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_xmlsignatures/sig3.xml" ContentType="application/vnd.openxmlformats-package.digital-signature-xmlsignature+xml"/>
  <Override PartName="/_xmlsignatures/sig4.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C:\Users\Usuario\Desktop\"/>
    </mc:Choice>
  </mc:AlternateContent>
  <xr:revisionPtr revIDLastSave="0" documentId="13_ncr:201_{F80B6A42-1285-41E5-AF59-BFC195CAB0D5}" xr6:coauthVersionLast="47" xr6:coauthVersionMax="47" xr10:uidLastSave="{00000000-0000-0000-0000-000000000000}"/>
  <bookViews>
    <workbookView xWindow="-108" yWindow="-108" windowWidth="23256" windowHeight="12456" tabRatio="953" activeTab="2" xr2:uid="{00000000-000D-0000-FFFF-FFFF00000000}"/>
  </bookViews>
  <sheets>
    <sheet name="Anexo B" sheetId="75" r:id="rId1"/>
    <sheet name="Indice" sheetId="16" r:id="rId2"/>
    <sheet name="BG" sheetId="25" r:id="rId3"/>
    <sheet name="ER" sheetId="19" r:id="rId4"/>
    <sheet name="EVPN" sheetId="24" r:id="rId5"/>
    <sheet name="EFE" sheetId="23" r:id="rId6"/>
    <sheet name="Nota1" sheetId="1" r:id="rId7"/>
    <sheet name="Nota 2" sheetId="2" r:id="rId8"/>
    <sheet name="Nota 3" sheetId="3" r:id="rId9"/>
    <sheet name="Nota 4" sheetId="38" r:id="rId10"/>
    <sheet name="Nota 5" sheetId="4" r:id="rId11"/>
    <sheet name="Nota 6" sheetId="5" r:id="rId12"/>
    <sheet name="Nota 7" sheetId="7" r:id="rId13"/>
    <sheet name="Nota 8" sheetId="67" r:id="rId14"/>
    <sheet name="Nota 9" sheetId="66" r:id="rId15"/>
    <sheet name="Nota 10" sheetId="9" r:id="rId16"/>
    <sheet name="Nota 11" sheetId="41" r:id="rId17"/>
    <sheet name="Nota 12" sheetId="42" r:id="rId18"/>
    <sheet name="Nota 13" sheetId="10" r:id="rId19"/>
    <sheet name="Nota 14" sheetId="8" r:id="rId20"/>
    <sheet name="Nota 15" sheetId="43" r:id="rId21"/>
    <sheet name="Nota 16" sheetId="44" r:id="rId22"/>
    <sheet name="Nota 17" sheetId="45" r:id="rId23"/>
    <sheet name="Nota 18" sheetId="46" r:id="rId24"/>
    <sheet name="Nota 19" sheetId="12" r:id="rId25"/>
    <sheet name="Nota 20" sheetId="14" r:id="rId26"/>
    <sheet name=" Nota 21" sheetId="47" r:id="rId27"/>
    <sheet name="Nota 22" sheetId="48" r:id="rId28"/>
    <sheet name="Nota 23" sheetId="49" r:id="rId29"/>
    <sheet name="Nota 24" sheetId="68" r:id="rId30"/>
    <sheet name="Nota 25" sheetId="50" r:id="rId31"/>
    <sheet name="Nota 26" sheetId="51" r:id="rId32"/>
    <sheet name="Nota 27" sheetId="65" r:id="rId33"/>
    <sheet name="Nota 28" sheetId="53" r:id="rId34"/>
    <sheet name="Nota 29" sheetId="52" r:id="rId35"/>
    <sheet name="Nota 30" sheetId="54" r:id="rId36"/>
    <sheet name="Nota 31" sheetId="55" r:id="rId37"/>
    <sheet name="Nota 32" sheetId="69" r:id="rId38"/>
    <sheet name="Nota 33" sheetId="56" r:id="rId39"/>
    <sheet name="Nota 34" sheetId="57" r:id="rId40"/>
    <sheet name="Nota 35" sheetId="64" r:id="rId41"/>
    <sheet name="Nota 36" sheetId="60" r:id="rId42"/>
    <sheet name="Nota 37" sheetId="62" r:id="rId43"/>
    <sheet name="Nota 38" sheetId="70" r:id="rId44"/>
    <sheet name="Nota 39" sheetId="63" r:id="rId45"/>
    <sheet name="Nota 40" sheetId="72" r:id="rId46"/>
    <sheet name="Nota 41" sheetId="73" r:id="rId47"/>
    <sheet name="Base de Monedas" sheetId="71" r:id="rId48"/>
    <sheet name="BalGral" sheetId="74" r:id="rId49"/>
  </sheets>
  <externalReferences>
    <externalReference r:id="rId50"/>
    <externalReference r:id="rId51"/>
    <externalReference r:id="rId52"/>
  </externalReferences>
  <definedNames>
    <definedName name="_xlnm._FilterDatabase" localSheetId="48" hidden="1">BalGral!$B$7:$H$536</definedName>
    <definedName name="_Hlk15378568" localSheetId="7">'Nota 2'!#REF!</definedName>
    <definedName name="_xlnm.Print_Area" localSheetId="3">ER!$A$1:$D$48</definedName>
    <definedName name="RUBRO" localSheetId="0">[1]Listas!$B$5:$B$9</definedName>
    <definedName name="RUBRO">[2]Listas!$B$5:$B$9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 i="67" l="1"/>
  <c r="H22" i="67"/>
  <c r="C28" i="23"/>
  <c r="C21" i="23"/>
  <c r="C16" i="23"/>
  <c r="D16" i="23"/>
  <c r="G12" i="5"/>
  <c r="G15" i="5"/>
  <c r="C13" i="73"/>
  <c r="J22" i="67"/>
  <c r="C23" i="38" l="1"/>
  <c r="B20" i="53"/>
  <c r="B21" i="53"/>
  <c r="B11" i="53"/>
  <c r="B12" i="53"/>
  <c r="B13" i="53"/>
  <c r="B14" i="53"/>
  <c r="B15" i="53"/>
  <c r="B16" i="53"/>
  <c r="B17" i="53"/>
  <c r="B18" i="53"/>
  <c r="B19" i="53"/>
  <c r="B10" i="53"/>
  <c r="D27" i="65"/>
  <c r="D49" i="65"/>
  <c r="F16" i="65"/>
  <c r="G16" i="65" s="1"/>
  <c r="F17" i="65"/>
  <c r="G17" i="65" s="1"/>
  <c r="F18" i="65"/>
  <c r="G18" i="65" s="1"/>
  <c r="F19" i="65"/>
  <c r="G19" i="65" s="1"/>
  <c r="F20" i="65"/>
  <c r="G20" i="65" s="1"/>
  <c r="F21" i="65"/>
  <c r="G21" i="65" s="1"/>
  <c r="F22" i="65"/>
  <c r="G22" i="65" s="1"/>
  <c r="F23" i="65"/>
  <c r="G23" i="65" s="1"/>
  <c r="F24" i="65"/>
  <c r="G24" i="65" s="1"/>
  <c r="F25" i="65"/>
  <c r="G25" i="65" s="1"/>
  <c r="F26" i="65"/>
  <c r="G26" i="65" s="1"/>
  <c r="F27" i="65"/>
  <c r="G27" i="65" s="1"/>
  <c r="F28" i="65"/>
  <c r="G28" i="65" s="1"/>
  <c r="F29" i="65"/>
  <c r="G29" i="65" s="1"/>
  <c r="F30" i="65"/>
  <c r="G30" i="65" s="1"/>
  <c r="F31" i="65"/>
  <c r="G31" i="65" s="1"/>
  <c r="F32" i="65"/>
  <c r="G32" i="65" s="1"/>
  <c r="F33" i="65"/>
  <c r="G33" i="65" s="1"/>
  <c r="F34" i="65"/>
  <c r="G34" i="65" s="1"/>
  <c r="F35" i="65"/>
  <c r="G35" i="65" s="1"/>
  <c r="F36" i="65"/>
  <c r="G36" i="65" s="1"/>
  <c r="F37" i="65"/>
  <c r="G37" i="65" s="1"/>
  <c r="F38" i="65"/>
  <c r="G38" i="65" s="1"/>
  <c r="F39" i="65"/>
  <c r="G39" i="65" s="1"/>
  <c r="F40" i="65"/>
  <c r="G40" i="65" s="1"/>
  <c r="F41" i="65"/>
  <c r="G41" i="65" s="1"/>
  <c r="F42" i="65"/>
  <c r="G42" i="65" s="1"/>
  <c r="F43" i="65"/>
  <c r="G43" i="65" s="1"/>
  <c r="F44" i="65"/>
  <c r="G44" i="65" s="1"/>
  <c r="F45" i="65"/>
  <c r="G45" i="65" s="1"/>
  <c r="F46" i="65"/>
  <c r="G46" i="65" s="1"/>
  <c r="F47" i="65"/>
  <c r="G47" i="65" s="1"/>
  <c r="F48" i="65"/>
  <c r="G48" i="65" s="1"/>
  <c r="F49" i="65"/>
  <c r="G49" i="65" s="1"/>
  <c r="F50" i="65"/>
  <c r="G50" i="65" s="1"/>
  <c r="F51" i="65"/>
  <c r="G51" i="65" s="1"/>
  <c r="F52" i="65"/>
  <c r="G52" i="65" s="1"/>
  <c r="F53" i="65"/>
  <c r="G53" i="65" s="1"/>
  <c r="F54" i="65"/>
  <c r="G54" i="65" s="1"/>
  <c r="F55" i="65"/>
  <c r="G55" i="65" s="1"/>
  <c r="F56" i="65"/>
  <c r="G56" i="65" s="1"/>
  <c r="F57" i="65"/>
  <c r="G57" i="65" s="1"/>
  <c r="F58" i="65"/>
  <c r="G58" i="65" s="1"/>
  <c r="F59" i="65"/>
  <c r="G59" i="65" s="1"/>
  <c r="F60" i="65"/>
  <c r="G60" i="65" s="1"/>
  <c r="F61" i="65"/>
  <c r="G61" i="65" s="1"/>
  <c r="F62" i="65"/>
  <c r="G62" i="65" s="1"/>
  <c r="F63" i="65"/>
  <c r="G63" i="65" s="1"/>
  <c r="F64" i="65"/>
  <c r="G64" i="65" s="1"/>
  <c r="F65" i="65"/>
  <c r="G65" i="65" s="1"/>
  <c r="F66" i="65"/>
  <c r="G66" i="65" s="1"/>
  <c r="F67" i="65"/>
  <c r="G67" i="65" s="1"/>
  <c r="F68" i="65"/>
  <c r="G68" i="65" s="1"/>
  <c r="F69" i="65"/>
  <c r="G69" i="65" s="1"/>
  <c r="F70" i="65"/>
  <c r="G70" i="65" s="1"/>
  <c r="F71" i="65"/>
  <c r="G71" i="65" s="1"/>
  <c r="F72" i="65"/>
  <c r="G72" i="65" s="1"/>
  <c r="F73" i="65"/>
  <c r="G73" i="65" s="1"/>
  <c r="F74" i="65"/>
  <c r="G74" i="65" s="1"/>
  <c r="F75" i="65"/>
  <c r="G75" i="65" s="1"/>
  <c r="F76" i="65"/>
  <c r="G76" i="65" s="1"/>
  <c r="F15" i="65"/>
  <c r="G15" i="65" s="1"/>
  <c r="C16" i="65"/>
  <c r="D16" i="65" s="1"/>
  <c r="C17" i="65"/>
  <c r="D17" i="65" s="1"/>
  <c r="C18" i="65"/>
  <c r="D18" i="65" s="1"/>
  <c r="C19" i="65"/>
  <c r="D19" i="65" s="1"/>
  <c r="C20" i="65"/>
  <c r="D20" i="65" s="1"/>
  <c r="C21" i="65"/>
  <c r="D21" i="65" s="1"/>
  <c r="C22" i="65"/>
  <c r="D22" i="65" s="1"/>
  <c r="C23" i="65"/>
  <c r="D23" i="65" s="1"/>
  <c r="C24" i="65"/>
  <c r="D24" i="65" s="1"/>
  <c r="C25" i="65"/>
  <c r="D25" i="65" s="1"/>
  <c r="C26" i="65"/>
  <c r="D26" i="65" s="1"/>
  <c r="C27" i="65"/>
  <c r="C28" i="65"/>
  <c r="D28" i="65" s="1"/>
  <c r="C29" i="65"/>
  <c r="D29" i="65" s="1"/>
  <c r="C30" i="65"/>
  <c r="D30" i="65" s="1"/>
  <c r="C31" i="65"/>
  <c r="D31" i="65" s="1"/>
  <c r="C32" i="65"/>
  <c r="D32" i="65" s="1"/>
  <c r="C33" i="65"/>
  <c r="D33" i="65" s="1"/>
  <c r="C34" i="65"/>
  <c r="D34" i="65" s="1"/>
  <c r="C35" i="65"/>
  <c r="D35" i="65" s="1"/>
  <c r="C36" i="65"/>
  <c r="D36" i="65" s="1"/>
  <c r="C37" i="65"/>
  <c r="D37" i="65" s="1"/>
  <c r="C38" i="65"/>
  <c r="D38" i="65" s="1"/>
  <c r="C39" i="65"/>
  <c r="D39" i="65" s="1"/>
  <c r="C40" i="65"/>
  <c r="D40" i="65" s="1"/>
  <c r="C41" i="65"/>
  <c r="D41" i="65" s="1"/>
  <c r="C42" i="65"/>
  <c r="D42" i="65" s="1"/>
  <c r="C43" i="65"/>
  <c r="D43" i="65" s="1"/>
  <c r="C44" i="65"/>
  <c r="D44" i="65" s="1"/>
  <c r="C45" i="65"/>
  <c r="D45" i="65" s="1"/>
  <c r="C46" i="65"/>
  <c r="D46" i="65" s="1"/>
  <c r="C47" i="65"/>
  <c r="D47" i="65" s="1"/>
  <c r="C48" i="65"/>
  <c r="D48" i="65" s="1"/>
  <c r="C49" i="65"/>
  <c r="C50" i="65"/>
  <c r="D50" i="65" s="1"/>
  <c r="C51" i="65"/>
  <c r="D51" i="65" s="1"/>
  <c r="C52" i="65"/>
  <c r="D52" i="65" s="1"/>
  <c r="C53" i="65"/>
  <c r="D53" i="65" s="1"/>
  <c r="C54" i="65"/>
  <c r="D54" i="65" s="1"/>
  <c r="C55" i="65"/>
  <c r="D55" i="65" s="1"/>
  <c r="C56" i="65"/>
  <c r="D56" i="65" s="1"/>
  <c r="C57" i="65"/>
  <c r="D57" i="65" s="1"/>
  <c r="C58" i="65"/>
  <c r="D58" i="65" s="1"/>
  <c r="C59" i="65"/>
  <c r="D59" i="65" s="1"/>
  <c r="C60" i="65"/>
  <c r="D60" i="65" s="1"/>
  <c r="C61" i="65"/>
  <c r="D61" i="65" s="1"/>
  <c r="C62" i="65"/>
  <c r="D62" i="65" s="1"/>
  <c r="C63" i="65"/>
  <c r="D63" i="65" s="1"/>
  <c r="C64" i="65"/>
  <c r="D64" i="65" s="1"/>
  <c r="C65" i="65"/>
  <c r="D65" i="65" s="1"/>
  <c r="C66" i="65"/>
  <c r="D66" i="65" s="1"/>
  <c r="C67" i="65"/>
  <c r="D67" i="65" s="1"/>
  <c r="C68" i="65"/>
  <c r="D68" i="65" s="1"/>
  <c r="C69" i="65"/>
  <c r="D69" i="65" s="1"/>
  <c r="C70" i="65"/>
  <c r="D70" i="65" s="1"/>
  <c r="C71" i="65"/>
  <c r="D71" i="65" s="1"/>
  <c r="C72" i="65"/>
  <c r="D72" i="65" s="1"/>
  <c r="C73" i="65"/>
  <c r="D73" i="65" s="1"/>
  <c r="C74" i="65"/>
  <c r="D74" i="65" s="1"/>
  <c r="C75" i="65"/>
  <c r="D75" i="65" s="1"/>
  <c r="C76" i="65"/>
  <c r="D76" i="65" s="1"/>
  <c r="C15" i="65"/>
  <c r="C9" i="49"/>
  <c r="C10" i="49" s="1"/>
  <c r="B9" i="49"/>
  <c r="B8" i="49"/>
  <c r="B11" i="12"/>
  <c r="C77" i="65" l="1"/>
  <c r="D15" i="65"/>
  <c r="F77" i="65"/>
  <c r="B10" i="49"/>
  <c r="C15" i="46" l="1"/>
  <c r="C11" i="42"/>
  <c r="D11" i="67"/>
  <c r="D15" i="67"/>
  <c r="B25" i="38"/>
  <c r="B23" i="38"/>
  <c r="G520" i="74"/>
  <c r="G414" i="74"/>
  <c r="G276" i="74"/>
  <c r="H262" i="74"/>
  <c r="G262" i="74"/>
  <c r="G249" i="74"/>
  <c r="H41" i="74"/>
  <c r="G41" i="74"/>
  <c r="G21" i="74"/>
  <c r="H63" i="75" l="1"/>
  <c r="D63" i="75"/>
  <c r="D64" i="75" s="1"/>
  <c r="G62" i="75"/>
  <c r="F62" i="75"/>
  <c r="G61" i="75"/>
  <c r="F61" i="75"/>
  <c r="G59" i="75"/>
  <c r="G63" i="75" s="1"/>
  <c r="G64" i="75" s="1"/>
  <c r="F59" i="75"/>
  <c r="F63" i="75" s="1"/>
  <c r="E11" i="10" l="1"/>
  <c r="E12" i="10" s="1"/>
  <c r="D11" i="10"/>
  <c r="C11" i="10"/>
  <c r="F22" i="66"/>
  <c r="F21" i="66"/>
  <c r="F20" i="66"/>
  <c r="F17" i="66"/>
  <c r="J32" i="24"/>
  <c r="J31" i="24"/>
  <c r="J30" i="24"/>
  <c r="J29" i="24"/>
  <c r="J28" i="24"/>
  <c r="J27" i="24"/>
  <c r="J26" i="24"/>
  <c r="J25" i="24"/>
  <c r="J24" i="24"/>
  <c r="F9" i="53"/>
  <c r="G9" i="53"/>
  <c r="H520" i="74"/>
  <c r="H491" i="74"/>
  <c r="G491" i="74"/>
  <c r="G237" i="74"/>
  <c r="C27" i="23" l="1"/>
  <c r="C29" i="23" s="1"/>
  <c r="D27" i="23"/>
  <c r="D21" i="23"/>
  <c r="D29" i="23" l="1"/>
  <c r="D31" i="23" s="1"/>
  <c r="C30" i="23" s="1"/>
  <c r="C31" i="23" s="1"/>
  <c r="C12" i="50" l="1"/>
  <c r="B12" i="12"/>
  <c r="C16" i="5"/>
  <c r="B16" i="5"/>
  <c r="F15" i="5"/>
  <c r="B15" i="5"/>
  <c r="C15" i="5"/>
  <c r="C10" i="4"/>
  <c r="C9" i="4"/>
  <c r="H145" i="74"/>
  <c r="H146" i="74" s="1"/>
  <c r="H147" i="74" s="1"/>
  <c r="H148" i="74" s="1"/>
  <c r="H134" i="74"/>
  <c r="H135" i="74" s="1"/>
  <c r="H136" i="74" s="1"/>
  <c r="H137" i="74" s="1"/>
  <c r="H81" i="74"/>
  <c r="H78" i="74"/>
  <c r="H75" i="74"/>
  <c r="H69" i="74"/>
  <c r="H63" i="74"/>
  <c r="H57" i="74"/>
  <c r="C11" i="5" s="1"/>
  <c r="F10" i="52"/>
  <c r="F9" i="52"/>
  <c r="H296" i="74"/>
  <c r="G296" i="74"/>
  <c r="G292" i="74"/>
  <c r="G134" i="74"/>
  <c r="G131" i="74"/>
  <c r="G69" i="74"/>
  <c r="G33" i="74"/>
  <c r="G34" i="74" s="1"/>
  <c r="G35" i="74" s="1"/>
  <c r="C12" i="3"/>
  <c r="H527" i="74"/>
  <c r="H528" i="74" s="1"/>
  <c r="H529" i="74" s="1"/>
  <c r="H521" i="74"/>
  <c r="H522" i="74" s="1"/>
  <c r="H506" i="74"/>
  <c r="H507" i="74" s="1"/>
  <c r="H500" i="74"/>
  <c r="H501" i="74" s="1"/>
  <c r="H492" i="74"/>
  <c r="H425" i="74"/>
  <c r="H426" i="74" s="1"/>
  <c r="H414" i="74"/>
  <c r="H398" i="74"/>
  <c r="H389" i="74"/>
  <c r="H378" i="74"/>
  <c r="H379" i="74" s="1"/>
  <c r="H380" i="74" s="1"/>
  <c r="H381" i="74" s="1"/>
  <c r="H382" i="74" s="1"/>
  <c r="H366" i="74"/>
  <c r="H363" i="74"/>
  <c r="H353" i="74"/>
  <c r="H339" i="74"/>
  <c r="H327" i="74"/>
  <c r="H322" i="74"/>
  <c r="H314" i="74"/>
  <c r="H307" i="74"/>
  <c r="H308" i="74" s="1"/>
  <c r="H292" i="74"/>
  <c r="H286" i="74"/>
  <c r="H276" i="74"/>
  <c r="H277" i="74" s="1"/>
  <c r="H278" i="74" s="1"/>
  <c r="H279" i="74" s="1"/>
  <c r="H253" i="74"/>
  <c r="H250" i="74"/>
  <c r="H246" i="74"/>
  <c r="H233" i="74"/>
  <c r="H237" i="74" s="1"/>
  <c r="H238" i="74" s="1"/>
  <c r="H239" i="74" s="1"/>
  <c r="H220" i="74"/>
  <c r="H221" i="74" s="1"/>
  <c r="H222" i="74" s="1"/>
  <c r="H223" i="74" s="1"/>
  <c r="H209" i="74"/>
  <c r="H210" i="74" s="1"/>
  <c r="H211" i="74" s="1"/>
  <c r="H212" i="74" s="1"/>
  <c r="H200" i="74"/>
  <c r="H201" i="74" s="1"/>
  <c r="H202" i="74" s="1"/>
  <c r="H203" i="74" s="1"/>
  <c r="H191" i="74"/>
  <c r="H192" i="74" s="1"/>
  <c r="H193" i="74" s="1"/>
  <c r="H194" i="74" s="1"/>
  <c r="H175" i="74"/>
  <c r="H170" i="74"/>
  <c r="H159" i="74"/>
  <c r="G10" i="38" s="1"/>
  <c r="H123" i="74"/>
  <c r="H118" i="74"/>
  <c r="H113" i="74"/>
  <c r="H109" i="74"/>
  <c r="H98" i="74"/>
  <c r="H52" i="74"/>
  <c r="H42" i="74"/>
  <c r="H43" i="74" s="1"/>
  <c r="H33" i="74"/>
  <c r="H34" i="74" s="1"/>
  <c r="H35" i="74" s="1"/>
  <c r="H21" i="74"/>
  <c r="H16" i="74"/>
  <c r="F18" i="53"/>
  <c r="F17" i="53"/>
  <c r="G18" i="53"/>
  <c r="G17" i="53"/>
  <c r="G16" i="53"/>
  <c r="F16" i="53"/>
  <c r="F15" i="53"/>
  <c r="F14" i="53"/>
  <c r="F13" i="53"/>
  <c r="F12" i="53"/>
  <c r="F11" i="53"/>
  <c r="F10" i="53"/>
  <c r="G15" i="53"/>
  <c r="G14" i="53"/>
  <c r="G13" i="53"/>
  <c r="G12" i="53"/>
  <c r="G11" i="53"/>
  <c r="G10" i="53"/>
  <c r="B15" i="52"/>
  <c r="C15" i="72"/>
  <c r="G10" i="52"/>
  <c r="G9" i="52"/>
  <c r="B14" i="65"/>
  <c r="D14" i="65" s="1"/>
  <c r="B13" i="65"/>
  <c r="D13" i="65" s="1"/>
  <c r="B12" i="65"/>
  <c r="E14" i="65"/>
  <c r="G14" i="65" s="1"/>
  <c r="E13" i="65"/>
  <c r="G13" i="65" s="1"/>
  <c r="E12" i="65"/>
  <c r="C20" i="53"/>
  <c r="C19" i="53"/>
  <c r="C18" i="53"/>
  <c r="C17" i="53"/>
  <c r="C16" i="53"/>
  <c r="C15" i="53"/>
  <c r="C14" i="53"/>
  <c r="C13" i="53"/>
  <c r="C12" i="53"/>
  <c r="C11" i="53"/>
  <c r="C10" i="53"/>
  <c r="B9" i="53"/>
  <c r="B22" i="53" s="1"/>
  <c r="C9" i="53"/>
  <c r="B13" i="51"/>
  <c r="C13" i="51"/>
  <c r="B11" i="51"/>
  <c r="B12" i="51"/>
  <c r="C12" i="51"/>
  <c r="C11" i="51"/>
  <c r="B25" i="50"/>
  <c r="B33" i="50"/>
  <c r="C33" i="50"/>
  <c r="C25" i="50"/>
  <c r="B12" i="50"/>
  <c r="C16" i="46"/>
  <c r="B16" i="46"/>
  <c r="B15" i="46"/>
  <c r="B14" i="46"/>
  <c r="C14" i="46"/>
  <c r="C13" i="46"/>
  <c r="F14" i="12"/>
  <c r="G14" i="12"/>
  <c r="B9" i="45"/>
  <c r="C9" i="45"/>
  <c r="B11" i="44"/>
  <c r="B8" i="44"/>
  <c r="D10" i="10"/>
  <c r="C27" i="47"/>
  <c r="G51" i="25" s="1"/>
  <c r="B27" i="47"/>
  <c r="C12" i="47"/>
  <c r="B12" i="47"/>
  <c r="B8" i="14"/>
  <c r="M22" i="66"/>
  <c r="M21" i="66"/>
  <c r="M20" i="66"/>
  <c r="M17" i="66"/>
  <c r="H24" i="66"/>
  <c r="B9" i="41"/>
  <c r="B8" i="41"/>
  <c r="B7" i="41"/>
  <c r="C9" i="41"/>
  <c r="C8" i="41"/>
  <c r="C7" i="41"/>
  <c r="G23" i="66"/>
  <c r="G19" i="66"/>
  <c r="G18" i="66"/>
  <c r="G16" i="66"/>
  <c r="K16" i="66" s="1"/>
  <c r="B23" i="66"/>
  <c r="F23" i="66" s="1"/>
  <c r="B19" i="66"/>
  <c r="F19" i="66" s="1"/>
  <c r="B18" i="66"/>
  <c r="F18" i="66" s="1"/>
  <c r="B16" i="66"/>
  <c r="F16" i="66" s="1"/>
  <c r="B11" i="73"/>
  <c r="B13" i="73"/>
  <c r="C12" i="73"/>
  <c r="C11" i="73"/>
  <c r="I21" i="67"/>
  <c r="B8" i="67" s="1"/>
  <c r="D12" i="67"/>
  <c r="G12" i="67" s="1"/>
  <c r="D16" i="67"/>
  <c r="G16" i="67" s="1"/>
  <c r="D14" i="67"/>
  <c r="D13" i="67"/>
  <c r="G13" i="67" s="1"/>
  <c r="E15" i="67"/>
  <c r="E14" i="67"/>
  <c r="E11" i="67"/>
  <c r="B24" i="38"/>
  <c r="B26" i="38" s="1"/>
  <c r="C24" i="38"/>
  <c r="F12" i="5"/>
  <c r="C14" i="5"/>
  <c r="C13" i="5"/>
  <c r="B12" i="5"/>
  <c r="C12" i="5"/>
  <c r="B8" i="64"/>
  <c r="B8" i="69"/>
  <c r="C8" i="69"/>
  <c r="B11" i="5"/>
  <c r="C12" i="4"/>
  <c r="D12" i="4"/>
  <c r="D10" i="4"/>
  <c r="D9" i="4"/>
  <c r="F10" i="38"/>
  <c r="G12" i="38"/>
  <c r="C20" i="38"/>
  <c r="C19" i="38"/>
  <c r="C17" i="38"/>
  <c r="D16" i="3"/>
  <c r="D15" i="3"/>
  <c r="D14" i="3"/>
  <c r="D13" i="3"/>
  <c r="D12" i="3"/>
  <c r="C16" i="3"/>
  <c r="C13" i="3"/>
  <c r="C22" i="1"/>
  <c r="I22" i="24"/>
  <c r="H22" i="24"/>
  <c r="H34" i="24" s="1"/>
  <c r="G22" i="24"/>
  <c r="G34" i="24" s="1"/>
  <c r="F22" i="24"/>
  <c r="F34" i="24" s="1"/>
  <c r="E22" i="24"/>
  <c r="E34" i="24" s="1"/>
  <c r="D22" i="24"/>
  <c r="D34" i="24" s="1"/>
  <c r="G527" i="74"/>
  <c r="G528" i="74" s="1"/>
  <c r="G529" i="74" s="1"/>
  <c r="G521" i="74"/>
  <c r="G522" i="74" s="1"/>
  <c r="G506" i="74"/>
  <c r="G507" i="74" s="1"/>
  <c r="G492" i="74"/>
  <c r="G425" i="74"/>
  <c r="G426" i="74" s="1"/>
  <c r="G398" i="74"/>
  <c r="G389" i="74"/>
  <c r="G366" i="74"/>
  <c r="G363" i="74"/>
  <c r="G353" i="74"/>
  <c r="B9" i="14" s="1"/>
  <c r="G339" i="74"/>
  <c r="G327" i="74"/>
  <c r="G322" i="74"/>
  <c r="G314" i="74"/>
  <c r="G307" i="74"/>
  <c r="G308" i="74" s="1"/>
  <c r="G286" i="74"/>
  <c r="G277" i="74"/>
  <c r="G278" i="74" s="1"/>
  <c r="G279" i="74" s="1"/>
  <c r="G253" i="74"/>
  <c r="G250" i="74"/>
  <c r="G246" i="74"/>
  <c r="G233" i="74"/>
  <c r="G220" i="74"/>
  <c r="G221" i="74" s="1"/>
  <c r="G222" i="74" s="1"/>
  <c r="G223" i="74" s="1"/>
  <c r="G209" i="74"/>
  <c r="G210" i="74" s="1"/>
  <c r="G211" i="74" s="1"/>
  <c r="G212" i="74" s="1"/>
  <c r="G200" i="74"/>
  <c r="G201" i="74" s="1"/>
  <c r="G202" i="74" s="1"/>
  <c r="G203" i="74" s="1"/>
  <c r="G191" i="74"/>
  <c r="G192" i="74" s="1"/>
  <c r="G193" i="74" s="1"/>
  <c r="G194" i="74" s="1"/>
  <c r="G175" i="74"/>
  <c r="G170" i="74"/>
  <c r="G159" i="74"/>
  <c r="G145" i="74"/>
  <c r="G146" i="74" s="1"/>
  <c r="G147" i="74" s="1"/>
  <c r="G148" i="74" s="1"/>
  <c r="G123" i="74"/>
  <c r="G118" i="74"/>
  <c r="G113" i="74"/>
  <c r="G109" i="74"/>
  <c r="G98" i="74"/>
  <c r="G81" i="74"/>
  <c r="G78" i="74"/>
  <c r="G75" i="74"/>
  <c r="G63" i="74"/>
  <c r="G57" i="74"/>
  <c r="G52" i="74"/>
  <c r="G42" i="74"/>
  <c r="G43" i="74" s="1"/>
  <c r="G16" i="74"/>
  <c r="C46" i="72"/>
  <c r="C43" i="72"/>
  <c r="C40" i="72"/>
  <c r="C26" i="38" l="1"/>
  <c r="G22" i="53"/>
  <c r="B14" i="5"/>
  <c r="C22" i="53"/>
  <c r="D12" i="65"/>
  <c r="D77" i="65" s="1"/>
  <c r="B77" i="65"/>
  <c r="D13" i="4"/>
  <c r="G12" i="65"/>
  <c r="G77" i="65" s="1"/>
  <c r="E77" i="65"/>
  <c r="C13" i="4"/>
  <c r="H263" i="74"/>
  <c r="D12" i="10"/>
  <c r="L16" i="66"/>
  <c r="F22" i="53"/>
  <c r="C19" i="19" s="1"/>
  <c r="G238" i="74"/>
  <c r="G239" i="74" s="1"/>
  <c r="G17" i="5"/>
  <c r="G297" i="74"/>
  <c r="F17" i="5"/>
  <c r="C17" i="5"/>
  <c r="H70" i="74"/>
  <c r="H82" i="74"/>
  <c r="B13" i="5"/>
  <c r="B17" i="5" s="1"/>
  <c r="G500" i="74"/>
  <c r="G501" i="74" s="1"/>
  <c r="G508" i="74" s="1"/>
  <c r="G415" i="74"/>
  <c r="G263" i="74"/>
  <c r="G135" i="74"/>
  <c r="H367" i="74"/>
  <c r="H368" i="74" s="1"/>
  <c r="H369" i="74" s="1"/>
  <c r="H370" i="74" s="1"/>
  <c r="H22" i="74"/>
  <c r="H23" i="74" s="1"/>
  <c r="H24" i="74" s="1"/>
  <c r="H124" i="74"/>
  <c r="H125" i="74" s="1"/>
  <c r="H126" i="74" s="1"/>
  <c r="H354" i="74"/>
  <c r="H355" i="74" s="1"/>
  <c r="H356" i="74" s="1"/>
  <c r="H264" i="74"/>
  <c r="H265" i="74" s="1"/>
  <c r="H328" i="74"/>
  <c r="G15" i="12" s="1"/>
  <c r="H297" i="74"/>
  <c r="H298" i="74" s="1"/>
  <c r="H299" i="74" s="1"/>
  <c r="C14" i="12" s="1"/>
  <c r="C16" i="12" s="1"/>
  <c r="G15" i="52"/>
  <c r="H176" i="74"/>
  <c r="H177" i="74" s="1"/>
  <c r="H178" i="74" s="1"/>
  <c r="H224" i="74" s="1"/>
  <c r="H415" i="74"/>
  <c r="H44" i="74"/>
  <c r="H508" i="74"/>
  <c r="F15" i="52"/>
  <c r="B14" i="51"/>
  <c r="M16" i="66"/>
  <c r="C45" i="50"/>
  <c r="C14" i="51"/>
  <c r="C13" i="7"/>
  <c r="M18" i="66"/>
  <c r="C11" i="41"/>
  <c r="B13" i="7"/>
  <c r="M23" i="66"/>
  <c r="G24" i="66"/>
  <c r="M19" i="66"/>
  <c r="G11" i="67"/>
  <c r="G15" i="67"/>
  <c r="G14" i="67"/>
  <c r="G44" i="74"/>
  <c r="G367" i="74"/>
  <c r="G176" i="74"/>
  <c r="J22" i="24"/>
  <c r="G22" i="74"/>
  <c r="G354" i="74"/>
  <c r="G328" i="74"/>
  <c r="F15" i="12" s="1"/>
  <c r="G70" i="74"/>
  <c r="G124" i="74"/>
  <c r="G82" i="74"/>
  <c r="B45" i="50"/>
  <c r="G530" i="74" l="1"/>
  <c r="G531" i="74" s="1"/>
  <c r="H530" i="74"/>
  <c r="H531" i="74" s="1"/>
  <c r="H532" i="74" s="1"/>
  <c r="H536" i="74" s="1"/>
  <c r="C9" i="64" s="1"/>
  <c r="C8" i="67"/>
  <c r="H83" i="74"/>
  <c r="H84" i="74" s="1"/>
  <c r="H329" i="74"/>
  <c r="H330" i="74" s="1"/>
  <c r="H331" i="74" s="1"/>
  <c r="G355" i="74"/>
  <c r="G264" i="74"/>
  <c r="G23" i="74"/>
  <c r="G368" i="74"/>
  <c r="G298" i="74"/>
  <c r="B14" i="12" s="1"/>
  <c r="G136" i="74"/>
  <c r="G125" i="74"/>
  <c r="G177" i="74"/>
  <c r="H383" i="74"/>
  <c r="H544" i="74" s="1"/>
  <c r="H300" i="74"/>
  <c r="G329" i="74"/>
  <c r="G83" i="74"/>
  <c r="G40" i="25"/>
  <c r="F40" i="25"/>
  <c r="H138" i="74" l="1"/>
  <c r="H225" i="74" s="1"/>
  <c r="H542" i="74" s="1"/>
  <c r="H332" i="74"/>
  <c r="H543" i="74" s="1"/>
  <c r="G369" i="74"/>
  <c r="G137" i="74"/>
  <c r="G24" i="74"/>
  <c r="G330" i="74"/>
  <c r="G126" i="74"/>
  <c r="G84" i="74"/>
  <c r="G299" i="74"/>
  <c r="G265" i="74"/>
  <c r="G178" i="74"/>
  <c r="G356" i="74"/>
  <c r="G378" i="74"/>
  <c r="B40" i="72"/>
  <c r="B43" i="72"/>
  <c r="B46" i="72"/>
  <c r="B35" i="72"/>
  <c r="B27" i="72"/>
  <c r="C35" i="72"/>
  <c r="C32" i="72"/>
  <c r="B32" i="72"/>
  <c r="C27" i="72"/>
  <c r="F51" i="25"/>
  <c r="G138" i="74" l="1"/>
  <c r="B16" i="12"/>
  <c r="G331" i="74"/>
  <c r="G532" i="74"/>
  <c r="G536" i="74" s="1"/>
  <c r="G379" i="74"/>
  <c r="G224" i="74"/>
  <c r="G300" i="74"/>
  <c r="G370" i="74"/>
  <c r="H541" i="74"/>
  <c r="G332" i="74" l="1"/>
  <c r="I33" i="24"/>
  <c r="G380" i="74"/>
  <c r="G225" i="74"/>
  <c r="B11" i="41"/>
  <c r="I34" i="24" l="1"/>
  <c r="J33" i="24"/>
  <c r="J34" i="24" s="1"/>
  <c r="G381" i="74"/>
  <c r="G542" i="74"/>
  <c r="B9" i="64"/>
  <c r="B10" i="64" s="1"/>
  <c r="G543" i="74"/>
  <c r="D12" i="19"/>
  <c r="C12" i="19"/>
  <c r="G382" i="74" l="1"/>
  <c r="G19" i="12"/>
  <c r="F19" i="12"/>
  <c r="B14" i="73"/>
  <c r="G14" i="38"/>
  <c r="F14" i="38"/>
  <c r="G383" i="74" l="1"/>
  <c r="C14" i="73"/>
  <c r="G25" i="25" s="1"/>
  <c r="F25" i="25"/>
  <c r="C9" i="73"/>
  <c r="B9" i="73"/>
  <c r="A1" i="73"/>
  <c r="F19" i="25"/>
  <c r="G544" i="74" l="1"/>
  <c r="G541" i="74"/>
  <c r="B12" i="14"/>
  <c r="L21" i="67" l="1"/>
  <c r="K21" i="67"/>
  <c r="G24" i="25" l="1"/>
  <c r="F24" i="25"/>
  <c r="G9" i="38"/>
  <c r="F9" i="38"/>
  <c r="K23" i="66"/>
  <c r="K22" i="66"/>
  <c r="K21" i="66"/>
  <c r="K20" i="66"/>
  <c r="K19" i="66"/>
  <c r="K18" i="66"/>
  <c r="K17" i="66"/>
  <c r="L17" i="66" l="1"/>
  <c r="L21" i="66"/>
  <c r="L20" i="66"/>
  <c r="L22" i="66"/>
  <c r="L19" i="66"/>
  <c r="L18" i="66"/>
  <c r="K24" i="66"/>
  <c r="L23" i="66"/>
  <c r="C17" i="3"/>
  <c r="F10" i="25" s="1"/>
  <c r="C18" i="19" l="1"/>
  <c r="C12" i="14" l="1"/>
  <c r="C15" i="7"/>
  <c r="B15" i="7"/>
  <c r="F14" i="25" s="1"/>
  <c r="G17" i="25" l="1"/>
  <c r="F17" i="25"/>
  <c r="M24" i="66" l="1"/>
  <c r="G20" i="25" s="1"/>
  <c r="C22" i="72" l="1"/>
  <c r="B22" i="72"/>
  <c r="B15" i="72"/>
  <c r="C14" i="68" l="1"/>
  <c r="B14" i="68"/>
  <c r="C15" i="48"/>
  <c r="B15" i="48"/>
  <c r="C8" i="42"/>
  <c r="B8" i="42"/>
  <c r="D1" i="19" l="1"/>
  <c r="A1" i="38" l="1"/>
  <c r="F7" i="1"/>
  <c r="B26" i="72"/>
  <c r="B8" i="72"/>
  <c r="B7" i="64"/>
  <c r="A11" i="62"/>
  <c r="B11" i="70"/>
  <c r="B7" i="57"/>
  <c r="A15" i="60"/>
  <c r="A8" i="60"/>
  <c r="A6" i="62"/>
  <c r="B7" i="56"/>
  <c r="B7" i="69"/>
  <c r="B6" i="55"/>
  <c r="B8" i="54"/>
  <c r="F8" i="52"/>
  <c r="B8" i="52"/>
  <c r="F8" i="53"/>
  <c r="B8" i="53"/>
  <c r="C10" i="65"/>
  <c r="B9" i="51"/>
  <c r="B7" i="50"/>
  <c r="B7" i="68"/>
  <c r="B7" i="49"/>
  <c r="B7" i="48"/>
  <c r="B7" i="47"/>
  <c r="B6" i="14"/>
  <c r="F6" i="12"/>
  <c r="B6" i="12"/>
  <c r="B7" i="46"/>
  <c r="D10" i="8"/>
  <c r="B8" i="45"/>
  <c r="B7" i="44"/>
  <c r="B8" i="43"/>
  <c r="D7" i="10"/>
  <c r="B6" i="41"/>
  <c r="B6" i="9"/>
  <c r="L15" i="66"/>
  <c r="B7" i="67"/>
  <c r="B8" i="7"/>
  <c r="C8" i="4"/>
  <c r="F10" i="5"/>
  <c r="B10" i="5"/>
  <c r="G8" i="4"/>
  <c r="C32" i="4"/>
  <c r="B9" i="38"/>
  <c r="C10" i="3"/>
  <c r="D10" i="3"/>
  <c r="H6" i="1"/>
  <c r="B6" i="23"/>
  <c r="A8" i="19"/>
  <c r="F5" i="24"/>
  <c r="F7" i="25"/>
  <c r="A4" i="25"/>
  <c r="C26" i="72" l="1"/>
  <c r="C8" i="72"/>
  <c r="A1" i="72"/>
  <c r="D54" i="4" l="1"/>
  <c r="G18" i="25" s="1"/>
  <c r="C54" i="4"/>
  <c r="F18" i="25" s="1"/>
  <c r="D32" i="4"/>
  <c r="A1" i="63"/>
  <c r="A1" i="70"/>
  <c r="A1" i="62"/>
  <c r="A1" i="60"/>
  <c r="A1" i="64"/>
  <c r="A1" i="57"/>
  <c r="A1" i="56"/>
  <c r="A1" i="69"/>
  <c r="A1" i="55"/>
  <c r="A1" i="54"/>
  <c r="A1" i="52"/>
  <c r="A1" i="53"/>
  <c r="A1" i="65"/>
  <c r="A1" i="51"/>
  <c r="A1" i="50"/>
  <c r="A1" i="68"/>
  <c r="A1" i="49"/>
  <c r="A1" i="48"/>
  <c r="A1" i="47"/>
  <c r="A1" i="14"/>
  <c r="A1" i="12"/>
  <c r="A1" i="46"/>
  <c r="A1" i="45"/>
  <c r="A1" i="44"/>
  <c r="A1" i="43"/>
  <c r="A1" i="10"/>
  <c r="A1" i="42"/>
  <c r="A1" i="41"/>
  <c r="A1" i="9"/>
  <c r="A1" i="66"/>
  <c r="A1" i="67"/>
  <c r="A1" i="7"/>
  <c r="A1" i="5"/>
  <c r="A1" i="4"/>
  <c r="A1" i="3"/>
  <c r="C11" i="70" l="1"/>
  <c r="G6" i="12"/>
  <c r="C6" i="12"/>
  <c r="C7" i="46"/>
  <c r="D33" i="8"/>
  <c r="J33" i="8"/>
  <c r="E16" i="10"/>
  <c r="D16" i="10"/>
  <c r="E7" i="10"/>
  <c r="C6" i="41"/>
  <c r="C6" i="9"/>
  <c r="M15" i="66"/>
  <c r="C9" i="38"/>
  <c r="G19" i="4" l="1"/>
  <c r="G17" i="4"/>
  <c r="D8" i="4"/>
  <c r="C10" i="5"/>
  <c r="G10" i="5"/>
  <c r="C8" i="7"/>
  <c r="C7" i="67"/>
  <c r="C12" i="57"/>
  <c r="D31" i="19" s="1"/>
  <c r="C7" i="64"/>
  <c r="B12" i="57"/>
  <c r="C31" i="19" s="1"/>
  <c r="C7" i="57"/>
  <c r="C7" i="56"/>
  <c r="C7" i="69"/>
  <c r="B10" i="56"/>
  <c r="C30" i="19" s="1"/>
  <c r="C10" i="56"/>
  <c r="D30" i="19" s="1"/>
  <c r="C10" i="69"/>
  <c r="B10" i="69"/>
  <c r="C6" i="55"/>
  <c r="C9" i="55"/>
  <c r="D26" i="19" s="1"/>
  <c r="B9" i="55"/>
  <c r="C26" i="19" s="1"/>
  <c r="C16" i="54"/>
  <c r="D24" i="19" s="1"/>
  <c r="B16" i="54"/>
  <c r="C24" i="19" s="1"/>
  <c r="C8" i="54"/>
  <c r="D22" i="19"/>
  <c r="C22" i="19"/>
  <c r="C21" i="19"/>
  <c r="C15" i="52"/>
  <c r="D21" i="19" s="1"/>
  <c r="G8" i="52"/>
  <c r="C8" i="52"/>
  <c r="G8" i="53"/>
  <c r="C8" i="53"/>
  <c r="F10" i="65"/>
  <c r="D19" i="19"/>
  <c r="D14" i="19"/>
  <c r="C14" i="19"/>
  <c r="D18" i="19"/>
  <c r="D17" i="19"/>
  <c r="C17" i="19"/>
  <c r="C9" i="51"/>
  <c r="D15" i="19"/>
  <c r="C15" i="19"/>
  <c r="D13" i="19"/>
  <c r="C13" i="19"/>
  <c r="C7" i="50"/>
  <c r="D16" i="19" l="1"/>
  <c r="D20" i="19" s="1"/>
  <c r="C16" i="19"/>
  <c r="C28" i="19"/>
  <c r="D28" i="19"/>
  <c r="G21" i="4"/>
  <c r="J10" i="8"/>
  <c r="C20" i="19" l="1"/>
  <c r="C23" i="19" s="1"/>
  <c r="C25" i="19" s="1"/>
  <c r="C27" i="19" s="1"/>
  <c r="C29" i="19" s="1"/>
  <c r="D23" i="19"/>
  <c r="D25" i="19" s="1"/>
  <c r="D27" i="19" s="1"/>
  <c r="D29" i="19" s="1"/>
  <c r="D32" i="19" s="1"/>
  <c r="G55" i="25"/>
  <c r="F55" i="25"/>
  <c r="C7" i="68"/>
  <c r="G53" i="25"/>
  <c r="F53" i="25"/>
  <c r="C7" i="49"/>
  <c r="G52" i="25"/>
  <c r="F52" i="25"/>
  <c r="C7" i="48"/>
  <c r="C7" i="47"/>
  <c r="C20" i="47"/>
  <c r="G50" i="25" s="1"/>
  <c r="B20" i="47"/>
  <c r="F50" i="25" s="1"/>
  <c r="G49" i="25"/>
  <c r="F49" i="25"/>
  <c r="G48" i="25"/>
  <c r="F48" i="25"/>
  <c r="G47" i="25"/>
  <c r="F47" i="25"/>
  <c r="C6" i="14"/>
  <c r="G46" i="25"/>
  <c r="G7" i="25"/>
  <c r="F46" i="25"/>
  <c r="B17" i="46"/>
  <c r="F35" i="25" s="1"/>
  <c r="E52" i="8"/>
  <c r="E29" i="8"/>
  <c r="C15" i="43"/>
  <c r="G32" i="25" s="1"/>
  <c r="B15" i="43"/>
  <c r="F32" i="25" s="1"/>
  <c r="C12" i="44"/>
  <c r="G33" i="25" s="1"/>
  <c r="B12" i="44"/>
  <c r="F33" i="25" s="1"/>
  <c r="C12" i="45"/>
  <c r="G34" i="25" s="1"/>
  <c r="B12" i="45"/>
  <c r="F34" i="25" s="1"/>
  <c r="C17" i="46"/>
  <c r="G35" i="25" s="1"/>
  <c r="C8" i="43"/>
  <c r="C7" i="44"/>
  <c r="C8" i="45"/>
  <c r="D51" i="8"/>
  <c r="F54" i="25" l="1"/>
  <c r="F56" i="25" s="1"/>
  <c r="F31" i="25" l="1"/>
  <c r="K29" i="8"/>
  <c r="G31" i="25" s="1"/>
  <c r="J52" i="8"/>
  <c r="J50" i="8"/>
  <c r="J49" i="8"/>
  <c r="J47" i="8"/>
  <c r="J46" i="8"/>
  <c r="J45" i="8"/>
  <c r="J44" i="8"/>
  <c r="J43" i="8"/>
  <c r="J42" i="8"/>
  <c r="J41" i="8"/>
  <c r="J40" i="8"/>
  <c r="J39" i="8"/>
  <c r="J38" i="8"/>
  <c r="J37" i="8"/>
  <c r="J36" i="8"/>
  <c r="J35" i="8"/>
  <c r="J53" i="8"/>
  <c r="D52" i="8"/>
  <c r="D50" i="8"/>
  <c r="D49" i="8"/>
  <c r="D47" i="8"/>
  <c r="D46" i="8"/>
  <c r="D45" i="8"/>
  <c r="D44" i="8"/>
  <c r="D43" i="8"/>
  <c r="D42" i="8"/>
  <c r="D41" i="8"/>
  <c r="D40" i="8"/>
  <c r="D39" i="8"/>
  <c r="D38" i="8"/>
  <c r="D37" i="8"/>
  <c r="D36" i="8"/>
  <c r="D35" i="8"/>
  <c r="D29" i="8"/>
  <c r="D28" i="8"/>
  <c r="D27" i="8"/>
  <c r="D26" i="8"/>
  <c r="D24" i="8"/>
  <c r="D23" i="8"/>
  <c r="D22" i="8"/>
  <c r="J24" i="8"/>
  <c r="J23" i="8"/>
  <c r="J22" i="8"/>
  <c r="J21" i="8"/>
  <c r="J20" i="8"/>
  <c r="J19" i="8"/>
  <c r="J18" i="8"/>
  <c r="J17" i="8"/>
  <c r="J16" i="8"/>
  <c r="J15" i="8"/>
  <c r="J14" i="8"/>
  <c r="J13" i="8"/>
  <c r="J12" i="8"/>
  <c r="D21" i="8"/>
  <c r="D20" i="8"/>
  <c r="D19" i="8"/>
  <c r="D18" i="8"/>
  <c r="D17" i="8"/>
  <c r="D16" i="8"/>
  <c r="D15" i="8"/>
  <c r="D14" i="8"/>
  <c r="D13" i="8"/>
  <c r="D12" i="8"/>
  <c r="C8" i="10"/>
  <c r="A1" i="8"/>
  <c r="K52" i="8" l="1"/>
  <c r="G39" i="25" s="1"/>
  <c r="C20" i="10"/>
  <c r="C19" i="10"/>
  <c r="C18" i="10"/>
  <c r="C17" i="10"/>
  <c r="C10" i="10"/>
  <c r="C9" i="10"/>
  <c r="E21" i="10"/>
  <c r="D21" i="10"/>
  <c r="F39" i="25" s="1"/>
  <c r="G30" i="25"/>
  <c r="F30" i="25"/>
  <c r="L24" i="66"/>
  <c r="G19" i="25"/>
  <c r="G11" i="25"/>
  <c r="F11" i="25"/>
  <c r="D17" i="3"/>
  <c r="G10" i="25" s="1"/>
  <c r="F20" i="25" l="1"/>
  <c r="F22" i="25"/>
  <c r="G41" i="25" l="1"/>
  <c r="F41" i="25"/>
  <c r="F42" i="25" s="1"/>
  <c r="G23" i="25"/>
  <c r="B11" i="42"/>
  <c r="F23" i="25" s="1"/>
  <c r="G22" i="25"/>
  <c r="C17" i="9"/>
  <c r="C13" i="9"/>
  <c r="C9" i="9"/>
  <c r="B17" i="9"/>
  <c r="B13" i="9"/>
  <c r="B9" i="9"/>
  <c r="B19" i="9" l="1"/>
  <c r="F21" i="25" s="1"/>
  <c r="F26" i="25" s="1"/>
  <c r="C19" i="9"/>
  <c r="G21" i="25" s="1"/>
  <c r="G26" i="25" s="1"/>
  <c r="C10" i="64" l="1"/>
  <c r="D33" i="19" s="1"/>
  <c r="G54" i="25"/>
  <c r="G56" i="25" s="1"/>
  <c r="C32" i="19" l="1"/>
  <c r="C33" i="19" l="1"/>
  <c r="G42" i="25"/>
  <c r="G36" i="25" l="1"/>
  <c r="G37" i="25" s="1"/>
  <c r="G44" i="25" s="1"/>
  <c r="G57" i="25" s="1"/>
  <c r="F36" i="25" l="1"/>
  <c r="F37" i="25" s="1"/>
  <c r="G14" i="25"/>
  <c r="F44" i="25" l="1"/>
  <c r="F57" i="25" l="1"/>
  <c r="F12" i="25"/>
  <c r="F13" i="25" l="1"/>
  <c r="F15" i="25" s="1"/>
  <c r="G13" i="25"/>
  <c r="F27" i="25" l="1"/>
  <c r="F60" i="25" s="1"/>
  <c r="G12" i="25"/>
  <c r="G15" i="25" s="1"/>
  <c r="G27" i="25" s="1"/>
  <c r="G60" i="25" l="1"/>
</calcChain>
</file>

<file path=xl/sharedStrings.xml><?xml version="1.0" encoding="utf-8"?>
<sst xmlns="http://schemas.openxmlformats.org/spreadsheetml/2006/main" count="3171" uniqueCount="1731">
  <si>
    <t>NOTA 1 – DESCRIPCIÓN DE LA NATURALEZA Y DEL NEGOCIO DE LA COMPAÑÍA</t>
  </si>
  <si>
    <t>NOTA 2 - RESUMEN DE LAS PRINCIPALES POLÍTICAS CONTABLES</t>
  </si>
  <si>
    <t>Caja</t>
  </si>
  <si>
    <t>Total</t>
  </si>
  <si>
    <t>La composición de la cuenta es la siguiente:</t>
  </si>
  <si>
    <t>Concepto</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</si>
  <si>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</si>
  <si>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</si>
  <si>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</si>
  <si>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</si>
  <si>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</si>
  <si>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</si>
  <si>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</si>
  <si>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</si>
  <si>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Garantía de Alquiler</t>
  </si>
  <si>
    <t xml:space="preserve">Total </t>
  </si>
  <si>
    <t>Los bienes de cambio están compuestos de la siguiente manera:</t>
  </si>
  <si>
    <t>Retencion Impuesto a la renta a Pagar</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</si>
  <si>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</si>
  <si>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</si>
  <si>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</si>
  <si>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</si>
  <si>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</si>
  <si>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</si>
  <si>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</si>
  <si>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</si>
  <si>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</si>
  <si>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</si>
  <si>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</si>
  <si>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</si>
  <si>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</si>
  <si>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</si>
  <si>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</si>
  <si>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</si>
  <si>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</si>
  <si>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</si>
  <si>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</si>
  <si>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</si>
  <si>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</si>
  <si>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</si>
  <si>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</si>
  <si>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</si>
  <si>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</si>
  <si>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EVPN</t>
  </si>
  <si>
    <t xml:space="preserve">Estado de Resultados </t>
  </si>
  <si>
    <t>Estado de Evolución del Patrimonio Neto</t>
  </si>
  <si>
    <t>Bajas</t>
  </si>
  <si>
    <t>Subtotal</t>
  </si>
  <si>
    <t>Ventas</t>
  </si>
  <si>
    <t>No corrientes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</si>
  <si>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</si>
  <si>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</si>
  <si>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</si>
  <si>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</si>
  <si>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</si>
  <si>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</si>
  <si>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</si>
  <si>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</si>
  <si>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</si>
  <si>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</si>
  <si>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</si>
  <si>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</si>
  <si>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Reserva legal</t>
  </si>
  <si>
    <t>Interes Minoritario</t>
  </si>
  <si>
    <t>Mercaderías</t>
  </si>
  <si>
    <t>Productos terminados</t>
  </si>
  <si>
    <t>Productos en proceso</t>
  </si>
  <si>
    <t>Materia prima</t>
  </si>
  <si>
    <t>Composición Cartera Vencida</t>
  </si>
  <si>
    <t>Detallar cartera vencida y no vencida por clientes locales, extranjeros y partes relacionadas</t>
  </si>
  <si>
    <t>Inversiones temporales</t>
  </si>
  <si>
    <t>Cuentas por pagar comerciales</t>
  </si>
  <si>
    <t>Préstamos a corto plazo</t>
  </si>
  <si>
    <t>Otros proveedores del exterior</t>
  </si>
  <si>
    <t>Proveedores locales</t>
  </si>
  <si>
    <t>Total cuentas a pagar por comerciales</t>
  </si>
  <si>
    <t>Bonos bursátiles</t>
  </si>
  <si>
    <t>Vencimiento</t>
  </si>
  <si>
    <t>Tipo de garantía</t>
  </si>
  <si>
    <t>Tipo de Garantía</t>
  </si>
  <si>
    <t>Intereses deudas bursátiles a pagar</t>
  </si>
  <si>
    <t>(incluir otras entidades)</t>
  </si>
  <si>
    <t>(Incluir programas de forma individual)</t>
  </si>
  <si>
    <t>Propiedad, planta y equipo</t>
  </si>
  <si>
    <t>Activos intangibles</t>
  </si>
  <si>
    <t>Inversiones</t>
  </si>
  <si>
    <t>(Detallar bienes de uso)</t>
  </si>
  <si>
    <t>(Detallar activos intangibles)</t>
  </si>
  <si>
    <t>(Detallar Inversiones</t>
  </si>
  <si>
    <t>Total general</t>
  </si>
  <si>
    <t>Goodwill</t>
  </si>
  <si>
    <t>BG</t>
  </si>
  <si>
    <t>Porción corriente de la deuda a largo plazo</t>
  </si>
  <si>
    <t>Préstamos bancarios</t>
  </si>
  <si>
    <t>Intereses bancarios a pagar</t>
  </si>
  <si>
    <t>Intereses bursatiles a pagar</t>
  </si>
  <si>
    <t>Sueldo y otras remuneraciones a pagar</t>
  </si>
  <si>
    <t>Aportes y retenciones a pagar</t>
  </si>
  <si>
    <t>Remuneraciones al personal superior a pagar</t>
  </si>
  <si>
    <t>Impuesto a la renta a pagar</t>
  </si>
  <si>
    <t>Otros impuestos a pagar</t>
  </si>
  <si>
    <t>Retencion de IVA a pagar</t>
  </si>
  <si>
    <t>Previsiones para contingencias/Indemnizaciones y despidos</t>
  </si>
  <si>
    <t>Otros ingresos diferidos (detallar cuenta)</t>
  </si>
  <si>
    <t>Otros ingresos diferidos</t>
  </si>
  <si>
    <t>ER</t>
  </si>
  <si>
    <t>a  Reserva de revalúo</t>
  </si>
  <si>
    <t>b Reserva legal</t>
  </si>
  <si>
    <t>c Reservas estatutarias</t>
  </si>
  <si>
    <t>d Reservas facultativas</t>
  </si>
  <si>
    <t>Resultado de ejercicios anteriores</t>
  </si>
  <si>
    <t>(Detallar cuenta)</t>
  </si>
  <si>
    <t>Resultado del ejercicio actual</t>
  </si>
  <si>
    <t>Costo de ventas</t>
  </si>
  <si>
    <t>Otros ingresos</t>
  </si>
  <si>
    <t>Resultado operativo</t>
  </si>
  <si>
    <t>Ingresos Financieros netos</t>
  </si>
  <si>
    <t>Total ingresos financieros</t>
  </si>
  <si>
    <t>Gastos Financieros netos</t>
  </si>
  <si>
    <t>Resultado de inversiones en asociadas</t>
  </si>
  <si>
    <t>Resultado participación minoritaria</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</si>
  <si>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</si>
  <si>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</si>
  <si>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</si>
  <si>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</si>
  <si>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</si>
  <si>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</si>
  <si>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</si>
  <si>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(Esta nota debería incluir un breve detalle de contratos con terceros, vigente a la fecha de cierre del ejercicio, cuyo incumplimiento o cláusula específica podrían generar obligaciones contingentes para el cliente). </t>
  </si>
  <si>
    <t>a)</t>
  </si>
  <si>
    <t>b)</t>
  </si>
  <si>
    <t xml:space="preserve">(Esta nota deberá ser incluida cuando en el estado de resultados se haga mención a una cuenta de carácter general o cuyo nombre no permita una adecuada identificación de la naturaleza del gasto y su importe sea significativo) </t>
  </si>
  <si>
    <t xml:space="preserve">El rubro está compuesto de la siguiente forma: </t>
  </si>
  <si>
    <t>Gastos de Ventas</t>
  </si>
  <si>
    <t>Gastos Administrativos</t>
  </si>
  <si>
    <t>Nota 34 - Resultado de inversiones en asociadas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</si>
  <si>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</si>
  <si>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</si>
  <si>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</si>
  <si>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</si>
  <si>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</si>
  <si>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</si>
  <si>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</si>
  <si>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</si>
  <si>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</si>
  <si>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</si>
  <si>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</si>
  <si>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</si>
  <si>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</si>
  <si>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</si>
  <si>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</si>
  <si>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</si>
  <si>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</si>
  <si>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Instalaciones</t>
  </si>
  <si>
    <t>Rodados</t>
  </si>
  <si>
    <t>Muebles y útiles</t>
  </si>
  <si>
    <t>Equipos de comunicación</t>
  </si>
  <si>
    <t>Maquinarias y herramientas</t>
  </si>
  <si>
    <t>Obras en curso</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</si>
  <si>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</si>
  <si>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</si>
  <si>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</si>
  <si>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</si>
  <si>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</si>
  <si>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</si>
  <si>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</si>
  <si>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</si>
  <si>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</si>
  <si>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</si>
  <si>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Deudas bursátiles</t>
  </si>
  <si>
    <t>Capital integrado</t>
  </si>
  <si>
    <t>Reservas estatutarias</t>
  </si>
  <si>
    <t>Reservas facultatitvas</t>
  </si>
  <si>
    <t>Total Patrimonio Neto</t>
  </si>
  <si>
    <t>Total Pasivos y Patrimonio Neto</t>
  </si>
  <si>
    <t>Gastos de ventas</t>
  </si>
  <si>
    <t>Miles de guaraníes</t>
  </si>
  <si>
    <t xml:space="preserve">Gastos administrativos </t>
  </si>
  <si>
    <t>Otros gastos</t>
  </si>
  <si>
    <t>Contado</t>
  </si>
  <si>
    <t>Crédito</t>
  </si>
  <si>
    <t>Total costo de ventas</t>
  </si>
  <si>
    <t>Total gastos financieros</t>
  </si>
  <si>
    <t xml:space="preserve">Utilidad/(Pérdida) neta del año </t>
  </si>
  <si>
    <t>Balance General</t>
  </si>
  <si>
    <t>Estado de Flujos de Efectivo</t>
  </si>
  <si>
    <t>EFE</t>
  </si>
  <si>
    <t>NOTA 4 - INVERSIONES TEMPORALES</t>
  </si>
  <si>
    <t>NOTA  5 – CUENTAS POR COBRAR COMERCIALES</t>
  </si>
  <si>
    <t>Situación</t>
  </si>
  <si>
    <t>NOTA 6 - OTROS CRÉDITOS</t>
  </si>
  <si>
    <t>Cheques adelantados recibidos de clientes</t>
  </si>
  <si>
    <t>Deudores en gestión judicial</t>
  </si>
  <si>
    <t>Cheques rechazados</t>
  </si>
  <si>
    <t>Deudores por ventas locales</t>
  </si>
  <si>
    <t>Deudores por ventas en el exterior</t>
  </si>
  <si>
    <t>20X2</t>
  </si>
  <si>
    <t>BALANCE GENERAL</t>
  </si>
  <si>
    <t>ESTADO DE RESULTADOS</t>
  </si>
  <si>
    <t>Comparativo con igual periodo del año anterior</t>
  </si>
  <si>
    <t>I.V.A. Crédito fiscal</t>
  </si>
  <si>
    <t xml:space="preserve">Anticipos a proveedores </t>
  </si>
  <si>
    <t>NOTA 7 – INVENTARIOS</t>
  </si>
  <si>
    <t>(-) Previsión para desvalorización y deterioro de inventario</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</si>
  <si>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</si>
  <si>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</si>
  <si>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</si>
  <si>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</si>
  <si>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</si>
  <si>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</si>
  <si>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</si>
  <si>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</si>
  <si>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</si>
  <si>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Obs.:</t>
  </si>
  <si>
    <t>Incluir aclaraciones en los siguientes casos:</t>
  </si>
  <si>
    <t>Ver adicionalmente Norma de Información Financiera N° 11 Propiedades, planta y equipo</t>
  </si>
  <si>
    <t>1.      Cuando los bienes de uso tienen alguna restricción sobre su utilización, como por ejemplo cuando están garantizando obligaciones. En su caso también hacer referencia a la nota correspondiente.</t>
  </si>
  <si>
    <t>2.      Cuando exista alguna previsión por desvalorización (“deterioro”), detallando la evolución de la misma en el transcurso del año.</t>
  </si>
  <si>
    <t>3.      Si se están capitalizando intereses al costo de bienes de uso. En su caso deberá aclararse la tasa utilizada para la capitalización.</t>
  </si>
  <si>
    <t>NOTA 10 – ACTIVOS DISPONIBLES PARA LA VENTA</t>
  </si>
  <si>
    <t>NOTA 11 – ACTIVOS INTANGIBLES</t>
  </si>
  <si>
    <t>Total activos no corrientes</t>
  </si>
  <si>
    <t>NOTA 13 – CUENTAS POR PAGAR COMERCIALES</t>
  </si>
  <si>
    <t>NOTA 14 –  PRESTAMOS A CORTO Y LARGO PLAZO</t>
  </si>
  <si>
    <t>Moneda</t>
  </si>
  <si>
    <t>NOTA 15 – PORCION CORRIENTE DE LA DEUDA A LARGO PLAZO</t>
  </si>
  <si>
    <t>NOTA 16 – REMUNERACIONES Y CARGAS SOCIALES A PAGAR</t>
  </si>
  <si>
    <t>(b) Obligaciones garantizadas por valor de guaraníes………..</t>
  </si>
  <si>
    <t>NOTA 18 -  PROVISIONES</t>
  </si>
  <si>
    <t>NOTA 19 – OTROS PASIVOS CORRIENTES y NO CORRIENTES</t>
  </si>
  <si>
    <t>Total pasivos no corrientes</t>
  </si>
  <si>
    <t>NOTA 20 – CAPITAL INTEGRADO</t>
  </si>
  <si>
    <t>NOTA 21 –  DIFERENCIA TRANSITORIA POR CONVERSION</t>
  </si>
  <si>
    <t>NOTA 21 – RESERVAS</t>
  </si>
  <si>
    <t>NOTA 23 –  RESULTADOS ACUMULADOS</t>
  </si>
  <si>
    <t>NOTA 24 –  INTERES MINORITARIO</t>
  </si>
  <si>
    <t>NOTA 25 –  VENTAS</t>
  </si>
  <si>
    <t>NOTA 26 - COSTO DE VENTAS</t>
  </si>
  <si>
    <t>NOTA 27 - GASTOS</t>
  </si>
  <si>
    <t>Nota 28 - Otros Ingresos y gastos operativos</t>
  </si>
  <si>
    <t>NOTA 29 - INGRESOS Y GASTOS FINANCIEROS NETOS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</si>
  <si>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</si>
  <si>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</si>
  <si>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</si>
  <si>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</si>
  <si>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</si>
  <si>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</si>
  <si>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</si>
  <si>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</si>
  <si>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</si>
  <si>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</si>
  <si>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</si>
  <si>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</si>
  <si>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</si>
  <si>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</si>
  <si>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</si>
  <si>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</si>
  <si>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</si>
  <si>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</si>
  <si>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</si>
  <si>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</si>
  <si>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</si>
  <si>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</si>
  <si>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</si>
  <si>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</si>
  <si>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</si>
  <si>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</si>
  <si>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</si>
  <si>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</si>
  <si>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</si>
  <si>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</si>
  <si>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</si>
  <si>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</si>
  <si>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</si>
  <si>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</si>
  <si>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</si>
  <si>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</si>
  <si>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</si>
  <si>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</si>
  <si>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</si>
  <si>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</si>
  <si>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</si>
  <si>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</si>
  <si>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</si>
  <si>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</si>
  <si>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</si>
  <si>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La Sociedad contabiliza el impuesto a la renta por el método de lo diferido, método del pasivo. El mencionado método establece la determinación de activos o pasivos impositivos diferidos netos basados en las diferencias temporales y temporarias, con cargo a la línea Impuesto a la renta del Estado de resultados.</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</si>
  <si>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</si>
  <si>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</si>
  <si>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</si>
  <si>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</si>
  <si>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</si>
  <si>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</si>
  <si>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</si>
  <si>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</si>
  <si>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</si>
  <si>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</si>
  <si>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</si>
  <si>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</si>
  <si>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 xml:space="preserve">Al … de …........... 20X2 la Sociedad constituyó una provisión para impuesto a la renta de Guaraníes  …... (Al … de …...............20X1:  Guaraníes  …....) / (La Sociedad no ha constituido provisión para impuesto a la renta, debido a que a esa fecha la misma generó renta imponible que fue compensada con quebrantos impositivos acumulados a esa fecha). </t>
  </si>
  <si>
    <t>NOTA 39 - HECHOS POSTERIORES</t>
  </si>
  <si>
    <t xml:space="preserve">Obs.: Esta información debe estar ajustada  a lo requerido por la Norma de Información Financiera N° 5 Contingencias y sucesos que ocurren después de la fecha del balance. </t>
  </si>
  <si>
    <t>Las notas que se acompañan forman parte integrante de estos estados.</t>
  </si>
  <si>
    <t>Inversión en asociadas</t>
  </si>
  <si>
    <t>Propiedades, planta y equipo/Bienes de uso, neto</t>
  </si>
  <si>
    <t>Total Pasivos</t>
  </si>
  <si>
    <t>Reservas facultativas</t>
  </si>
  <si>
    <t>Gastos financieros -  neto</t>
  </si>
  <si>
    <t>Ingresos financieros - neto</t>
  </si>
  <si>
    <t>Resultados ordinarios antes de impuesto a la renta y participación minoritaria</t>
  </si>
  <si>
    <t>Resultado neto de actividades ordinarias</t>
  </si>
  <si>
    <t>Gastos financieros - neto</t>
  </si>
  <si>
    <t>Impuesto diferido</t>
  </si>
  <si>
    <t>Informacion General</t>
  </si>
  <si>
    <t>Otras Notas de los Estados Financieros</t>
  </si>
  <si>
    <t>USD</t>
  </si>
  <si>
    <t>PYG</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</si>
  <si>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</si>
  <si>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</si>
  <si>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</si>
  <si>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</si>
  <si>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</si>
  <si>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</si>
  <si>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</si>
  <si>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</si>
  <si>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</si>
  <si>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</si>
  <si>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</si>
  <si>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</si>
  <si>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Moneda Extranjera otros</t>
  </si>
  <si>
    <t>Deudores - Entidad relacionada</t>
  </si>
  <si>
    <t>Otros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</si>
  <si>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</si>
  <si>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</si>
  <si>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</si>
  <si>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</si>
  <si>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</si>
  <si>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</si>
  <si>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</si>
  <si>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</si>
  <si>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</si>
  <si>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</si>
  <si>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</si>
  <si>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</si>
  <si>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</si>
  <si>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</si>
  <si>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</si>
  <si>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</si>
  <si>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</si>
  <si>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</si>
  <si>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</si>
  <si>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</si>
  <si>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</si>
  <si>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Participación sobre el Patrimonio Neto (%)</t>
  </si>
  <si>
    <t>Resultado sobre inversiones</t>
  </si>
  <si>
    <t>Total Inversión (miles de Gs)</t>
  </si>
  <si>
    <t>Valor neto contable</t>
  </si>
  <si>
    <t>Proveedores - Entidades Relacionadas</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</si>
  <si>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</si>
  <si>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</si>
  <si>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</si>
  <si>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</si>
  <si>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</si>
  <si>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</si>
  <si>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</si>
  <si>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</si>
  <si>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</si>
  <si>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</si>
  <si>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</si>
  <si>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</si>
  <si>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</si>
  <si>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</si>
  <si>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</si>
  <si>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</si>
  <si>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</si>
  <si>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</si>
  <si>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</si>
  <si>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</si>
  <si>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</si>
  <si>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</si>
  <si>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</si>
  <si>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</si>
  <si>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</si>
  <si>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</si>
  <si>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</si>
  <si>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</si>
  <si>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</si>
  <si>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</si>
  <si>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</si>
  <si>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</si>
  <si>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</si>
  <si>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</si>
  <si>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</si>
  <si>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</si>
  <si>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</si>
  <si>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</si>
  <si>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</si>
  <si>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</si>
  <si>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</si>
  <si>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</si>
  <si>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</si>
  <si>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</si>
  <si>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</si>
  <si>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</si>
  <si>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</si>
  <si>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</si>
  <si>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</si>
  <si>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</si>
  <si>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</si>
  <si>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</si>
  <si>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</si>
  <si>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</si>
  <si>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</si>
  <si>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</si>
  <si>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</si>
  <si>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</si>
  <si>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</si>
  <si>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</si>
  <si>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</si>
  <si>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</si>
  <si>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</si>
  <si>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</si>
  <si>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</si>
  <si>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</si>
  <si>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</si>
  <si>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</si>
  <si>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</si>
  <si>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</si>
  <si>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</si>
  <si>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</si>
  <si>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</si>
  <si>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</si>
  <si>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</si>
  <si>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</si>
  <si>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</si>
  <si>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</si>
  <si>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</si>
  <si>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</si>
  <si>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</si>
  <si>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</si>
  <si>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</si>
  <si>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</si>
  <si>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</si>
  <si>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</si>
  <si>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</si>
  <si>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</si>
  <si>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</si>
  <si>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</si>
  <si>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</si>
  <si>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</si>
  <si>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</si>
  <si>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</si>
  <si>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</si>
  <si>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</si>
  <si>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</si>
  <si>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</si>
  <si>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</si>
  <si>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</si>
  <si>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</si>
  <si>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</si>
  <si>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</si>
  <si>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</si>
  <si>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</si>
  <si>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</si>
  <si>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</si>
  <si>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</si>
  <si>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</si>
  <si>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</si>
  <si>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</si>
  <si>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</si>
  <si>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</si>
  <si>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</si>
  <si>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</si>
  <si>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</si>
  <si>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</si>
  <si>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</si>
  <si>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</si>
  <si>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</si>
  <si>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</si>
  <si>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</si>
  <si>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</si>
  <si>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</si>
  <si>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</si>
  <si>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</si>
  <si>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</si>
  <si>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</si>
  <si>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</si>
  <si>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</si>
  <si>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</si>
  <si>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</si>
  <si>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</si>
  <si>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</si>
  <si>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</si>
  <si>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</si>
  <si>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</si>
  <si>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</si>
  <si>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</si>
  <si>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</si>
  <si>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</si>
  <si>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</si>
  <si>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</si>
  <si>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</si>
  <si>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</si>
  <si>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</si>
  <si>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</si>
  <si>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</si>
  <si>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</si>
  <si>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</si>
  <si>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</si>
  <si>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</si>
  <si>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</si>
  <si>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</si>
  <si>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</si>
  <si>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</si>
  <si>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</si>
  <si>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</si>
  <si>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</si>
  <si>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</si>
  <si>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</si>
  <si>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</si>
  <si>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</si>
  <si>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</si>
  <si>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</si>
  <si>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</si>
  <si>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</si>
  <si>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</si>
  <si>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</si>
  <si>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</si>
  <si>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</si>
  <si>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</si>
  <si>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</si>
  <si>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</si>
  <si>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</si>
  <si>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</si>
  <si>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</si>
  <si>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</si>
  <si>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</si>
  <si>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</si>
  <si>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</si>
  <si>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</si>
  <si>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</si>
  <si>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</si>
  <si>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</si>
  <si>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</si>
  <si>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</si>
  <si>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</si>
  <si>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</si>
  <si>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</si>
  <si>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</si>
  <si>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</si>
  <si>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</si>
  <si>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</si>
  <si>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</si>
  <si>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</si>
  <si>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</si>
  <si>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</si>
  <si>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</si>
  <si>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</si>
  <si>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</si>
  <si>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</si>
  <si>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</si>
  <si>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</si>
  <si>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</si>
  <si>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</si>
  <si>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</si>
  <si>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</si>
  <si>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</si>
  <si>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</si>
  <si>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</si>
  <si>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</si>
  <si>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</si>
  <si>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</si>
  <si>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</si>
  <si>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</si>
  <si>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</si>
  <si>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</si>
  <si>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</si>
  <si>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</si>
  <si>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</si>
  <si>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</si>
  <si>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</si>
  <si>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</si>
  <si>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</si>
  <si>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</si>
  <si>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</si>
  <si>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</si>
  <si>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</si>
  <si>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</si>
  <si>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</si>
  <si>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</si>
  <si>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</si>
  <si>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</si>
  <si>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</si>
  <si>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</si>
  <si>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</si>
  <si>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</si>
  <si>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</si>
  <si>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</si>
  <si>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</si>
  <si>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</si>
  <si>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</si>
  <si>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</si>
  <si>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</si>
  <si>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</si>
  <si>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</si>
  <si>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</si>
  <si>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</si>
  <si>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</si>
  <si>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</si>
  <si>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</si>
  <si>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</si>
  <si>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</si>
  <si>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</si>
  <si>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</si>
  <si>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</si>
  <si>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</si>
  <si>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</si>
  <si>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</si>
  <si>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</si>
  <si>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</si>
  <si>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</si>
  <si>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</si>
  <si>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</si>
  <si>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</si>
  <si>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</si>
  <si>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</si>
  <si>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</si>
  <si>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</si>
  <si>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</si>
  <si>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</si>
  <si>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</si>
  <si>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</si>
  <si>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</si>
  <si>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</si>
  <si>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</si>
  <si>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</si>
  <si>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</si>
  <si>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</si>
  <si>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</si>
  <si>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</si>
  <si>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</si>
  <si>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</si>
  <si>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</si>
  <si>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</si>
  <si>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</si>
  <si>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</si>
  <si>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</si>
  <si>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</si>
  <si>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</si>
  <si>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</si>
  <si>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</si>
  <si>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</si>
  <si>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</si>
  <si>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</si>
  <si>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</si>
  <si>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</si>
  <si>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</si>
  <si>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</si>
  <si>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</si>
  <si>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</si>
  <si>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</si>
  <si>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</si>
  <si>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</si>
  <si>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</si>
  <si>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</si>
  <si>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</si>
  <si>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</si>
  <si>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</si>
  <si>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</si>
  <si>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</si>
  <si>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</si>
  <si>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</si>
  <si>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</si>
  <si>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</si>
  <si>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</si>
  <si>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</si>
  <si>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</si>
  <si>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</si>
  <si>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</si>
  <si>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</si>
  <si>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</si>
  <si>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</si>
  <si>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</si>
  <si>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</si>
  <si>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</si>
  <si>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</si>
  <si>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</si>
  <si>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</si>
  <si>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</si>
  <si>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</si>
  <si>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</si>
  <si>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</si>
  <si>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</si>
  <si>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</si>
  <si>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</si>
  <si>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</si>
  <si>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</si>
  <si>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</si>
  <si>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</si>
  <si>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</si>
  <si>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</si>
  <si>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</si>
  <si>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</si>
  <si>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</si>
  <si>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</si>
  <si>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</si>
  <si>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</si>
  <si>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</si>
  <si>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</si>
  <si>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</si>
  <si>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</si>
  <si>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</si>
  <si>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</si>
  <si>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</si>
  <si>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</si>
  <si>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</si>
  <si>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</si>
  <si>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</si>
  <si>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</si>
  <si>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Nombre de la entidad financiera</t>
  </si>
  <si>
    <t>Símbolo de Moneda</t>
  </si>
  <si>
    <t>Préstamos de Entidades en el Exterior</t>
  </si>
  <si>
    <t>Intereses a pagar</t>
  </si>
  <si>
    <t>Préstamos de Entidades Locales</t>
  </si>
  <si>
    <t>Intereses préstamos entidades financieras a pagar</t>
  </si>
  <si>
    <t>(-) Intereses a Devengar</t>
  </si>
  <si>
    <t xml:space="preserve">Otros Pasivos con Entidades relacionadas </t>
  </si>
  <si>
    <t>Importe (miles de Gs)</t>
  </si>
  <si>
    <t>Alquileres a Pagar</t>
  </si>
  <si>
    <t>Honorarios Profesionales a Pagar</t>
  </si>
  <si>
    <t>Servicios Basicos a Pagar</t>
  </si>
  <si>
    <t>Fecha</t>
  </si>
  <si>
    <t>Monto Capital Social</t>
  </si>
  <si>
    <t>Valor Nominal de Acciones</t>
  </si>
  <si>
    <t>Cantidad de Acciones</t>
  </si>
  <si>
    <t>Monto Capital Integrado</t>
  </si>
  <si>
    <t>d.1. (nuevas cuentas a incluir)</t>
  </si>
  <si>
    <t>d.2. (nuevas cuentas a incluir)</t>
  </si>
  <si>
    <t>(a) Equivalentes al tipo de cambio referencial de la fecha de presentacion</t>
  </si>
  <si>
    <t>NOTAS A LOS ESTADOS FINANCIEROS CORRESPONDIENTES AL PERIODO TERMINADO</t>
  </si>
  <si>
    <t xml:space="preserve">Presentadas en forma comparativa con el periodo terminado </t>
  </si>
  <si>
    <t>Local</t>
  </si>
  <si>
    <t>Exterior</t>
  </si>
  <si>
    <t>Conceptos</t>
  </si>
  <si>
    <t>(Detallar)</t>
  </si>
  <si>
    <t>Utilidad Neta</t>
  </si>
  <si>
    <t>Cantidad de Acciones Ordinarias en Circulación</t>
  </si>
  <si>
    <t>Utilidad Neta por Acción Ordinaria</t>
  </si>
  <si>
    <t>(nueva cuenta a incluir)</t>
  </si>
  <si>
    <t>ESTADO DE EVOLUCIÓN DEL PATRIMONIO NETO</t>
  </si>
  <si>
    <t>ESTADO DE FLUJOS DE EFECTIVO (Método directo)</t>
  </si>
  <si>
    <t>Composición de la cartera de créditos por ventas</t>
  </si>
  <si>
    <t>Total de la cartera de créditos (A+B)</t>
  </si>
  <si>
    <t>(-) Total Previsiones</t>
  </si>
  <si>
    <t>Monto</t>
  </si>
  <si>
    <t>TOTAL  NETO DE LA CARTERA DE CRÉDITOS</t>
  </si>
  <si>
    <t>De</t>
  </si>
  <si>
    <t>A</t>
  </si>
  <si>
    <t xml:space="preserve">% Previsiones  sobre Cartera </t>
  </si>
  <si>
    <t>Las cuentas a cobrar comerciales a corto plazo se integran como sigue:</t>
  </si>
  <si>
    <t>Las cuentas a cobrar comerciales a largo plazo se integran como sigue:</t>
  </si>
  <si>
    <t>Se indicarán en este rubro todos los créditos a favor de la empresa provenientes de las  ventas de Mercaderías y/o servicios (atendiendo a la actividades ordinarias de  la empresa), separando las ventas locales en moneda nacional y/o extranjera de las ventas fuera del país en moneda nacional  y/o extranjera</t>
  </si>
  <si>
    <t>ACTIVO</t>
  </si>
  <si>
    <t>Cuentas a cobrar comerciales</t>
  </si>
  <si>
    <t>Total activo</t>
  </si>
  <si>
    <t>PASIVO</t>
  </si>
  <si>
    <t>Préstamos a largo plazo</t>
  </si>
  <si>
    <t>Otros pasivos</t>
  </si>
  <si>
    <t>Total pasivo</t>
  </si>
  <si>
    <t>NOTA 40 - SALDOS Y TRANSACCIONES CON PARTES RELACIONADAS</t>
  </si>
  <si>
    <t>Saldos y transacciones con partes relacionadas</t>
  </si>
  <si>
    <t>Nota 40</t>
  </si>
  <si>
    <t>Índice</t>
  </si>
  <si>
    <t>INVESTA CAPITAL S.A.EC.A.</t>
  </si>
  <si>
    <t>INVESTA CAPITAL S.A.E.C.A.</t>
  </si>
  <si>
    <t>Fondo Fijo</t>
  </si>
  <si>
    <t>Software Contable</t>
  </si>
  <si>
    <t>80024129-0</t>
  </si>
  <si>
    <t>80111526-4</t>
  </si>
  <si>
    <t>80104431-6</t>
  </si>
  <si>
    <t>Ingresos por alquileres cobrados</t>
  </si>
  <si>
    <t>Gastos de Organización</t>
  </si>
  <si>
    <t>N/A</t>
  </si>
  <si>
    <t>La Sociedad ha mantenido de manera uniforme y constante las políticas contables arriba mencionadas y no existieron modificaciones sustanciales que pudieran ser reportables.</t>
  </si>
  <si>
    <t>IVA a Pagar</t>
  </si>
  <si>
    <t>Otros ingresos  operativos</t>
  </si>
  <si>
    <t>Otros gastos operativos</t>
  </si>
  <si>
    <t>Licencias Informaticas</t>
  </si>
  <si>
    <t>Cuentas a cobrar a directores y funcionarios</t>
  </si>
  <si>
    <t>Cuentas a cobrar a socios o entidades vinculadas</t>
  </si>
  <si>
    <t>Puede realizar además cualquier acto o actividad de lícito comercio y ejecutar los actos que tengan relación directa o indirecta con sus fines sociales, con plena capacidad jurídica, sin limitaciones que las expresamente establecidas en la ley o en los estatutos.</t>
  </si>
  <si>
    <t>Su capital social es de Gs. 100.000.000.000 (Guaraníes Cien Mil Millones) representadas en:
- Quince Mil acciones ordinarias de voto múltiple Clase A con un valor nominal de Gs. 1.000.000 (Guaraníes Un Millón)
- Cinco Mil acciones ordinarias de voto múltiple Clase B con un valor nominal de Gs. 1.000.000 (Guaraníes Un Millón)
- Cincuenta y Cinco Mil acciones ordinarias simples con un valor nominal de Gs. 1.000.000 (Guaraníes Un Millón)
- Veinte y Cinco Mil acciones preferidas con un valor nominal de Gs. 1.000.000 (Guaraníes Un Millón)</t>
  </si>
  <si>
    <t>La composición del Directorio se expone a continuación</t>
  </si>
  <si>
    <t>Director Titular</t>
  </si>
  <si>
    <t>A contiuacion se resumen las políticas de contabilidad más significativas aplicadas por la sociedad.</t>
  </si>
  <si>
    <t>f. Otros principios, prácticas y métodos</t>
  </si>
  <si>
    <t xml:space="preserve">El capital social es de Gs. 100.000.000.000 (Guaraníes Cien Mil Millones) representadas en:
- 15.000 acciones ordinarias de voto múltiple Clase A con un valor nominal de Gs. 1.000.000 (Guaraníes Un Millón)
-  5.000 acciones ordinarias de voto múltiple Clase B con un valor nominal de Gs. 1.000.000 (Guaraníes Un Millón)
- 55.000 acciones ordinarias simples con un valor nominal de Gs. 1.000.000 (Guaraníes Un Millón)
</t>
  </si>
  <si>
    <t xml:space="preserve">Es una Sociedad Anónima Emisora de Capital Abierta, bajo la denominación de INVESTA CAPITAL S.A.E.C.A., la Sociedad fue constituida por Escritura Pública Nro. 56 en la ciudad de Asunción, Capital de la República del Paraguay, fecha 07 de mayo del año 2021.
El objeto de la sociedad es dedicarse a las siguientes actividades:
a)      La adquisición y/o construcción de bienes inmuebles que se destinen al arrendamiento o la adquisición del derecho a percibir ingresos provenientes del arrendamiento de dichos bienes, así como otorgar financiamiento para esos fines con garantía sobre los bienes de que se trate.
b)     Desarrollar, directa o indirectamente, a través de cualquier entidad, vehículo o contrato, proyectos inmobiliarios para uso comercial, industrial, residencial, hotelero, o de cualquier otra naturaleza; 
c)      Construir, supervisar, remodelar, diseñar, usar, administrar, operar y arrendar bienes inmuebles de cualquier naturaleza, por cuenta propia o de terceros
d)     Realizar toda clase de construcciones, edificaciones, conjuntos inmobiliarios, fraccionamientos, edificios o instalaciones para oficinas, centros de operación o cualquier tipo de establecimiento.
e)     Comprar, vender, utilizar, arrendar, dar o recibir en comodato, poseer, permutar, enajenar, transmitir, o disponer de la propiedad de toda clase inmuebles, así como otros derechos reales o personales sobre ellos, con el objeto de construir, desarrollar, edificar, o adaptar dichos bienes inmuebles para fines industriales, comerciales, residenciales, hoteleros o de cualquier otra naturaleza.
f)       Podrá emitir acciones y otros títulos-valores para negociarlos en el Mercado de Valores, a través de la Bolsa de Valores y Productos de Asunción S.A. u otras entidades que se llegaren a crear, previa autorización de la Comisión Nacional de Valores y de conformidad a las disposiciones legales que regulan la materia.
</t>
  </si>
  <si>
    <t>Proyecto Edificio Eligio</t>
  </si>
  <si>
    <t>Recupero por reestructuracion de inmuebles</t>
  </si>
  <si>
    <t>Intereses Cobrados</t>
  </si>
  <si>
    <t>Ingresos Varios</t>
  </si>
  <si>
    <t>Ganancia en  Inversiones</t>
  </si>
  <si>
    <t>Documentos a cobrar</t>
  </si>
  <si>
    <t>Instituto de Prevision Social</t>
  </si>
  <si>
    <t>Aportes de inversionistas</t>
  </si>
  <si>
    <t>Venta de departamentos en pozo</t>
  </si>
  <si>
    <t>DEPARTAMENTOS EDIFICIO ELIGIO</t>
  </si>
  <si>
    <t>Intereses cobrados empresas intercompany</t>
  </si>
  <si>
    <t>intereses cobrados por prestamos a socios</t>
  </si>
  <si>
    <t>HAM S.A.</t>
  </si>
  <si>
    <t>80112803-0</t>
  </si>
  <si>
    <t>Mejoras en predio ajeno</t>
  </si>
  <si>
    <t>Equipos</t>
  </si>
  <si>
    <t>Amortizacion de Gastos de Organización</t>
  </si>
  <si>
    <t>80130552-7</t>
  </si>
  <si>
    <t>80130549-7</t>
  </si>
  <si>
    <t>Inversiones Financieras</t>
  </si>
  <si>
    <t>Inversiones Financieras- Moneda Local Guaraníes</t>
  </si>
  <si>
    <t>Inversiones Financieras - Moneda Extranjera Dólares</t>
  </si>
  <si>
    <t>Intereses a Cobrar por inversiones Financieras</t>
  </si>
  <si>
    <t>Intereses a Devengar por inversiones Financieras</t>
  </si>
  <si>
    <t>Corriente</t>
  </si>
  <si>
    <t>AIPOTA S.A.</t>
  </si>
  <si>
    <t>LIVI SALUD PREVENTIVA S.A.</t>
  </si>
  <si>
    <t>AGUAS DEL PARAGUAY S.A.</t>
  </si>
  <si>
    <t>INVESTA VENTURE CAPITAL S.A.</t>
  </si>
  <si>
    <t>FINCO S.A.</t>
  </si>
  <si>
    <t>* Los activos intangibles se amortizan en 5 años desde el año siguiente de adquisiciòn</t>
  </si>
  <si>
    <t>Gastos a reponer</t>
  </si>
  <si>
    <t>Retencion caucional Edificio Eligio</t>
  </si>
  <si>
    <t>Obligaciones Proyecto Eligio</t>
  </si>
  <si>
    <t>Cargos Diferidos</t>
  </si>
  <si>
    <t>NOTA 12 – CARGOS DIFERIDOS</t>
  </si>
  <si>
    <t>Se compone como sigue:</t>
  </si>
  <si>
    <t>* Los gastos de organización son amortizados durante 5 años desde el año siguiente de adquisición</t>
  </si>
  <si>
    <t>Inversiones Inmobiliarias</t>
  </si>
  <si>
    <t>NOTA 41 - INVERSIONES INMOBILIARIAS</t>
  </si>
  <si>
    <t>Anticipo Proyecto Curupayty II - CANOPY SA</t>
  </si>
  <si>
    <t>Anticipo Terreno en Chaco i</t>
  </si>
  <si>
    <t>OTROS COSTOS</t>
  </si>
  <si>
    <t>Venta de acciones</t>
  </si>
  <si>
    <t>Utilidad por Diferencia de Cambio</t>
  </si>
  <si>
    <t>Intereses Cobrados por inversiones financieras</t>
  </si>
  <si>
    <t>Asesoramiento Financiero</t>
  </si>
  <si>
    <t>DESCRIPCION</t>
  </si>
  <si>
    <t>|</t>
  </si>
  <si>
    <t>Inversiones Financieras- Moneda Dólares</t>
  </si>
  <si>
    <t>Gastos bancarios</t>
  </si>
  <si>
    <t>Aporte irrevocable de capital</t>
  </si>
  <si>
    <t>Seguros a Pagar</t>
  </si>
  <si>
    <t>Anticipos varios</t>
  </si>
  <si>
    <t>Deudores por préstamos</t>
  </si>
  <si>
    <t>Seguros a Devengar</t>
  </si>
  <si>
    <t>Derecho de Propiedad CDE</t>
  </si>
  <si>
    <t>e Otras Reservas</t>
  </si>
  <si>
    <t>Otras Reservas</t>
  </si>
  <si>
    <t>Recupero de gastos</t>
  </si>
  <si>
    <t>Bonificacion a accionistas</t>
  </si>
  <si>
    <t>Ingresos</t>
  </si>
  <si>
    <t>Remuneración Personal Superior</t>
  </si>
  <si>
    <t>Ingresos por transferencias de gastos</t>
  </si>
  <si>
    <t>Honorarios por Consultoría</t>
  </si>
  <si>
    <t>Deudas</t>
  </si>
  <si>
    <t>Muebles y utiles</t>
  </si>
  <si>
    <t>Canopy Proyect Manager</t>
  </si>
  <si>
    <t>Anticipo Proyecto CURUPAYTY II - CANOPY SA</t>
  </si>
  <si>
    <t>Intereses a Cobrar por creditos otorgados LP</t>
  </si>
  <si>
    <t>Servicios prestados a empresas relacionadas</t>
  </si>
  <si>
    <t>BALANCE ANALITICO</t>
  </si>
  <si>
    <t>Sucursal: InvestaCapital</t>
  </si>
  <si>
    <t>Centro: Consolidado</t>
  </si>
  <si>
    <t>CUENTA</t>
  </si>
  <si>
    <t>DENOMINACIÓN</t>
  </si>
  <si>
    <t>ASENTABLE</t>
  </si>
  <si>
    <t xml:space="preserve">2.023 </t>
  </si>
  <si>
    <t>RG 49</t>
  </si>
  <si>
    <t>RUBRO</t>
  </si>
  <si>
    <t xml:space="preserve">    ACTIVO</t>
  </si>
  <si>
    <t>NO IMPUTABLE</t>
  </si>
  <si>
    <t xml:space="preserve">       ACTIVO CORRIENTE</t>
  </si>
  <si>
    <t xml:space="preserve">          DISPONIBILIDADES</t>
  </si>
  <si>
    <t xml:space="preserve">             DISPONIBILIDADES</t>
  </si>
  <si>
    <t xml:space="preserve">                DISPONIBILIDADES</t>
  </si>
  <si>
    <t xml:space="preserve">                   EFECTIVO</t>
  </si>
  <si>
    <t xml:space="preserve">                      CAJA GUARANÍES</t>
  </si>
  <si>
    <t>IMPUTABLE</t>
  </si>
  <si>
    <t>1.01.01.02</t>
  </si>
  <si>
    <t xml:space="preserve">                      FONDOS FIJOS</t>
  </si>
  <si>
    <t>1.01.01.03</t>
  </si>
  <si>
    <t xml:space="preserve">                   TOTAL...EFECTIVO</t>
  </si>
  <si>
    <t xml:space="preserve">                   BANCOS</t>
  </si>
  <si>
    <t xml:space="preserve">                     ITAU GS CTA CTE 100003640                                  </t>
  </si>
  <si>
    <t>1.01.01.04</t>
  </si>
  <si>
    <t xml:space="preserve">                     ITAU USD CTA CTE 150000314                                 </t>
  </si>
  <si>
    <t xml:space="preserve">                   TOTAL...BANCOS</t>
  </si>
  <si>
    <t xml:space="preserve">                TOTAL...DISPONIBILIDADES</t>
  </si>
  <si>
    <t xml:space="preserve">             TOTAL...DISPONIBILIDADES</t>
  </si>
  <si>
    <t xml:space="preserve">          TOTAL...DISPONIBILIDADES</t>
  </si>
  <si>
    <t xml:space="preserve">          INVERSIONES TEMPORARIAS</t>
  </si>
  <si>
    <t xml:space="preserve">             INVERSIONES FINANCIERAS</t>
  </si>
  <si>
    <t xml:space="preserve">                INVERSIONES FINANCIERAS</t>
  </si>
  <si>
    <t xml:space="preserve">                   INVERSIONES FINANCIERAS</t>
  </si>
  <si>
    <t xml:space="preserve">                     INVERSIONES HAM SA_CP                                      </t>
  </si>
  <si>
    <t>1.01.02.01</t>
  </si>
  <si>
    <t xml:space="preserve">                     INTERESES A COBRAR  HAM SA_CP                              </t>
  </si>
  <si>
    <t xml:space="preserve">                     (-) INVERSIONES A DEV HAM S.A. CP                          </t>
  </si>
  <si>
    <t xml:space="preserve">                      DIVIDENDOS A COBRAR POR ACCIONES PREFERIDAS</t>
  </si>
  <si>
    <t xml:space="preserve">                   TOTAL...INVERSIONES FINANCIERAS</t>
  </si>
  <si>
    <t xml:space="preserve">                TOTAL...INVERSIONES FINANCIERAS</t>
  </si>
  <si>
    <t xml:space="preserve">          TOTAL...INVERSIONES TEMPORARIAS</t>
  </si>
  <si>
    <t xml:space="preserve">             INVERSIONES TEMPORARIAS EN EMPRESAS RELACIONADAS</t>
  </si>
  <si>
    <t xml:space="preserve">                INVERSIONES TEMPORARIAS EN EMPRESAS RELACIONADAS</t>
  </si>
  <si>
    <t xml:space="preserve">                   INVERSIONES TEMPORARIAS EN EMPRESAS RELACIONADAS</t>
  </si>
  <si>
    <t xml:space="preserve">                      IVC SA_APORTE IRREVOCABLE A CAPITALIZAR</t>
  </si>
  <si>
    <t>1.01.02.02</t>
  </si>
  <si>
    <t xml:space="preserve">                   TOTAL...INVERSIONES TEMPORARIAS EN EMPRESAS RELACIONADAS</t>
  </si>
  <si>
    <t xml:space="preserve">                TOTAL...INVERSIONES TEMPORARIAS EN EMPRESAS RELACIONADAS</t>
  </si>
  <si>
    <t xml:space="preserve">             TOTAL...INVERSIONES TEMPORARIAS EN EMPRESAS RELACIONADAS</t>
  </si>
  <si>
    <t xml:space="preserve">          CRÉDITOS</t>
  </si>
  <si>
    <t xml:space="preserve">             CRÉDITOS</t>
  </si>
  <si>
    <t xml:space="preserve">                CRÉDITOS</t>
  </si>
  <si>
    <t xml:space="preserve">                   DEUDORES POR VENTAS</t>
  </si>
  <si>
    <t xml:space="preserve">                     DEUDORES POR VENTAS GS                                     </t>
  </si>
  <si>
    <t>1.01.03.01</t>
  </si>
  <si>
    <t xml:space="preserve">                      DEUDORES POR VENTAS USD</t>
  </si>
  <si>
    <t xml:space="preserve">                      DOCUMENTOS A COBRAR</t>
  </si>
  <si>
    <t xml:space="preserve">                   TOTAL...DEUDORES POR VENTAS</t>
  </si>
  <si>
    <t xml:space="preserve">                   DEUDORES POR PRÉSTAMOS</t>
  </si>
  <si>
    <t xml:space="preserve">                      NATHALIA VILLALBA - PRESTAMOS OTORGADOS</t>
  </si>
  <si>
    <t>1.01.03.02</t>
  </si>
  <si>
    <t xml:space="preserve">                      DANIEL AMARILLA - PRESTAMOS OTORGADOS</t>
  </si>
  <si>
    <t xml:space="preserve">                      INTERESES A COBRAR POR PRESTAMOS OTORGADOS</t>
  </si>
  <si>
    <t xml:space="preserve">                   TOTAL...DEUDORES POR PRÉSTAMOS</t>
  </si>
  <si>
    <t xml:space="preserve">                   CUENTAS A COBRAR A DIRECTORES Y FUNCIONARIOS</t>
  </si>
  <si>
    <t xml:space="preserve">                      JORGE ZARACHO - PRESTAMOS COLABORADORES</t>
  </si>
  <si>
    <t>1.01.03.03</t>
  </si>
  <si>
    <t xml:space="preserve">                      ROCIO SANTACRUZ - PRESTAMO COLABORADORES</t>
  </si>
  <si>
    <t xml:space="preserve">                      ROCIO RODRIGUEZ - PRESTAMOS COLABORADORES</t>
  </si>
  <si>
    <t xml:space="preserve">                      ANTICIPO DE SALARIOS</t>
  </si>
  <si>
    <t xml:space="preserve">                   TOTAL...CUENTAS A COBRAR A DIRECTORES Y FUNCIONARIOS</t>
  </si>
  <si>
    <t xml:space="preserve">                   CUENTAS A COBRAR A SOCIOS O A ENTIDADES VINCULADAS</t>
  </si>
  <si>
    <t xml:space="preserve">                      LUIS MONTANARO - CRÉDITOS A SOCIOS</t>
  </si>
  <si>
    <t>1.01.03.04</t>
  </si>
  <si>
    <t xml:space="preserve">                      LUIS MONTANARO - APORTE DE CAPITAL PENDIENTE</t>
  </si>
  <si>
    <t>APORTE DE CAPITAL</t>
  </si>
  <si>
    <t xml:space="preserve">                      RICARDO AVALOS - APORTE DE CAPITAL PENDIENTE</t>
  </si>
  <si>
    <t xml:space="preserve">                   TOTAL...CUENTAS A COBRAR A SOCIOS O A ENTIDADES VINCULADAS</t>
  </si>
  <si>
    <t xml:space="preserve">                TOTAL...CRÉDITOS</t>
  </si>
  <si>
    <t xml:space="preserve">                CRÉDITOS POR IMPUESTOS CORRIENTES</t>
  </si>
  <si>
    <t xml:space="preserve">                   ANTICIPO Y RETENCIONES POR IMPUESTOS</t>
  </si>
  <si>
    <t xml:space="preserve">                      ANTICIPOS DE IMPUESTO A LA RENTA</t>
  </si>
  <si>
    <t>1.01.03.05.01</t>
  </si>
  <si>
    <t xml:space="preserve">                      RETENCION IDU</t>
  </si>
  <si>
    <t xml:space="preserve">                   TOTAL...ANTICIPO Y RETENCIONES POR IMPUESTOS</t>
  </si>
  <si>
    <t xml:space="preserve">                   IVA - CRÉDITO FISCAL</t>
  </si>
  <si>
    <t xml:space="preserve">                      IVA CRÉDITO</t>
  </si>
  <si>
    <t>1.01.03.05.03</t>
  </si>
  <si>
    <t xml:space="preserve">                   TOTAL...IVA - CRÉDITO FISCAL</t>
  </si>
  <si>
    <t xml:space="preserve">                   ANTICIPO A PROVEEDORES</t>
  </si>
  <si>
    <t xml:space="preserve">                      ANTICIPOS A PROVEEDORES LOCALES</t>
  </si>
  <si>
    <t>1.01.03.06.01</t>
  </si>
  <si>
    <t xml:space="preserve">                   TOTAL...ANTICIPO A PROVEEDORES</t>
  </si>
  <si>
    <t xml:space="preserve">                TOTAL...CRÉDITOS POR IMPUESTOS CORRIENTES</t>
  </si>
  <si>
    <t xml:space="preserve">             TOTAL...CRÉDITOS</t>
  </si>
  <si>
    <t xml:space="preserve">          TOTAL...CRÉDITOS</t>
  </si>
  <si>
    <t xml:space="preserve">          INVENTARIOS</t>
  </si>
  <si>
    <t xml:space="preserve">             PROYECTOS</t>
  </si>
  <si>
    <t xml:space="preserve">                PROYECTO EDIFICIO ELIGIO</t>
  </si>
  <si>
    <t xml:space="preserve">                   MANO DE OBRA</t>
  </si>
  <si>
    <t xml:space="preserve">                      CERTIFICADO DE OBRA NRO 01</t>
  </si>
  <si>
    <t>1.01.04.12</t>
  </si>
  <si>
    <t xml:space="preserve">                      CERTIFICADO DE OBRA NRO 02</t>
  </si>
  <si>
    <t xml:space="preserve">                      CERTIFICADO DE OBRA NRO 03</t>
  </si>
  <si>
    <t xml:space="preserve">                      CERTIFICADO DE OBRA NRO 04</t>
  </si>
  <si>
    <t xml:space="preserve">                      CERTIFICADO DE OBRA NRO 05</t>
  </si>
  <si>
    <t xml:space="preserve">                      CERTIFICADO DE OBRA NRO 06</t>
  </si>
  <si>
    <t xml:space="preserve">                      CERTIFICADO DE OBRA NRO 07</t>
  </si>
  <si>
    <t xml:space="preserve">                      (-) RETENCION CAUCIONAL EDIFICIO ELIGIO</t>
  </si>
  <si>
    <t xml:space="preserve">                      (-) PROVISION DE COSTOS - MANO DE OBRA</t>
  </si>
  <si>
    <t xml:space="preserve">                   TOTAL...MANO DE OBRA</t>
  </si>
  <si>
    <t xml:space="preserve">                   COSTOS INDIRECTOS</t>
  </si>
  <si>
    <t xml:space="preserve">                      MARKETING PROYECTO ELIGIO</t>
  </si>
  <si>
    <t xml:space="preserve">                      REDES SOCIALES PE</t>
  </si>
  <si>
    <t xml:space="preserve">                      IMPUESTOS MUNICIPALES PE</t>
  </si>
  <si>
    <t xml:space="preserve">                      COMISIONES POR VENTAS DE DEPARTAMENTOS</t>
  </si>
  <si>
    <t xml:space="preserve">                      CANOPY PROYECT MANAGEMENT</t>
  </si>
  <si>
    <t xml:space="preserve">                      GASTOS POR ESCRIBANIA PE</t>
  </si>
  <si>
    <t xml:space="preserve">                      GESTIONES VARIAS PE</t>
  </si>
  <si>
    <t xml:space="preserve">                      ACTUALIZACION Y REDISEÑO COCINA PE</t>
  </si>
  <si>
    <t xml:space="preserve">                      (-) PROVISION DE COSTOS - COSTOS INDIRECTOS</t>
  </si>
  <si>
    <t xml:space="preserve">                   TOTAL...COSTOS INDIRECTOS</t>
  </si>
  <si>
    <t xml:space="preserve">                   INMUEBLES</t>
  </si>
  <si>
    <t xml:space="preserve">                      TERRENO PROYECTO ELIGIO</t>
  </si>
  <si>
    <t xml:space="preserve">                      (-) PROVISION DE COSTOS - INMUEBLES</t>
  </si>
  <si>
    <t xml:space="preserve">                   TOTAL...INMUEBLES</t>
  </si>
  <si>
    <t xml:space="preserve">                   ANTICIPO DE CLIENTES</t>
  </si>
  <si>
    <t xml:space="preserve">                      (-) CONTRATO NRO 10 DPTO 06 COCHERA 09_LUTZ SPANKA</t>
  </si>
  <si>
    <t xml:space="preserve">                      (-) CONTRATO NRO 11 DPTO 9,21,24 COCHERA 1,2_FRANK</t>
  </si>
  <si>
    <t xml:space="preserve">                      (-) CONTRATO NRO 12 DPTO 05_BENJAMIN EICHBERGER</t>
  </si>
  <si>
    <t xml:space="preserve">                   TOTAL...ANTICIPO DE CLIENTES</t>
  </si>
  <si>
    <t xml:space="preserve">                   ANTICIPOS A PROVEEDORES PE</t>
  </si>
  <si>
    <t xml:space="preserve">                      ANTICIPO A CONSMETAL PARAGUAY SRL</t>
  </si>
  <si>
    <t xml:space="preserve">                      PAGO A CONSMETAL PENDIENTE DE FACTURA</t>
  </si>
  <si>
    <t xml:space="preserve">                      (-) OBLIGACIONES ELIGIO - CANOPY S.A.</t>
  </si>
  <si>
    <t xml:space="preserve">                   TOTAL...ANTICIPOS A PROVEEDORES PE</t>
  </si>
  <si>
    <t xml:space="preserve">                TOTAL...PROYECTO EDIFICIO ELIGIO</t>
  </si>
  <si>
    <t xml:space="preserve">             TOTAL...PROYECTOS</t>
  </si>
  <si>
    <t xml:space="preserve">          TOTAL...INVENTARIOS</t>
  </si>
  <si>
    <t xml:space="preserve">       TOTAL...ACTIVO CORRIENTE</t>
  </si>
  <si>
    <t xml:space="preserve">       ACTIVO NO CORRIENTE</t>
  </si>
  <si>
    <t xml:space="preserve">          CRÉDITOS A LARGO PLAZO</t>
  </si>
  <si>
    <t xml:space="preserve">             CRÉDITOS A LARGO PLAZO</t>
  </si>
  <si>
    <t xml:space="preserve">                CRÉDITOS A LARGO PLAZO</t>
  </si>
  <si>
    <t xml:space="preserve">                      INTERESES A COBRAR POR CREDITOS LP</t>
  </si>
  <si>
    <t>1.02.01.02</t>
  </si>
  <si>
    <t xml:space="preserve">                TOTAL...CRÉDITOS A LARGO PLAZO</t>
  </si>
  <si>
    <t xml:space="preserve">             TOTAL...CRÉDITOS A LARGO PLAZO</t>
  </si>
  <si>
    <t xml:space="preserve">          TOTAL...CRÉDITOS A LARGO PLAZO</t>
  </si>
  <si>
    <t xml:space="preserve">          INVERSIONES A LARGO PLAZO</t>
  </si>
  <si>
    <t xml:space="preserve">                INVERSIONES A LARGO PLAZO</t>
  </si>
  <si>
    <t xml:space="preserve">                      ACCIONES PREFERIDAS - VALOR CRÉDITOS</t>
  </si>
  <si>
    <t>1.02.03.01</t>
  </si>
  <si>
    <t xml:space="preserve">                      ACCIONES PREFERIDAS - GESTIÓN Y COBRANZAS S.A.</t>
  </si>
  <si>
    <t xml:space="preserve">                     (-) VPP GESTIONES Y COBRANZAS SA                           </t>
  </si>
  <si>
    <t xml:space="preserve">                     INVERSIONES EN HAM S.A. LP                                 </t>
  </si>
  <si>
    <t xml:space="preserve">                     INTERESES A COBRAR HAM SA_LP                               </t>
  </si>
  <si>
    <t xml:space="preserve">                     (-) INTERESES A DEV HAM SA LP                              </t>
  </si>
  <si>
    <t xml:space="preserve">                   INVERSIONES EN ENTIDADES VINCULADAS</t>
  </si>
  <si>
    <t xml:space="preserve">                      ACCIONES - AIPOTA S.A.</t>
  </si>
  <si>
    <t>1.02.03.02</t>
  </si>
  <si>
    <t xml:space="preserve">                      (-) ACCIONES - AIPOTA S.A.</t>
  </si>
  <si>
    <t xml:space="preserve">                      ACCIONES - FINCO S.A.</t>
  </si>
  <si>
    <t xml:space="preserve">                      ACCIONES - INVESTA VENTURE CAPITAL S.A.</t>
  </si>
  <si>
    <t xml:space="preserve">                      ACCIONES - AGUAS DEL PARAGUAY S.A.</t>
  </si>
  <si>
    <t xml:space="preserve">                      (-) ACCIONES - AGUAS DEL PARAGUAY S.A.</t>
  </si>
  <si>
    <t xml:space="preserve">                      ACCIONES - LIVI SALUD PREVENTIVA S.A.</t>
  </si>
  <si>
    <t xml:space="preserve">                      (-) ACCIONES - LIVI SALUD PREVENTIVA S.A.</t>
  </si>
  <si>
    <t xml:space="preserve">                      ACCIONES - HAM S.A.</t>
  </si>
  <si>
    <t xml:space="preserve">                   TOTAL...INVERSIONES EN ENTIDADES VINCULADAS</t>
  </si>
  <si>
    <t xml:space="preserve">                   INVERSIONES INMOBILIARIAS</t>
  </si>
  <si>
    <t xml:space="preserve">                      PROYECTO CURUPAYTY II - CANOPY</t>
  </si>
  <si>
    <t>1.02.03.03</t>
  </si>
  <si>
    <t xml:space="preserve">                     TERRENO EN CHACOI                                          </t>
  </si>
  <si>
    <t xml:space="preserve">                      DERECHO DE PROPIEDAD CDE</t>
  </si>
  <si>
    <t xml:space="preserve">                   TOTAL...INVERSIONES INMOBILIARIAS</t>
  </si>
  <si>
    <t xml:space="preserve">                TOTAL...INVERSIONES A LARGO PLAZO</t>
  </si>
  <si>
    <t xml:space="preserve">             TOTAL...INVERSIONES FINANCIERAS</t>
  </si>
  <si>
    <t xml:space="preserve">          TOTAL...INVERSIONES A LARGO PLAZO</t>
  </si>
  <si>
    <t xml:space="preserve">          PROPIEDAD, PLANTA Y EQUIPO</t>
  </si>
  <si>
    <t xml:space="preserve">             PROPIEDAD, PLANTA Y EQUIPO</t>
  </si>
  <si>
    <t xml:space="preserve">                PROPIEDAD, PLANTA Y EQUIPO</t>
  </si>
  <si>
    <t xml:space="preserve">                   PROPIEDAD, PLANTA Y EQUIPO</t>
  </si>
  <si>
    <t xml:space="preserve">                      INSTALACIONES</t>
  </si>
  <si>
    <t>1.02.04.09</t>
  </si>
  <si>
    <t xml:space="preserve">                      MUEBLES, ÚTILES Y ENSERES</t>
  </si>
  <si>
    <t>1.02.04.03</t>
  </si>
  <si>
    <t xml:space="preserve">                      EQUIPOS</t>
  </si>
  <si>
    <t>1.02.04.05</t>
  </si>
  <si>
    <t xml:space="preserve">                      MEJORAS EN PREDIO AJENO</t>
  </si>
  <si>
    <t>1.02.04.08</t>
  </si>
  <si>
    <t xml:space="preserve">                      (-) DEP ACUM - INSTALACIONES</t>
  </si>
  <si>
    <t>1.02.04.99</t>
  </si>
  <si>
    <t xml:space="preserve">                      (-) DEP ACUM - MUEBLES, UTILES Y ENSERES</t>
  </si>
  <si>
    <t xml:space="preserve">                      (-) DEP ACUM - EQUIPOS</t>
  </si>
  <si>
    <t xml:space="preserve">                      (-) DEP ACUM - MEJORAS EN PREDIO AJENO</t>
  </si>
  <si>
    <t xml:space="preserve">                   TOTAL...PROPIEDAD, PLANTA Y EQUIPO</t>
  </si>
  <si>
    <t xml:space="preserve">                TOTAL...PROPIEDAD, PLANTA Y EQUIPO</t>
  </si>
  <si>
    <t xml:space="preserve">             TOTAL...PROPIEDAD, PLANTA Y EQUIPO</t>
  </si>
  <si>
    <t xml:space="preserve">          TOTAL...PROPIEDAD, PLANTA Y EQUIPO</t>
  </si>
  <si>
    <t xml:space="preserve">          OTROS ACTIVOS A LARGO PLAZO</t>
  </si>
  <si>
    <t xml:space="preserve">             OTROS ACTIVOS A LARGO PLAZO</t>
  </si>
  <si>
    <t xml:space="preserve">                OTROS ACTIVOS A LARGO PLAZO</t>
  </si>
  <si>
    <t xml:space="preserve">                   GASTOS A DEVENGAR</t>
  </si>
  <si>
    <t xml:space="preserve">                      SEGUROS A DEVENGAR LARGO PLAZO</t>
  </si>
  <si>
    <t>1.02.05.02</t>
  </si>
  <si>
    <t xml:space="preserve">                   TOTAL...GASTOS A DEVENGAR</t>
  </si>
  <si>
    <t xml:space="preserve">                TOTAL...OTROS ACTIVOS A LARGO PLAZO</t>
  </si>
  <si>
    <t xml:space="preserve">             TOTAL...OTROS ACTIVOS A LARGO PLAZO</t>
  </si>
  <si>
    <t xml:space="preserve">          TOTAL...OTROS ACTIVOS A LARGO PLAZO</t>
  </si>
  <si>
    <t xml:space="preserve">          CARGOS DIFERIDOS</t>
  </si>
  <si>
    <t xml:space="preserve">             CARGOS DIFERIDOS</t>
  </si>
  <si>
    <t xml:space="preserve">                CARGOS DIFERIDOS</t>
  </si>
  <si>
    <t xml:space="preserve">                   CARGOS DIFERIDOS</t>
  </si>
  <si>
    <t xml:space="preserve">                      GASTOS DE ORGANIZACIÓN</t>
  </si>
  <si>
    <t>1.02.06.02</t>
  </si>
  <si>
    <t xml:space="preserve">                   TOTAL...CARGOS DIFERIDOS</t>
  </si>
  <si>
    <t xml:space="preserve">                TOTAL...CARGOS DIFERIDOS</t>
  </si>
  <si>
    <t xml:space="preserve">             TOTAL...CARGOS DIFERIDOS</t>
  </si>
  <si>
    <t xml:space="preserve">          TOTAL...CARGOS DIFERIDOS</t>
  </si>
  <si>
    <t xml:space="preserve">          ACTIVOS INTANGIBLES</t>
  </si>
  <si>
    <t xml:space="preserve">             LICENCIAS, MARCAS Y PATENTES</t>
  </si>
  <si>
    <t xml:space="preserve">                LICENCIAS, MARCAS Y PATENTES</t>
  </si>
  <si>
    <t xml:space="preserve">                   LICENCIAS, MARCAS Y PATENTES</t>
  </si>
  <si>
    <t xml:space="preserve">                      SOFTWARE CONTABLE</t>
  </si>
  <si>
    <t>1.02.07.01</t>
  </si>
  <si>
    <t xml:space="preserve">                      LICENCIAS INFORMÁTICAS/SAP BUSINESS ONE</t>
  </si>
  <si>
    <t xml:space="preserve">                      MARCA INVESTA CAPITAL</t>
  </si>
  <si>
    <t xml:space="preserve">                   TOTAL...LICENCIAS, MARCAS Y PATENTES</t>
  </si>
  <si>
    <t xml:space="preserve">                TOTAL...LICENCIAS, MARCAS Y PATENTES</t>
  </si>
  <si>
    <t xml:space="preserve">             TOTAL...LICENCIAS, MARCAS Y PATENTES</t>
  </si>
  <si>
    <t xml:space="preserve">          TOTAL...ACTIVOS INTANGIBLES</t>
  </si>
  <si>
    <t xml:space="preserve">       TOTAL...ACTIVO NO CORRIENTE</t>
  </si>
  <si>
    <t xml:space="preserve">    TOTAL...ACTIVO</t>
  </si>
  <si>
    <t xml:space="preserve">    PASIVO</t>
  </si>
  <si>
    <t xml:space="preserve">       PASIVO CORRIENTE</t>
  </si>
  <si>
    <t xml:space="preserve">          ACREEDORES COMERCIALES</t>
  </si>
  <si>
    <t xml:space="preserve">             ACREEDORES COMERCIALES</t>
  </si>
  <si>
    <t xml:space="preserve">                ACREEDORES COMERCIALES</t>
  </si>
  <si>
    <t xml:space="preserve">                   PROVEEDORES LOCALES</t>
  </si>
  <si>
    <t xml:space="preserve">                      PROVEEDORES LOCALES</t>
  </si>
  <si>
    <t>2.01.01.01</t>
  </si>
  <si>
    <t xml:space="preserve">                   TOTAL...PROVEEDORES LOCALES</t>
  </si>
  <si>
    <t xml:space="preserve">             TOTAL...ACREEDORES COMERCIALES</t>
  </si>
  <si>
    <t xml:space="preserve">          TOTAL...ACREEDORES COMERCIALES</t>
  </si>
  <si>
    <t xml:space="preserve">          OTRAS CUENTAS POR PAGAR</t>
  </si>
  <si>
    <t xml:space="preserve">             OTRAS CUENTAS POR PAGAR</t>
  </si>
  <si>
    <t xml:space="preserve">                DEUDAS FISCALES CORRIENTES</t>
  </si>
  <si>
    <t xml:space="preserve">                   IMPUESTOS Y RETENCIONES A PAGAR</t>
  </si>
  <si>
    <t xml:space="preserve">                      IMPUESTO A LA RENTA A PAGAR</t>
  </si>
  <si>
    <t>2.01.03.01.01</t>
  </si>
  <si>
    <t xml:space="preserve">                      IVA DÉBITO</t>
  </si>
  <si>
    <t>2.01.03.01.02</t>
  </si>
  <si>
    <t xml:space="preserve">                   TOTAL...IMPUESTOS Y RETENCIONES A PAGAR</t>
  </si>
  <si>
    <t xml:space="preserve">                   OBLIGACIONES LABORALES Y CARGAS SOCIALES</t>
  </si>
  <si>
    <t xml:space="preserve">                      INSTITUTO DE PREVISIÓN SOCIAL A PAGAR</t>
  </si>
  <si>
    <t>2.01.03.02</t>
  </si>
  <si>
    <t xml:space="preserve">                      SUELDOS A PAGAR</t>
  </si>
  <si>
    <t xml:space="preserve">                   TOTAL...OBLIGACIONES LABORALES Y CARGAS SOCIALES</t>
  </si>
  <si>
    <t xml:space="preserve">                   DOCUMENTOS A PAGAR</t>
  </si>
  <si>
    <t xml:space="preserve">                      AIPOTA S.A.  - DOC A PAGAR</t>
  </si>
  <si>
    <t>2.01.03.05</t>
  </si>
  <si>
    <t xml:space="preserve">                   TOTAL...DOCUMENTOS A PAGAR</t>
  </si>
  <si>
    <t xml:space="preserve">                   FONDOS A REPONER A SOCIOS, DIRECTORES O ENTIDADES</t>
  </si>
  <si>
    <t xml:space="preserve">                      FINCO SA_FONDOS A REPONER</t>
  </si>
  <si>
    <t>2.01.03.06</t>
  </si>
  <si>
    <t xml:space="preserve">                      AIPOTA SA_FONDOS A REPONER</t>
  </si>
  <si>
    <t xml:space="preserve">                      IVC_FONDOS A REPONER</t>
  </si>
  <si>
    <t xml:space="preserve">                   TOTAL...FONDOS A REPONER A SOCIOS, DIRECTORES O ENTIDADES</t>
  </si>
  <si>
    <t xml:space="preserve">                TOTAL...DEUDAS FISCALES CORRIENTES</t>
  </si>
  <si>
    <t xml:space="preserve">             TOTAL...OTRAS CUENTAS POR PAGAR</t>
  </si>
  <si>
    <t xml:space="preserve">          TOTAL...OTRAS CUENTAS POR PAGAR</t>
  </si>
  <si>
    <t xml:space="preserve">          PROVISIONES</t>
  </si>
  <si>
    <t xml:space="preserve">             PROVSIONES</t>
  </si>
  <si>
    <t xml:space="preserve">                PROVISIONES</t>
  </si>
  <si>
    <t xml:space="preserve">                   PROVISIONES</t>
  </si>
  <si>
    <t xml:space="preserve">                     GASTOS A REPONER                                           </t>
  </si>
  <si>
    <t>2.01.04.04</t>
  </si>
  <si>
    <t xml:space="preserve">                     RETENCIÓN CAUCIONAL EDIFICIO ELIGIO                        </t>
  </si>
  <si>
    <t xml:space="preserve">                      SEGUROS A PAGAR</t>
  </si>
  <si>
    <t xml:space="preserve">                      DESCUENTOS JUDICIALES A PAGAR</t>
  </si>
  <si>
    <t xml:space="preserve">                   TOTAL...PROVISIONES</t>
  </si>
  <si>
    <t xml:space="preserve">                TOTAL...PROVISIONES</t>
  </si>
  <si>
    <t xml:space="preserve">             TOTAL...PROVSIONES</t>
  </si>
  <si>
    <t xml:space="preserve">          TOTAL...PROVISIONES</t>
  </si>
  <si>
    <t xml:space="preserve">          APORTES DE INVERSIONISTA CP</t>
  </si>
  <si>
    <t xml:space="preserve">             APORTES DE INVERSIONISTAS CORTO PLAZO</t>
  </si>
  <si>
    <t xml:space="preserve">                RENTA FIJA</t>
  </si>
  <si>
    <t xml:space="preserve">                   RENTA FIJA 3 AÑOS</t>
  </si>
  <si>
    <t xml:space="preserve">                      INTERESES A PAGAR CP_IRF FILIP BROSTA</t>
  </si>
  <si>
    <t xml:space="preserve">                     (-) INTERESES A DEVENGAR CP_IRF FILIP BROSTA               </t>
  </si>
  <si>
    <t xml:space="preserve">                   TOTAL...RENTA FIJA 3 AÑOS</t>
  </si>
  <si>
    <t xml:space="preserve">                   RENTA FIJA 5 AÑOS</t>
  </si>
  <si>
    <t xml:space="preserve">                      INTERESES A PAGAR CP_IRF ADOLF FROHLICH</t>
  </si>
  <si>
    <t xml:space="preserve">                     (-) INTERESES A DEVENGAR CP_IRF ADOLF FROHLICH             </t>
  </si>
  <si>
    <t xml:space="preserve">                      INTERESES A PAGAR CP_IRF DR SPANKA</t>
  </si>
  <si>
    <t xml:space="preserve">                   TOTAL...RENTA FIJA 5 AÑOS</t>
  </si>
  <si>
    <t xml:space="preserve">                   RENTA FIJA 10 AÑOS</t>
  </si>
  <si>
    <t xml:space="preserve">                      INTERESES A PAGAR CP_IRF JOCHEN FREUDENSPRUNG</t>
  </si>
  <si>
    <t xml:space="preserve">                   TOTAL...RENTA FIJA 10 AÑOS</t>
  </si>
  <si>
    <t xml:space="preserve">                TOTAL...RENTA FIJA</t>
  </si>
  <si>
    <t xml:space="preserve">             TOTAL...APORTES DE INVERSIONISTAS CORTO PLAZO</t>
  </si>
  <si>
    <t xml:space="preserve">          TOTAL...APORTES DE INVERSIONISTA CP</t>
  </si>
  <si>
    <t xml:space="preserve">       TOTAL...PASIVO CORRIENTE</t>
  </si>
  <si>
    <t xml:space="preserve">       PASIVOS NO CORRIENTE</t>
  </si>
  <si>
    <t xml:space="preserve">          APORTES DE INVERSIONISTAS LARGO PLAZO</t>
  </si>
  <si>
    <t xml:space="preserve">             APORTES DE INVERSIONISTAS LARGO PLAZO</t>
  </si>
  <si>
    <t xml:space="preserve">               INVERSIONES EN EDIFICIO ELIGIO                                   </t>
  </si>
  <si>
    <t xml:space="preserve">                  INVERSIONES EN EDIFICIO ELIGIO                                </t>
  </si>
  <si>
    <t xml:space="preserve">                     OBLIGACIONES ELIGIO - CANOPY S.A.                          </t>
  </si>
  <si>
    <t>2.02.04.04</t>
  </si>
  <si>
    <t xml:space="preserve">                  TOTAL…INVERSIONES EN EDIFICIO ELIGIO</t>
  </si>
  <si>
    <t xml:space="preserve">               TOTAL…INVERSIONES EN EDIFICIO ELIGIO</t>
  </si>
  <si>
    <t xml:space="preserve">                      INVERSIÓN FILIP BROSTA</t>
  </si>
  <si>
    <t xml:space="preserve">                      INTERESES A PAGAR LP_IRF FILIP BROSTA</t>
  </si>
  <si>
    <t xml:space="preserve">                      (-) INTERESES A DEVENGAR LP_IRF FILIP BROSTA</t>
  </si>
  <si>
    <t xml:space="preserve">                      INVERSIÓN ADOLF FROHLICH</t>
  </si>
  <si>
    <t xml:space="preserve">                      INTERESES A PAGAR LP_IRF ADOLF FROHLICH</t>
  </si>
  <si>
    <t xml:space="preserve">                      (-) INTERESES A DEVENGAR LP_IRF ADOLF FROHLICH</t>
  </si>
  <si>
    <t xml:space="preserve">                      INVERSIÓN LUTZ SPANKA</t>
  </si>
  <si>
    <t xml:space="preserve">                      INTERESES A PAGAR LP_IRF DR SPANKA</t>
  </si>
  <si>
    <t xml:space="preserve">                      (-) INTERESES A DEVENGAR LP_IRF DR SPANKA</t>
  </si>
  <si>
    <t xml:space="preserve">                      INVERSIÓN JOCHEN FREUDENSPRUNG</t>
  </si>
  <si>
    <t xml:space="preserve">                      (-) INTERESES A DEVENGAR CP_IRF JOCHEN FREUDENSPRU</t>
  </si>
  <si>
    <t xml:space="preserve">             TOTAL...APORTES DE INVERSIONISTAS LARGO PLAZO</t>
  </si>
  <si>
    <t xml:space="preserve">          TOTAL...APORTES DE INVERSIONISTAS LARGO PLAZO</t>
  </si>
  <si>
    <t xml:space="preserve">       TOTAL...PASIVOS NO CORRIENTE</t>
  </si>
  <si>
    <t xml:space="preserve">    TOTAL...PASIVO</t>
  </si>
  <si>
    <t xml:space="preserve">    PATRIMONIO NETO</t>
  </si>
  <si>
    <t xml:space="preserve">       CAPITAL</t>
  </si>
  <si>
    <t xml:space="preserve">             CAPITAL INTEGRADO</t>
  </si>
  <si>
    <t xml:space="preserve">                CAPITAL INTEGRADO</t>
  </si>
  <si>
    <t xml:space="preserve">                   CAPITAL INTEGRADO</t>
  </si>
  <si>
    <t xml:space="preserve">                      CAPITAL INTEGRADO</t>
  </si>
  <si>
    <t>3.01.01.01</t>
  </si>
  <si>
    <t xml:space="preserve">                   TOTAL...CAPITAL INTEGRADO</t>
  </si>
  <si>
    <t xml:space="preserve">                   APORTE PENDIENTE DE CAPITALIZACIÓN</t>
  </si>
  <si>
    <t xml:space="preserve">                      FILIP BROSTA APORTE A CAPITALIZAR</t>
  </si>
  <si>
    <t>3.01.01.03</t>
  </si>
  <si>
    <t xml:space="preserve">                      KARIN BECKEL APORTE A CAPITALIZAR</t>
  </si>
  <si>
    <t xml:space="preserve">                      JURGEN SACHS APORTE A CAPITALIZAR</t>
  </si>
  <si>
    <t xml:space="preserve">                      JULIAN SANDT_APORTE A CAPITALIZAR</t>
  </si>
  <si>
    <t xml:space="preserve">                      SASCHA MARKEWITZ_APORTE A CAPITALIZAR</t>
  </si>
  <si>
    <t xml:space="preserve">                      SANDRA SOHN_APORTE A CAPITALIZAR</t>
  </si>
  <si>
    <t xml:space="preserve">                      THOMAS PIGOLA_APORTE A CAPITALIZAR</t>
  </si>
  <si>
    <t xml:space="preserve">                      UWE SOHN_APORTE A CAPITALIZAR</t>
  </si>
  <si>
    <t xml:space="preserve">                      MARKUS AMANN_APORTE A CAPITALIZAR</t>
  </si>
  <si>
    <t xml:space="preserve">                      DIETER KUHNE_APORTE A CAPITALIZAR</t>
  </si>
  <si>
    <t xml:space="preserve">                      HELMUT BUSCHBECK_APORTE A CAPITALIZAR</t>
  </si>
  <si>
    <t xml:space="preserve">                      ALEXANDER BUSCHBECK_APORTE A CAPITALIZAR</t>
  </si>
  <si>
    <t xml:space="preserve">                   TOTAL...APORTE PENDIENTE DE CAPITALIZACIÓN</t>
  </si>
  <si>
    <t xml:space="preserve">                TOTAL...CAPITAL INTEGRADO</t>
  </si>
  <si>
    <t xml:space="preserve">             TOTAL...CAPITAL INTEGRADO</t>
  </si>
  <si>
    <t xml:space="preserve">       TOTAL...CAPITAL</t>
  </si>
  <si>
    <t xml:space="preserve">       RESERVAS</t>
  </si>
  <si>
    <t xml:space="preserve">          RESERVAS</t>
  </si>
  <si>
    <t xml:space="preserve">             RESERVAS</t>
  </si>
  <si>
    <t xml:space="preserve">                RESERVAS</t>
  </si>
  <si>
    <t xml:space="preserve">                   RESERVA LEGAL</t>
  </si>
  <si>
    <t xml:space="preserve">                      RESERVA LEGAL</t>
  </si>
  <si>
    <t>3.02.01</t>
  </si>
  <si>
    <t xml:space="preserve">                   TOTAL...RESERVA LEGAL</t>
  </si>
  <si>
    <t xml:space="preserve">                   OTRAS RESERVAS</t>
  </si>
  <si>
    <t xml:space="preserve">                      OTRAS RESERVAS</t>
  </si>
  <si>
    <t>3.02.03</t>
  </si>
  <si>
    <t xml:space="preserve">                   TOTAL...OTRAS RESERVAS</t>
  </si>
  <si>
    <t xml:space="preserve">                TOTAL...RESERVAS</t>
  </si>
  <si>
    <t xml:space="preserve">             TOTAL...RESERVAS</t>
  </si>
  <si>
    <t xml:space="preserve">          TOTAL...RESERVAS</t>
  </si>
  <si>
    <t xml:space="preserve">       TOTAL...RESERVAS</t>
  </si>
  <si>
    <t xml:space="preserve">       RESULTADOS</t>
  </si>
  <si>
    <t xml:space="preserve">          RESULTADOS</t>
  </si>
  <si>
    <t xml:space="preserve">             RESULTADOS</t>
  </si>
  <si>
    <t xml:space="preserve">                RESULTADOS</t>
  </si>
  <si>
    <t xml:space="preserve">                   RESULTADOS</t>
  </si>
  <si>
    <t xml:space="preserve">                      RESULTADOS ACUMULADOS</t>
  </si>
  <si>
    <t>3.03.01</t>
  </si>
  <si>
    <t xml:space="preserve">                      RESULTADOS DEL EJERCICIO</t>
  </si>
  <si>
    <t>3.03.02</t>
  </si>
  <si>
    <t xml:space="preserve">                   TOTAL...RESULTADOS</t>
  </si>
  <si>
    <t xml:space="preserve">                TOTAL...RESULTADOS</t>
  </si>
  <si>
    <t xml:space="preserve">             TOTAL...RESULTADOS</t>
  </si>
  <si>
    <t xml:space="preserve">          TOTAL...RESULTADOS</t>
  </si>
  <si>
    <t xml:space="preserve">       TOTAL...RESULTADOS</t>
  </si>
  <si>
    <t xml:space="preserve">    TOTAL...PATRIMONIO NETO</t>
  </si>
  <si>
    <t xml:space="preserve">    INGRESOS</t>
  </si>
  <si>
    <t xml:space="preserve">       INGRESOS POR VENTAS</t>
  </si>
  <si>
    <t xml:space="preserve">          ALQUILERES COBRADOS</t>
  </si>
  <si>
    <t>4.12</t>
  </si>
  <si>
    <t xml:space="preserve">          VENTA DE DEPARTAMENTOS EN POZO</t>
  </si>
  <si>
    <t>4.13</t>
  </si>
  <si>
    <t xml:space="preserve">          VENTA DE ACCIONES</t>
  </si>
  <si>
    <t>4.14</t>
  </si>
  <si>
    <t xml:space="preserve">       TOTAL...INGRESOS POR VENTAS</t>
  </si>
  <si>
    <t xml:space="preserve">       COSTOS OPERATIVOS</t>
  </si>
  <si>
    <t xml:space="preserve">             DEPARTAMENTOS EDIFICIO ELIGIO</t>
  </si>
  <si>
    <t xml:space="preserve">                  COSTO DE DTOS VENDIDOS</t>
  </si>
  <si>
    <t>5.12</t>
  </si>
  <si>
    <t xml:space="preserve">                  COSTO DE COCHERAS VENDIDAS</t>
  </si>
  <si>
    <t>5.13</t>
  </si>
  <si>
    <t xml:space="preserve">                  COSTO DE BAULERAS VENDIDAS</t>
  </si>
  <si>
    <t>5.14</t>
  </si>
  <si>
    <t xml:space="preserve">             OTROS COSTOS</t>
  </si>
  <si>
    <t xml:space="preserve">                  COSTO DE ACCIONES VENDIDAS</t>
  </si>
  <si>
    <t>5.15</t>
  </si>
  <si>
    <t xml:space="preserve">             COSTO POR CESION DE CREDITO</t>
  </si>
  <si>
    <t>5.16</t>
  </si>
  <si>
    <t xml:space="preserve">       TOTAL...COSTOS OPERATIVOS</t>
  </si>
  <si>
    <t xml:space="preserve">       OTROS INGRESOS</t>
  </si>
  <si>
    <t xml:space="preserve">          DESCUENTOS OBTENIDOS</t>
  </si>
  <si>
    <t>8.06</t>
  </si>
  <si>
    <t xml:space="preserve">          INTERESES COBRADOS</t>
  </si>
  <si>
    <t>8.01</t>
  </si>
  <si>
    <t xml:space="preserve">          INGRESOS VARIOS</t>
  </si>
  <si>
    <t xml:space="preserve">          UTILIDAD POR DIFERENCIA DE CAMBIO</t>
  </si>
  <si>
    <t>8.05</t>
  </si>
  <si>
    <t xml:space="preserve">          GANANCIA EN VALUACION DE INVERSIONES</t>
  </si>
  <si>
    <t>8.07</t>
  </si>
  <si>
    <t xml:space="preserve">          INTERESES POR PRESTAMOS INTERCOMPANY</t>
  </si>
  <si>
    <t xml:space="preserve">          INTERESES POR PRESTAMOS A SOCIOS</t>
  </si>
  <si>
    <t xml:space="preserve">          INGRESOS POR COMISIONES COBRADAS</t>
  </si>
  <si>
    <t xml:space="preserve">          RECUPERO DE GASTOS</t>
  </si>
  <si>
    <t xml:space="preserve">          DESCUENTOS POR INDEMNIZACIONES Y PREAVISOS</t>
  </si>
  <si>
    <t xml:space="preserve">          INTERESES GANADOS EN CTA DE AHORRO</t>
  </si>
  <si>
    <t xml:space="preserve">          UTILIDAD EN INVERSIONES</t>
  </si>
  <si>
    <t xml:space="preserve">          INGRESOS POR CESION DE CREDITOS</t>
  </si>
  <si>
    <t xml:space="preserve">       TOTAL...OTROS INGRESOS</t>
  </si>
  <si>
    <t xml:space="preserve">    TOTAL...INGRESOS</t>
  </si>
  <si>
    <t xml:space="preserve">    EGRESOS</t>
  </si>
  <si>
    <t xml:space="preserve">       EGRESOS</t>
  </si>
  <si>
    <t xml:space="preserve">          EGRESOS</t>
  </si>
  <si>
    <t xml:space="preserve">             EGRESOS OPERATIVOS</t>
  </si>
  <si>
    <t xml:space="preserve">                GASTOS DE VENTAS O COMERCIALIZACIÓN</t>
  </si>
  <si>
    <t xml:space="preserve">                   GASTOS DE VENTAS O COMERCIALIZACIÓN</t>
  </si>
  <si>
    <t xml:space="preserve">                      COMISIONES PAGADAS SOBRE VENTAS</t>
  </si>
  <si>
    <t>10.02</t>
  </si>
  <si>
    <t xml:space="preserve">                      PUBLICIDAD Y PROPAGANDA</t>
  </si>
  <si>
    <t>10.04</t>
  </si>
  <si>
    <t xml:space="preserve">                      REDES SOCIALES</t>
  </si>
  <si>
    <t xml:space="preserve">                   TOTAL...GASTOS DE VENTAS O COMERCIALIZACIÓN</t>
  </si>
  <si>
    <t xml:space="preserve">                TOTAL...GASTOS DE VENTAS O COMERCIALIZACIÓN</t>
  </si>
  <si>
    <t xml:space="preserve">                GASTOS DE ADMINISTRACIÓN</t>
  </si>
  <si>
    <t xml:space="preserve">                   GASTOS ADMINISTRATIVOS</t>
  </si>
  <si>
    <t xml:space="preserve">                      SUELDOS Y JORNALES</t>
  </si>
  <si>
    <t>11.01.01</t>
  </si>
  <si>
    <t xml:space="preserve">                      AGUINALDOS</t>
  </si>
  <si>
    <t>11.01.04</t>
  </si>
  <si>
    <t xml:space="preserve">                      APORTE PATRONAL</t>
  </si>
  <si>
    <t>11.01.02</t>
  </si>
  <si>
    <t xml:space="preserve">                      APORTE PATRONAL COMPLEMENTARIO</t>
  </si>
  <si>
    <t>11.01.05</t>
  </si>
  <si>
    <t xml:space="preserve">                      HORAS EXTRAS</t>
  </si>
  <si>
    <t>11.01.06</t>
  </si>
  <si>
    <t xml:space="preserve">                      REMUNERACIÓN PERSONAL SUPERIOR</t>
  </si>
  <si>
    <t>11.02</t>
  </si>
  <si>
    <t xml:space="preserve">                      GASTOS DE REPRESENTACIÓN</t>
  </si>
  <si>
    <t>11.03</t>
  </si>
  <si>
    <t xml:space="preserve">                      HONORARIOS POR AUDITORIA EXTERNA</t>
  </si>
  <si>
    <t>11.04</t>
  </si>
  <si>
    <t xml:space="preserve">                      HONORARIOS POR ASESORAMIENTO JURIDICO</t>
  </si>
  <si>
    <t xml:space="preserve">                      HONORARIOS PROFESIONALES</t>
  </si>
  <si>
    <t xml:space="preserve">                      HONORARIOS POR CONSULTORIA</t>
  </si>
  <si>
    <t xml:space="preserve">                      ALQUILERES</t>
  </si>
  <si>
    <t>11.05</t>
  </si>
  <si>
    <t xml:space="preserve">                      EXPENSAS</t>
  </si>
  <si>
    <t>11.19</t>
  </si>
  <si>
    <t xml:space="preserve">                      AGUA</t>
  </si>
  <si>
    <t>11.06</t>
  </si>
  <si>
    <t xml:space="preserve">                      LUZ</t>
  </si>
  <si>
    <t xml:space="preserve">                      INTERNET</t>
  </si>
  <si>
    <t xml:space="preserve">                      GASTOS DE GESTIÓN</t>
  </si>
  <si>
    <t xml:space="preserve">                      REPARACIONES Y MANTENIMIENTOS INSTALACIONES</t>
  </si>
  <si>
    <t xml:space="preserve">                      REPARACIONES Y MANTENIMIENTOS MOBILIARIOS</t>
  </si>
  <si>
    <t xml:space="preserve">                      SEGUROS PAGADOS</t>
  </si>
  <si>
    <t xml:space="preserve">                      ÚTILES DE OFICINA</t>
  </si>
  <si>
    <t>11.11</t>
  </si>
  <si>
    <t xml:space="preserve">                      COMISIONES Y GASTOS BANCARIOS OPERACIONALES</t>
  </si>
  <si>
    <t>11.16</t>
  </si>
  <si>
    <t xml:space="preserve">                      IMPUESTOS, PATENTES, TASAS Y OTRAS CONTRIBUCIONES</t>
  </si>
  <si>
    <t>11.17</t>
  </si>
  <si>
    <t xml:space="preserve">                      MULTAS Y SANCIONES</t>
  </si>
  <si>
    <t>11.21</t>
  </si>
  <si>
    <t xml:space="preserve">                      ARTICULOS DE LIMPIEZA</t>
  </si>
  <si>
    <t xml:space="preserve">                      UNIFORME - SERVICIOS GENERALES</t>
  </si>
  <si>
    <t xml:space="preserve">                      ESPACIOS DE ESTACIONAMIENTO</t>
  </si>
  <si>
    <t xml:space="preserve">                      GASTOS DE INSUMOS INFORMATICOS</t>
  </si>
  <si>
    <t xml:space="preserve">                      GASTOS DE FIN DE AÑO</t>
  </si>
  <si>
    <t xml:space="preserve">                      GASTOS GENERALES</t>
  </si>
  <si>
    <t xml:space="preserve">                      IVA COSTO</t>
  </si>
  <si>
    <t xml:space="preserve">                      GASTOS DE ESCRIBANIA</t>
  </si>
  <si>
    <t xml:space="preserve">                      GASTOS DE SUPERMERCADO</t>
  </si>
  <si>
    <t xml:space="preserve">                      CUOTA SOCIAL CAP</t>
  </si>
  <si>
    <t xml:space="preserve">                      LEASING IMPRESORA</t>
  </si>
  <si>
    <t xml:space="preserve">                      MANTENIMIENTO BURSATIL CADIEM</t>
  </si>
  <si>
    <t xml:space="preserve">                      GASTOS POR EVENTOS</t>
  </si>
  <si>
    <t xml:space="preserve">                      SERVICIO TECNICO INFORMATICO</t>
  </si>
  <si>
    <t xml:space="preserve">                      ASESORAMIENTO FINANCIERO</t>
  </si>
  <si>
    <t xml:space="preserve">                      CUOTA SOCIAL CCPB</t>
  </si>
  <si>
    <t xml:space="preserve">                      AGASAJOS AL PERSONAL</t>
  </si>
  <si>
    <t xml:space="preserve">                      REGISTRO SIV</t>
  </si>
  <si>
    <t xml:space="preserve">                      REGISTRO BVA</t>
  </si>
  <si>
    <t xml:space="preserve">                      INTERESES PAGADOS</t>
  </si>
  <si>
    <t xml:space="preserve">                      INSUMOS INFORMATICOS</t>
  </si>
  <si>
    <t xml:space="preserve">                      COMISIÓN DE CORRETAJE</t>
  </si>
  <si>
    <t xml:space="preserve">                      ARANCEL DE BOLSA</t>
  </si>
  <si>
    <t xml:space="preserve">                      FIRMAS DIGITALES</t>
  </si>
  <si>
    <t xml:space="preserve">                      SEGURIDAD PRIVADA</t>
  </si>
  <si>
    <t xml:space="preserve">                      DELITOS COMETIDOS POR TERCEROS</t>
  </si>
  <si>
    <t xml:space="preserve">                      SERVICIO DE MEDIACIÓN Y ARBITRAJE</t>
  </si>
  <si>
    <t xml:space="preserve">                      SISTEMA CONTABLE ABACO</t>
  </si>
  <si>
    <t xml:space="preserve">                      PUBLICACIONES DE ASAMBLEAS</t>
  </si>
  <si>
    <t xml:space="preserve">                      SIV MULTAS</t>
  </si>
  <si>
    <t xml:space="preserve">                      LICENCIAS INFORMÁTICAS ANUALES</t>
  </si>
  <si>
    <t xml:space="preserve">                   TOTAL...GASTOS ADMINISTRATIVOS</t>
  </si>
  <si>
    <t xml:space="preserve">                TOTAL...GASTOS DE ADMINISTRACIÓN</t>
  </si>
  <si>
    <t xml:space="preserve">                GASTOS BANCARIOS Y FINANCIEROS</t>
  </si>
  <si>
    <t xml:space="preserve">                   GASTOS BANCARIOS Y FINANCIEROS</t>
  </si>
  <si>
    <t xml:space="preserve">                      CHEQUERAS</t>
  </si>
  <si>
    <t xml:space="preserve">                      FONDO DE GARANTIA</t>
  </si>
  <si>
    <t xml:space="preserve">                      GASTOS BANCARIOS</t>
  </si>
  <si>
    <t>13.05</t>
  </si>
  <si>
    <t xml:space="preserve">                      RESULTADO POR DIFERENCIA DE CAMBIO</t>
  </si>
  <si>
    <t>13.04</t>
  </si>
  <si>
    <t xml:space="preserve">                   TOTAL...GASTOS BANCARIOS Y FINANCIEROS</t>
  </si>
  <si>
    <t xml:space="preserve">                TOTAL...GASTOS BANCARIOS Y FINANCIEROS</t>
  </si>
  <si>
    <t xml:space="preserve">                DEPRECIACIONES Y AMORTIZACIONES DE ACTIVOS</t>
  </si>
  <si>
    <t xml:space="preserve">                   DEPRECIACIONES Y AMORTIZACIONES DE ACTIVOS</t>
  </si>
  <si>
    <t xml:space="preserve">                      DEPRECIACIONES DEL EJERCICIO</t>
  </si>
  <si>
    <t>15.01</t>
  </si>
  <si>
    <t xml:space="preserve">                      AMORTIZACIONES DEL EJERCICIO</t>
  </si>
  <si>
    <t>15.02</t>
  </si>
  <si>
    <t xml:space="preserve">                   TOTAL...DEPRECIACIONES Y AMORTIZACIONES DE ACTIVOS</t>
  </si>
  <si>
    <t xml:space="preserve">                TOTAL...DEPRECIACIONES Y AMORTIZACIONES DE ACTIVOS</t>
  </si>
  <si>
    <t xml:space="preserve">             TOTAL...EGRESOS OPERATIVOS</t>
  </si>
  <si>
    <t xml:space="preserve">             EGRESOS NO OPERATIVOS</t>
  </si>
  <si>
    <t xml:space="preserve">                OTROS RESULTADOS NO OPERATIVOS</t>
  </si>
  <si>
    <t xml:space="preserve">                   OTROS RESULTADOS NO OPERATIVOS</t>
  </si>
  <si>
    <t xml:space="preserve">                      UTILIDAD/PÉRDIDA EN INVERSIONES</t>
  </si>
  <si>
    <t>17.02</t>
  </si>
  <si>
    <t xml:space="preserve">                      UTILIDAD/PÉRDIDA EN VENTA DE ACCIONES</t>
  </si>
  <si>
    <t xml:space="preserve">                      PÉRDIDA POR INCENTIVO EN REINVERSION DE DIVIDENDOS</t>
  </si>
  <si>
    <t xml:space="preserve">                      GASTOS NO DEDUCIBLES</t>
  </si>
  <si>
    <t xml:space="preserve">                      BONIFICACION A ACCIONISTAS</t>
  </si>
  <si>
    <t xml:space="preserve">                      IVA GASTO</t>
  </si>
  <si>
    <t xml:space="preserve">                      PERDIDA EJERCICIOS ANTERIORES</t>
  </si>
  <si>
    <t xml:space="preserve">                   TOTAL...OTROS RESULTADOS NO OPERATIVOS</t>
  </si>
  <si>
    <t xml:space="preserve">                TOTAL...OTROS RESULTADOS NO OPERATIVOS</t>
  </si>
  <si>
    <t xml:space="preserve">             TOTAL...EGRESOS NO OPERATIVOS</t>
  </si>
  <si>
    <t xml:space="preserve">             IMPUESTO A LA RENTA</t>
  </si>
  <si>
    <t xml:space="preserve">                IMPUESTO A LA RENTA</t>
  </si>
  <si>
    <t xml:space="preserve">                   IMPUESTO A LA RENTA</t>
  </si>
  <si>
    <t xml:space="preserve">                      IMPUESTO A LA RENTA</t>
  </si>
  <si>
    <t xml:space="preserve">                   TOTAL...IMPUESTO A LA RENTA</t>
  </si>
  <si>
    <t xml:space="preserve">                TOTAL...IMPUESTO A LA RENTA</t>
  </si>
  <si>
    <t xml:space="preserve">             TOTAL...IMPUESTO A LA RENTA</t>
  </si>
  <si>
    <t xml:space="preserve">          TOTAL...EGRESOS</t>
  </si>
  <si>
    <t xml:space="preserve">       TOTAL...EGRESOS</t>
  </si>
  <si>
    <t xml:space="preserve">    TOTAL...EGRESOS</t>
  </si>
  <si>
    <t xml:space="preserve">             RESULTADO DEL EJERCICIO</t>
  </si>
  <si>
    <t xml:space="preserve">                RESULTADO DEL EJERCICIO</t>
  </si>
  <si>
    <t xml:space="preserve">                   RESULTADO DEL EJERCICIO</t>
  </si>
  <si>
    <t xml:space="preserve">                       RESULTADO A LA FECHA</t>
  </si>
  <si>
    <t>TOTAL ACTIVO</t>
  </si>
  <si>
    <t>TOTAL PASIVO</t>
  </si>
  <si>
    <t>TOTAL PATRIMONIO NETO</t>
  </si>
  <si>
    <t>CUENTAS</t>
  </si>
  <si>
    <t>CAPITAL</t>
  </si>
  <si>
    <t>RESERVAS</t>
  </si>
  <si>
    <t>RESULTADOS</t>
  </si>
  <si>
    <t>PATRIMONIO NETO</t>
  </si>
  <si>
    <t>INTEGRADO</t>
  </si>
  <si>
    <t>LEGAL</t>
  </si>
  <si>
    <t>DE REVALÚO</t>
  </si>
  <si>
    <t>OTRAS RESERVAS</t>
  </si>
  <si>
    <t>ACUMULADOS</t>
  </si>
  <si>
    <t>DEL EJERCICIO</t>
  </si>
  <si>
    <t>INTEGRACIÓN DE CAPITAL</t>
  </si>
  <si>
    <t>TRANSFERENCIA A DIVIDENDOS A PAGAR</t>
  </si>
  <si>
    <t>TRANSERENCIA A RESULTADOS ACUMULADOS</t>
  </si>
  <si>
    <t>AJUSTES/ DESAFECTAC. DE RESULT. ACUMULADOS</t>
  </si>
  <si>
    <t>RESERVA LEGAL</t>
  </si>
  <si>
    <r>
      <t>RESERVA DE REVALÚO</t>
    </r>
    <r>
      <rPr>
        <b/>
        <sz val="8"/>
        <rFont val="Arial"/>
        <family val="2"/>
      </rPr>
      <t/>
    </r>
  </si>
  <si>
    <t>RESULTADO DEL EJERCICIO</t>
  </si>
  <si>
    <t>MOVIMIENTOS  DEL EJERCICIO 2023</t>
  </si>
  <si>
    <t>APORTE A CAPITALIZAR</t>
  </si>
  <si>
    <t xml:space="preserve">RESCATE DE ACCIONES </t>
  </si>
  <si>
    <t>TRANSFERENCIA A RESULTADOS ACUMULADOS</t>
  </si>
  <si>
    <t>SALDO AL CIERRE DEL EJERCICIO 2023</t>
  </si>
  <si>
    <t>FLUJO DE EFECTIVO POR ACTIVIDADES OPERATIVAS</t>
  </si>
  <si>
    <t>VENTAS NETAS (COBRO NETO)</t>
  </si>
  <si>
    <t>PAGO A PROVEEDORES LOCALES (PAGO NETO)</t>
  </si>
  <si>
    <t>PAGO A PROVEEDORES DEL EXTERIOR (PAGO NETO)</t>
  </si>
  <si>
    <t>EFECTIVO PAGADO A EMPLEADOS</t>
  </si>
  <si>
    <t>EFECTIVO GENERADO (USADO) POR OTRAS ACTIVIDADES OPERATIVAS</t>
  </si>
  <si>
    <t>PAGO DE IMPUESTOS</t>
  </si>
  <si>
    <t>EFECTIVO NETO POR ACTIVIDADES OPERATIVAS</t>
  </si>
  <si>
    <t>FLUJO DE EFECTIVO POR ACTIVIDADES DE INVERSIÓN</t>
  </si>
  <si>
    <t>AUMENTO/DISMINUCIÓN NETO/A DE INVERSIONES TEMPORARIAS</t>
  </si>
  <si>
    <t>AUMENTO/DISMINUCIÓN NETO/A DE INVERSIONES A LARGO PLAZO</t>
  </si>
  <si>
    <t>AUMENTO/DISMINUCIÓN NETO/A DE PROPIEDAD, PLANTA Y EQUIPO</t>
  </si>
  <si>
    <t>EFECTIVO NETO POR ACTIVIDADES DE INVERSIÓN</t>
  </si>
  <si>
    <t>FLUJO DE EFECTIVO POR ACTIVIDADES DE FINANCIAMIENTO</t>
  </si>
  <si>
    <t>AUMENTO/DISMINUCIÓN NETO/A DE PRÉSTAMOS</t>
  </si>
  <si>
    <t>DIVIDENDOS PAGADOS</t>
  </si>
  <si>
    <t xml:space="preserve">AUMENTO/DISMINUCIÓN NETO/A DE INTERESES </t>
  </si>
  <si>
    <t>EFECTIVO NETO POR ACTIVIDADES DE FINANCIAMIENTO</t>
  </si>
  <si>
    <t xml:space="preserve">EFECTO DE LAS GANANCIAS O PÉRDIDAS POR DIFERENCIAS DE TIPO DE CAMBIO </t>
  </si>
  <si>
    <t>AUMENTO/DISMINUCIÓN NETO/A DE EFECTIVOS Y SUS EQUIVALENTES</t>
  </si>
  <si>
    <t>EFECTIVO Y SUS EQUIVALENTES AL COMIENZO DEL PERIODO</t>
  </si>
  <si>
    <t>EFECTIVO Y SUS EQUIVALENTES AL CIERRE DEL PERIODO</t>
  </si>
  <si>
    <t>Participación en Otras Sociedades</t>
  </si>
  <si>
    <t>La firma posee participacion acciones en las siguientes empresas:</t>
  </si>
  <si>
    <t>VALOR CREDITOS SAECA</t>
  </si>
  <si>
    <t>GECO SA</t>
  </si>
  <si>
    <t>Composición del Directorio</t>
  </si>
  <si>
    <t>Presidente</t>
  </si>
  <si>
    <t>Director Suplente</t>
  </si>
  <si>
    <t>Jorge Alejandro Zaracho Sanabria</t>
  </si>
  <si>
    <t>Chiara Lucia Vera Velazquez</t>
  </si>
  <si>
    <t>Sindico Titular</t>
  </si>
  <si>
    <t>Miguel Angel Melgarejo Marín</t>
  </si>
  <si>
    <t>Sindico Suplente</t>
  </si>
  <si>
    <r>
      <rPr>
        <b/>
        <sz val="8"/>
        <color rgb="FF000000"/>
        <rFont val="MUSEO SANZ 300"/>
      </rPr>
      <t>a. Ajuste por inflación de la moneda de cuenta</t>
    </r>
    <r>
      <rPr>
        <sz val="8"/>
        <color indexed="8"/>
        <rFont val="MUSEO SANZ 300"/>
      </rPr>
      <t xml:space="preserve">
Los estados contables se han preparado sobre la base de costos históricos y no reconocen en forma integral los efectos de la inflación en la situacion patrimonial y financiera de la Sociedad al término del año fiscal, en atención a que la corrección monetaria no constituye una práctica contable aceptada en la República del Paraguay. Sin embargo se practicó la actualización de los saldos activos y pasivos en moneda extranjera al tipo de cambio libre y fluctuante al cierre del año fiscal así como el revalúo de los bienes del activo fijo sobre la base de la variación del IPC publicado por el BCP.</t>
    </r>
  </si>
  <si>
    <r>
      <rPr>
        <b/>
        <sz val="8"/>
        <color rgb="FF000000"/>
        <rFont val="MUSEO SANZ 300"/>
      </rPr>
      <t>c. Moneda de cuenta.</t>
    </r>
    <r>
      <rPr>
        <sz val="8"/>
        <color indexed="8"/>
        <rFont val="MUSEO SANZ 300"/>
      </rPr>
      <t xml:space="preserve">
Los Estados Contables están expresados en (Gs.) Guaraníes, unidad monetaria de la República del Paraguay.</t>
    </r>
  </si>
  <si>
    <r>
      <rPr>
        <b/>
        <sz val="8"/>
        <color rgb="FF000000"/>
        <rFont val="MUSEO SANZ 300"/>
      </rPr>
      <t>d. Activo Fijo</t>
    </r>
    <r>
      <rPr>
        <sz val="8"/>
        <color indexed="8"/>
        <rFont val="MUSEO SANZ 300"/>
      </rPr>
      <t xml:space="preserve">
Los bienes de uso están registrados de acuerdo con los siguientes criterios:
i.     En el período anterior los valores de origen de los bienes de uso y sus depreciaciones acumuladas existentes al inicio del ejercicio se encontraban revaluados de acuerdo a lo establecido en la Ley Nº 125/91, y la Ley N.º 2421/04 considerando los coeficientes de actualización anual suministrados a tal efecto por el Ministerio de Hacienda. En el periodo actual no se revaluarán solo se depreciarán de acuerdo a lo establecido en la Ley N.º 6.380/19 considerando los coeficientes de actualización anual suministrados a tal efecto por el Ministerio de Hacienda.”. El Poder Ejecutivo podrá establecer el revalúo obligatorio de los bienes del activo fijo, cuando la variación del Índice de Precios al Consumo determinado por el BCP alcance al menos 20% (veinte por ciento), acumulado desde el ejercicio en el cual se haya dispuesto el último ajuste por revalúo. El reconocimiento del revalúo obligatorio establecido por el Poder Ejecutivo formará parte de una reserva patrimonial cuyo único destino podrá ser la capitalización; al 31 de diciembre de 2020 el IPC acumulado ascendió a 2,2%, por lo cual no se aplicó el revalúo sobre dichos bienes.
ii.    Los bienes incorporados en el ejercicio se hallan registrados por su valor de adquisición; la depreciación de los mismos se computan al año siguiente de su adquisición.
iii.   Las mejoras o adiciones son capitalizadas, mientras que los gastos de mantenimiento y/o reparaciones que no aumentan el valor de los activos ni prolongan su vida útil, son imputados como gastos en el período en que se originan.
iv.   El valor residual de los bienes revaluados considerados en su conjunto no excede su valor recuperable al cierre del ejercicio.</t>
    </r>
  </si>
  <si>
    <r>
      <rPr>
        <b/>
        <sz val="8"/>
        <color rgb="FF000000"/>
        <rFont val="MUSEO SANZ 300"/>
      </rPr>
      <t>e. Reconocimiento de Ingresos y Gastos</t>
    </r>
    <r>
      <rPr>
        <sz val="8"/>
        <color indexed="8"/>
        <rFont val="MUSEO SANZ 300"/>
      </rPr>
      <t xml:space="preserve"> 
La sociedad adopta el prinicipio de lo devengado para el tratamiento contable de los ingresos y los egresos.</t>
    </r>
  </si>
  <si>
    <t>Itau Cta Cte Guaraníes</t>
  </si>
  <si>
    <t>Itau Cta Cte Dólares</t>
  </si>
  <si>
    <t>**No se cuentan con disponibilidades restringidas</t>
  </si>
  <si>
    <t>Dividendos a Cobrar por inversiones financieras</t>
  </si>
  <si>
    <t>Créditos</t>
  </si>
  <si>
    <t>Cuentas a Cobrar a Directores y Funcionarios</t>
  </si>
  <si>
    <t>Cuentas a Cobrar a Socios o Entidades Vinculadas</t>
  </si>
  <si>
    <t>Creditos por Impuestos Corrientes</t>
  </si>
  <si>
    <t>Anticipos a Proveedores</t>
  </si>
  <si>
    <t>IVC SA -Aporte Irrevocable a Capitalizar</t>
  </si>
  <si>
    <t>Marca Investa Capital</t>
  </si>
  <si>
    <t>Descuentos Judiciales a Pagar</t>
  </si>
  <si>
    <t>ACTIVO CORRIENTE</t>
  </si>
  <si>
    <t>ACTIVO NO CORRIENTE</t>
  </si>
  <si>
    <t>PASIVO CORRIENTE</t>
  </si>
  <si>
    <t>PASIVO NO CORRIENTE</t>
  </si>
  <si>
    <t>INGRESOS</t>
  </si>
  <si>
    <t>EGRESOS</t>
  </si>
  <si>
    <t>COSTO POR CESION DE CREDITOS</t>
  </si>
  <si>
    <t>Descuentos por indemnizaciones y preavisos</t>
  </si>
  <si>
    <t>Intereses Ganados en Cta de Ahorro</t>
  </si>
  <si>
    <t>utilidad en Inversiones</t>
  </si>
  <si>
    <t>Ingresos por Cesion de Creditos</t>
  </si>
  <si>
    <t>COMISIONES PAGADAS SOBRE VENTAS</t>
  </si>
  <si>
    <t>PUBLICIDAD Y PROPAGANDA</t>
  </si>
  <si>
    <t>REDES SOCIALES</t>
  </si>
  <si>
    <t>SUELDOS Y JORNALES</t>
  </si>
  <si>
    <t>AGUINALDOS</t>
  </si>
  <si>
    <t>APORTE PATRONAL</t>
  </si>
  <si>
    <t>APORTE PATRONAL COMPLEMENTARIO</t>
  </si>
  <si>
    <t>HORAS EXTRAS</t>
  </si>
  <si>
    <t>REMUNERACIÓN PERSONAL SUPERIOR</t>
  </si>
  <si>
    <t>GASTOS DE REPRESENTACIÓN</t>
  </si>
  <si>
    <t>HONORARIOS POR AUDITORIA EXTERNA</t>
  </si>
  <si>
    <t>HONORARIOS POR ASESORAMIENTO JURIDICO</t>
  </si>
  <si>
    <t>HONORARIOS PROFESIONALES</t>
  </si>
  <si>
    <t>HONORARIOS POR CONSULTORIA</t>
  </si>
  <si>
    <t>ALQUILERES</t>
  </si>
  <si>
    <t>EXPENSAS</t>
  </si>
  <si>
    <t>AGUA</t>
  </si>
  <si>
    <t>LUZ</t>
  </si>
  <si>
    <t>INTERNET</t>
  </si>
  <si>
    <t>GASTOS DE GESTIÓN</t>
  </si>
  <si>
    <t>REPARACIONES Y MANTENIMIENTOS INSTALACIONES</t>
  </si>
  <si>
    <t>REPARACIONES Y MANTENIMIENTOS MOBILIARIOS</t>
  </si>
  <si>
    <t>SEGUROS PAGADOS</t>
  </si>
  <si>
    <t>ÚTILES DE OFICINA</t>
  </si>
  <si>
    <t>COMISIONES Y GASTOS BANCARIOS OPERACIONALES</t>
  </si>
  <si>
    <t>IMPUESTOS, PATENTES, TASAS Y OTRAS CONTRIBUCIONES</t>
  </si>
  <si>
    <t>MULTAS Y SANCIONES</t>
  </si>
  <si>
    <t>ARTICULOS DE LIMPIEZA</t>
  </si>
  <si>
    <t>UNIFORME - SERVICIOS GENERALES</t>
  </si>
  <si>
    <t>ESPACIOS DE ESTACIONAMIENTO</t>
  </si>
  <si>
    <t>GASTOS DE INSUMOS INFORMATICOS</t>
  </si>
  <si>
    <t>GASTOS DE FIN DE AÑO</t>
  </si>
  <si>
    <t>GASTOS GENERALES</t>
  </si>
  <si>
    <t>IVA COSTO</t>
  </si>
  <si>
    <t>GASTOS DE ESCRIBANIA</t>
  </si>
  <si>
    <t>GASTOS DE SUPERMERCADO</t>
  </si>
  <si>
    <t>CUOTA SOCIAL CAP</t>
  </si>
  <si>
    <t>LEASING IMPRESORA</t>
  </si>
  <si>
    <t>MANTENIMIENTO BURSATIL CADIEM</t>
  </si>
  <si>
    <t>GASTOS POR EVENTOS</t>
  </si>
  <si>
    <t>SERVICIO TECNICO INFORMATICO</t>
  </si>
  <si>
    <t>ASESORAMIENTO FINANCIERO</t>
  </si>
  <si>
    <t>CUOTA SOCIAL CCPB</t>
  </si>
  <si>
    <t>AGASAJOS AL PERSONAL</t>
  </si>
  <si>
    <t>REGISTRO SIV</t>
  </si>
  <si>
    <t>REGISTRO BVA</t>
  </si>
  <si>
    <t>INTERESES PAGADOS</t>
  </si>
  <si>
    <t>INSUMOS INFORMATICOS</t>
  </si>
  <si>
    <t>COMISIÓN DE CORRETAJE</t>
  </si>
  <si>
    <t>ARANCEL DE BOLSA</t>
  </si>
  <si>
    <t>FIRMAS DIGITALES</t>
  </si>
  <si>
    <t>SEGURIDAD PRIVADA</t>
  </si>
  <si>
    <t>DELITOS COMETIDOS POR TERCEROS</t>
  </si>
  <si>
    <t>SERVICIO DE MEDIACIÓN Y ARBITRAJE</t>
  </si>
  <si>
    <t>SISTEMA CONTABLE ABACO</t>
  </si>
  <si>
    <t>PUBLICACIONES DE ASAMBLEAS</t>
  </si>
  <si>
    <t>SIV MULTAS</t>
  </si>
  <si>
    <t>LICENCIAS INFORMÁTICAS ANUALES</t>
  </si>
  <si>
    <t>Resultado por diferencia de cambio</t>
  </si>
  <si>
    <t>Utilidad/perdida en inversiones</t>
  </si>
  <si>
    <t>Utilidad/perdida en venta de acciones</t>
  </si>
  <si>
    <t>Perdida por incentivo en reinversion de dividendos</t>
  </si>
  <si>
    <t>Gastos no deducibles</t>
  </si>
  <si>
    <t>Iva Gasto</t>
  </si>
  <si>
    <t>Perdida Ejercicios anteriores</t>
  </si>
  <si>
    <t>Deprecicaciones del ejercicio</t>
  </si>
  <si>
    <t>Amortizaciones del ejercicio</t>
  </si>
  <si>
    <t xml:space="preserve">2.024 </t>
  </si>
  <si>
    <t xml:space="preserve">                      FINCO S.A. - GASTOS A RECUPERAR</t>
  </si>
  <si>
    <t xml:space="preserve">         GASTOS PAGADOS POR ADELANTADO                                          </t>
  </si>
  <si>
    <t xml:space="preserve">            GASTOS PAGADOS POR ADELANTADO                                       </t>
  </si>
  <si>
    <t xml:space="preserve">               GASTOS PAGADOS POR ADELANTADO                                    </t>
  </si>
  <si>
    <t xml:space="preserve">                  ALQUILERES PAGADOS POR ADELANTADO                             </t>
  </si>
  <si>
    <t xml:space="preserve">                     CIPESA - ALQUILER ATRIUM PISO 3                            </t>
  </si>
  <si>
    <t xml:space="preserve">                  SEGUROS A DEVENGAR                                            </t>
  </si>
  <si>
    <t xml:space="preserve">                     SEGUROS A DEVENGAR CP                                      </t>
  </si>
  <si>
    <t xml:space="preserve">                   TOTAL...SEGUROS A DEVENGAR</t>
  </si>
  <si>
    <t xml:space="preserve">                TOTAL...GASTOS PAGADOS POR ADELANTADO</t>
  </si>
  <si>
    <t xml:space="preserve">             TOTAL...GASTOS PAGADOS POR ADELANTADO</t>
  </si>
  <si>
    <t xml:space="preserve">          TOTAL...GASTOS PAGADOS POR ADELANTADO</t>
  </si>
  <si>
    <t>1.01.05.01</t>
  </si>
  <si>
    <t>1.01.05.02</t>
  </si>
  <si>
    <t xml:space="preserve">                      LUIS MONTANARO_FONDOS A REPONER</t>
  </si>
  <si>
    <t xml:space="preserve">                      CARLOS NUÑEZ_FONDOS A REPONER</t>
  </si>
  <si>
    <t xml:space="preserve">                     ALQUILERES A PAGAR</t>
  </si>
  <si>
    <t xml:space="preserve">                      (-) INTERESES A DEVENGAR CP_IRF DR SPANKA</t>
  </si>
  <si>
    <t xml:space="preserve">                      COMISIONES Y GASTOS BANCARIOS SOBRE OPERACIONES CR</t>
  </si>
  <si>
    <t>Gastos pagados por adelantado</t>
  </si>
  <si>
    <t>NOTA</t>
  </si>
  <si>
    <t>Desde: 01/01/24</t>
  </si>
  <si>
    <t>Banco Z Cta Ahorro</t>
  </si>
  <si>
    <t>Cuentas a Pagar a Socios o Entidades Vinculadas</t>
  </si>
  <si>
    <t>Otras cuentas por pagar</t>
  </si>
  <si>
    <t>SALDO AL INICIO DEL EJERCICIO 2023</t>
  </si>
  <si>
    <t>SALDO AL CIERRE DEL EJERCICIO 2023 e INICIO DEL  EJERCICIO 2024</t>
  </si>
  <si>
    <t xml:space="preserve">                   OTROS ACREEDORES</t>
  </si>
  <si>
    <t xml:space="preserve">                      LICENCIA COMERCIAL A PAGAR</t>
  </si>
  <si>
    <t xml:space="preserve">                      PATENTE COMERCIAL A PAGAR</t>
  </si>
  <si>
    <t xml:space="preserve">                TOTAL…OTROS ACREEDORES</t>
  </si>
  <si>
    <t xml:space="preserve">                      VACACIONES</t>
  </si>
  <si>
    <t xml:space="preserve">                      INDEMNIZACIONES Y PREAVISOS</t>
  </si>
  <si>
    <t xml:space="preserve">                      CANON ANUAL SEPRELAD</t>
  </si>
  <si>
    <t xml:space="preserve">                      MANTENIMIENTO IMPRESORA</t>
  </si>
  <si>
    <t xml:space="preserve">                      LICENCIA COMERCIAL</t>
  </si>
  <si>
    <t xml:space="preserve">                      PATENTE COMERCIAL</t>
  </si>
  <si>
    <t xml:space="preserve">                      UTILIDAD/PÉRDIDA EN VENTA DE ACTIVO FIJO</t>
  </si>
  <si>
    <t>VACACIONES</t>
  </si>
  <si>
    <t>INDEMNIZACIONES Y PREAVISOS</t>
  </si>
  <si>
    <t>CANON ANUAL SEPRELAD</t>
  </si>
  <si>
    <t>MANTENIMIENTO IMPRESORA</t>
  </si>
  <si>
    <t>LICENCIA COMERCIAL</t>
  </si>
  <si>
    <t>PATENTE COMERCIAL</t>
  </si>
  <si>
    <t>Utilidad/perdida en venta de activo fijo</t>
  </si>
  <si>
    <t>Carlo Rafael Montanaro Gómez</t>
  </si>
  <si>
    <t>Thomas Schwazmeier</t>
  </si>
  <si>
    <t>Cynthia Amanda Franco Rojas</t>
  </si>
  <si>
    <r>
      <rPr>
        <b/>
        <sz val="8"/>
        <color rgb="FF000000"/>
        <rFont val="MUSEO SANZ 300"/>
      </rPr>
      <t>b. Moneda extranjera</t>
    </r>
    <r>
      <rPr>
        <sz val="8"/>
        <color indexed="8"/>
        <rFont val="MUSEO SANZ 300"/>
      </rPr>
      <t xml:space="preserve">
Los saldos en moneda extranjera están valuados al tipo de cambio al cierre del año 2024, de acuerdo a la Subsecretaria de Estado de Tributación, donde se establece el tipo de cambio comprador y vendedor suministrado por la Dirección Nacional de Ingresos Tributarios en Gs. 7.533,98 y 7.543,01, respectivamente.
</t>
    </r>
  </si>
  <si>
    <t>Otros Acreedores</t>
  </si>
  <si>
    <t>ANEXO B</t>
  </si>
  <si>
    <t>INFORMACION GENERAL DE LA ENTIDAD</t>
  </si>
  <si>
    <t>1.</t>
  </si>
  <si>
    <t>IDENTIFICACION</t>
  </si>
  <si>
    <t>1.1</t>
  </si>
  <si>
    <t>NOMBRE O RAZON SOCIAL</t>
  </si>
  <si>
    <t>1.2</t>
  </si>
  <si>
    <t>ANTECEDENTES DE CONSTITUCION SOCIAL Y</t>
  </si>
  <si>
    <t xml:space="preserve">Escritura Pública Nro. 56 en la ciudad de Asunción, Capital de la República del </t>
  </si>
  <si>
    <t xml:space="preserve"> REFORMAS ESTATUARIAS</t>
  </si>
  <si>
    <t>Paraguay, fecha 07 de mayo del año 2021.</t>
  </si>
  <si>
    <t>1.3</t>
  </si>
  <si>
    <t>80118914-4</t>
  </si>
  <si>
    <t>1.4</t>
  </si>
  <si>
    <t>ACTIVIDAD PRINCIPAL S/ INSCRIPCION EN EL RUC</t>
  </si>
  <si>
    <t xml:space="preserve">Actividades inmobiliarias realizadas con bienes </t>
  </si>
  <si>
    <t xml:space="preserve"> propios o arrendados.</t>
  </si>
  <si>
    <t>1.5</t>
  </si>
  <si>
    <t>ACTIVIDAD SECUNDARIA S/ INSCRIPCION EN EL RUC</t>
  </si>
  <si>
    <t>1.6</t>
  </si>
  <si>
    <t>DOMICILIO LEGAL</t>
  </si>
  <si>
    <t>1.7</t>
  </si>
  <si>
    <t>TELEFONO</t>
  </si>
  <si>
    <t>0982 849 010</t>
  </si>
  <si>
    <t>1.8</t>
  </si>
  <si>
    <t>FAX</t>
  </si>
  <si>
    <t>-</t>
  </si>
  <si>
    <t>1.9</t>
  </si>
  <si>
    <t>E-MAIL</t>
  </si>
  <si>
    <t>luis.montanaro@investacapital.com.py</t>
  </si>
  <si>
    <t>1.10</t>
  </si>
  <si>
    <t>SITIO PAGINA WEB</t>
  </si>
  <si>
    <t>www.investacapital.com.py</t>
  </si>
  <si>
    <t>2.</t>
  </si>
  <si>
    <t>ADMINISTRACION</t>
  </si>
  <si>
    <t>CARGO</t>
  </si>
  <si>
    <t>NOMBRE Y APELLIDO</t>
  </si>
  <si>
    <t>PRESIDENTE</t>
  </si>
  <si>
    <t>LUIS AUGUSTO MONTANARO BEDOYA</t>
  </si>
  <si>
    <t>VICEPRESIDENTE</t>
  </si>
  <si>
    <t>DIRECTOR TITULAR</t>
  </si>
  <si>
    <t>3.</t>
  </si>
  <si>
    <t>CAPITAL Y PROPIEDAD</t>
  </si>
  <si>
    <t>CAPITAL SOCIAL</t>
  </si>
  <si>
    <t>CAPITAL EMITIDO</t>
  </si>
  <si>
    <t>CAPITAL SUSCRIPTO</t>
  </si>
  <si>
    <t>CAPITAL INTEGRADO</t>
  </si>
  <si>
    <t>VALOR NOMINAL DE ACCIONES</t>
  </si>
  <si>
    <t>COMPOSICION ACCIONARIA: Accionistas que detentan el diez por ciento o mas de participacion en el capital</t>
  </si>
  <si>
    <t>N°</t>
  </si>
  <si>
    <t>ACCIONISTAS</t>
  </si>
  <si>
    <t>CANT. DE ACC.</t>
  </si>
  <si>
    <t>CLASE</t>
  </si>
  <si>
    <t>CANT. DE VOTOS</t>
  </si>
  <si>
    <t>MONTO</t>
  </si>
  <si>
    <t>%PART S/ CAP. INT</t>
  </si>
  <si>
    <t>OVM A</t>
  </si>
  <si>
    <t>DIAZ GILL MEDICINA LABORATORIAL S.A.</t>
  </si>
  <si>
    <t>ORDINARIAS SIMPLES</t>
  </si>
  <si>
    <t>MEYER LAB S.A.</t>
  </si>
  <si>
    <t>TOTAL</t>
  </si>
  <si>
    <t>4.</t>
  </si>
  <si>
    <t>AUDITOR EXTERNO INDEPENDIENTE</t>
  </si>
  <si>
    <t>4.1</t>
  </si>
  <si>
    <t>AUDITOR EXTERNO INDEPENDIENTE DESIGNADO:</t>
  </si>
  <si>
    <t>4.2</t>
  </si>
  <si>
    <t>NUMERO DE INSCRIPCION EN EL REGISTRO</t>
  </si>
  <si>
    <t>CARLOS RAFAEL MONTANARO GOMEZ</t>
  </si>
  <si>
    <t>THOMAS SCHWARZMEIER</t>
  </si>
  <si>
    <t>JORGE ALEJANDRO ZARACHO SANABRIA</t>
  </si>
  <si>
    <t>SINDICO TITULAR</t>
  </si>
  <si>
    <t>SINDICO SUPLENTE</t>
  </si>
  <si>
    <t>ABG. MIGUEL ANGEL MELGAREJO MARIN</t>
  </si>
  <si>
    <t>Hasta: 30/09/24</t>
  </si>
  <si>
    <t>Desde: 01/01/23</t>
  </si>
  <si>
    <t>Hasta: 31/12/23</t>
  </si>
  <si>
    <t xml:space="preserve">                      BANCO Z CTA AH 0193106259</t>
  </si>
  <si>
    <t xml:space="preserve">                      AIPOTA SA_APORTE IRREVOCABLE A CAPITALIZAR</t>
  </si>
  <si>
    <t xml:space="preserve">                      LIVI_FONDOS A REPONER</t>
  </si>
  <si>
    <t xml:space="preserve">                      MCI CAPITAL SA_FONDOS A REPONER</t>
  </si>
  <si>
    <t xml:space="preserve">                    OBRAS A ENTREGAR EDIFICIO ELIGIO</t>
  </si>
  <si>
    <t xml:space="preserve">          UTILIDAS EN VENTA DE ACTIVOS</t>
  </si>
  <si>
    <t>1.01.02.03</t>
  </si>
  <si>
    <t>Información al 30/09/2024</t>
  </si>
  <si>
    <t>Aipota SA -Aporte Irrevocable a Capitalizar</t>
  </si>
  <si>
    <t>Obras a entregar Edificio Eligio</t>
  </si>
  <si>
    <t>Utilidad en venta de activos</t>
  </si>
  <si>
    <t>Comparativo con el año anterior</t>
  </si>
  <si>
    <t xml:space="preserve"> (En guaraníes)</t>
  </si>
  <si>
    <t>Acosta Ñu 307 esq. Candido Bareiro-Lambare</t>
  </si>
  <si>
    <t>DIRECTORIO A LA FECHA DE PRESENTACION DEL PRESENTE DOCUMENTO 30/04/2025</t>
  </si>
  <si>
    <t>CHIARA LUCIA VERA VELAZQUEZ</t>
  </si>
  <si>
    <t xml:space="preserve">ABG. DANIEL OSVALDO SCHREIBER SCHREIBER </t>
  </si>
  <si>
    <t>Daniel Osvaldo Schreiber Schreiber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</si>
</sst>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_ * #,##0_ ;_ * \-#,##0_ ;_ * &quot;-&quot;_ ;_ @_ "/>
    <numFmt numFmtId="165" formatCode="_ * #,##0.00_ ;_ * \-#,##0.00_ ;_ * &quot;-&quot;??_ ;_ @_ "/>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0_ ;[Red]\-#,##0\ "/>
    <numFmt numFmtId="172" formatCode="_-* #,##0.00_-;\-* #,##0.00_-;_-* \-??_-;_-@_-"/>
    <numFmt numFmtId="173" formatCode="General_)"/>
    <numFmt numFmtId="174" formatCode="_-* #,##0.00\ _G_-;\-* #,##0.00\ _G_-;_-* &quot;-&quot;??\ _G_-;_-@_-"/>
    <numFmt numFmtId="175" formatCode="_-* #,##0.00\ &quot;G&quot;_-;\-* #,##0.00\ &quot;G&quot;_-;_-* &quot;-&quot;??\ &quot;G&quot;_-;_-@_-"/>
    <numFmt numFmtId="176" formatCode="_-* #,##0\ _G_-;\-* #,##0\ _G_-;_-* &quot;-&quot;\ _G_-;_-@_-"/>
    <numFmt numFmtId="177" formatCode="_-* #,##0.00\ _€_-;\-* #,##0.00\ _€_-;_-* &quot;-&quot;??\ _€_-;_-@_-"/>
    <numFmt numFmtId="178" formatCode="[$₲-3C0A]\ #,##0"/>
    <numFmt numFmtId="179" formatCode="#,##0_ ;[Red]\(#,##0\)\ "/>
    <numFmt numFmtId="180" formatCode="#,##0_ ;[Red]\-\}\(#,##0\)\ "/>
    <numFmt numFmtId="181" formatCode="#,##0_ ;[Red]\(#,##0\)"/>
    <numFmt numFmtId="182" formatCode="[$-C0A]d\-mmm\-yy;@"/>
    <numFmt numFmtId="183" formatCode="_(* #,##0.00_);_(* \(#,##0.00\);_(* \-??_);_(@_)"/>
  </numFmts>
  <fonts count="99">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sz val="9"/>
      <color theme="1"/>
      <name val="Arial"/>
      <family val="2"/>
    </font>
    <font>
      <b/>
      <sz val="10"/>
      <name val="Arial"/>
      <family val="2"/>
    </font>
    <font>
      <u/>
      <sz val="10"/>
      <color theme="1"/>
      <name val="Arial"/>
      <family val="2"/>
    </font>
    <font>
      <sz val="8"/>
      <color theme="1"/>
      <name val="Arial"/>
      <family val="2"/>
    </font>
    <font>
      <u/>
      <sz val="11"/>
      <color theme="10"/>
      <name val="Calibri"/>
      <family val="2"/>
      <scheme val="minor"/>
    </font>
    <font>
      <b/>
      <sz val="8"/>
      <name val="Arial"/>
      <family val="2"/>
    </font>
    <font>
      <sz val="10"/>
      <color rgb="FFFF0000"/>
      <name val="Arial"/>
      <family val="2"/>
    </font>
    <font>
      <b/>
      <sz val="10"/>
      <color theme="0"/>
      <name val="Arial"/>
      <family val="2"/>
    </font>
    <font>
      <b/>
      <sz val="11"/>
      <color theme="1"/>
      <name val="Calibri"/>
      <family val="2"/>
      <scheme val="minor"/>
    </font>
    <font>
      <sz val="9"/>
      <name val="Arial"/>
      <family val="2"/>
    </font>
    <font>
      <sz val="11"/>
      <color rgb="FF000000"/>
      <name val="Calibri"/>
      <family val="2"/>
      <scheme val="minor"/>
    </font>
    <font>
      <b/>
      <sz val="11"/>
      <color theme="0"/>
      <name val="Calibri"/>
      <family val="2"/>
      <scheme val="minor"/>
    </font>
    <font>
      <sz val="11"/>
      <color rgb="FFFF0000"/>
      <name val="Calibri"/>
      <family val="2"/>
      <scheme val="minor"/>
    </font>
    <font>
      <sz val="9"/>
      <name val="Calibri"/>
      <family val="2"/>
      <scheme val="minor"/>
    </font>
    <font>
      <i/>
      <sz val="9"/>
      <name val="Calibri"/>
      <family val="2"/>
      <scheme val="minor"/>
    </font>
    <font>
      <sz val="8"/>
      <name val="Arial"/>
      <family val="2"/>
    </font>
    <font>
      <sz val="9"/>
      <color theme="1"/>
      <name val="Calibri"/>
      <family val="2"/>
      <scheme val="minor"/>
    </font>
    <font>
      <sz val="10"/>
      <color theme="1"/>
      <name val="Calibri"/>
      <family val="2"/>
      <scheme val="minor"/>
    </font>
    <font>
      <i/>
      <sz val="10"/>
      <color theme="1"/>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b/>
      <sz val="18"/>
      <color theme="3"/>
      <name val="Calibri Light"/>
      <family val="2"/>
      <scheme val="major"/>
    </font>
    <font>
      <sz val="10"/>
      <name val="Times New Roman"/>
      <family val="1"/>
    </font>
    <font>
      <sz val="12"/>
      <name val="Courier"/>
      <family val="3"/>
    </font>
    <font>
      <sz val="11"/>
      <color indexed="8"/>
      <name val="Calibri"/>
      <family val="2"/>
      <charset val="1"/>
    </font>
    <font>
      <sz val="10"/>
      <name val="Bitstream Vera Sans"/>
      <family val="2"/>
    </font>
    <font>
      <sz val="8"/>
      <color indexed="8"/>
      <name val="Arial"/>
      <family val="2"/>
    </font>
    <font>
      <b/>
      <sz val="8"/>
      <color theme="1"/>
      <name val="Arial"/>
      <family val="2"/>
    </font>
    <font>
      <u/>
      <sz val="11"/>
      <color theme="10"/>
      <name val="Arial"/>
      <family val="2"/>
    </font>
    <font>
      <sz val="8"/>
      <color rgb="FF000000"/>
      <name val="Arial"/>
      <family val="2"/>
    </font>
    <font>
      <sz val="8"/>
      <name val="Calibri"/>
      <family val="2"/>
      <scheme val="minor"/>
    </font>
    <font>
      <b/>
      <u/>
      <sz val="11"/>
      <name val="Calibri"/>
      <family val="2"/>
    </font>
    <font>
      <b/>
      <sz val="8"/>
      <name val="Museo sanz 300"/>
    </font>
    <font>
      <sz val="8"/>
      <name val="Museo sanz 300"/>
    </font>
    <font>
      <sz val="10"/>
      <color theme="1"/>
      <name val="Museo sanz 300"/>
    </font>
    <font>
      <u/>
      <sz val="11"/>
      <color theme="10"/>
      <name val="Museo sanz 300"/>
    </font>
    <font>
      <sz val="10"/>
      <color theme="0"/>
      <name val="Museo sanz 300"/>
    </font>
    <font>
      <b/>
      <sz val="11"/>
      <name val="Museo sanz 300"/>
    </font>
    <font>
      <sz val="11"/>
      <color theme="1"/>
      <name val="Museo sanz 300"/>
    </font>
    <font>
      <b/>
      <sz val="10"/>
      <name val="Museo sanz 300"/>
    </font>
    <font>
      <sz val="10"/>
      <name val="Museo sanz 300"/>
    </font>
    <font>
      <sz val="10"/>
      <color rgb="FFFF0000"/>
      <name val="Museo sanz 300"/>
    </font>
    <font>
      <sz val="8"/>
      <color indexed="8"/>
      <name val="MUSEO SANZ 300"/>
    </font>
    <font>
      <b/>
      <sz val="10"/>
      <color theme="0"/>
      <name val="Museo sanz 300"/>
    </font>
    <font>
      <b/>
      <sz val="10"/>
      <color theme="1"/>
      <name val="Museo sanz 300"/>
    </font>
    <font>
      <u/>
      <sz val="10"/>
      <color theme="10"/>
      <name val="Museo sanz 300"/>
    </font>
    <font>
      <b/>
      <u/>
      <sz val="10"/>
      <name val="Museo sanz 300"/>
    </font>
    <font>
      <b/>
      <sz val="10"/>
      <color indexed="8"/>
      <name val="Museo sanz 300"/>
    </font>
    <font>
      <sz val="10"/>
      <color indexed="8"/>
      <name val="Museo sanz 300"/>
    </font>
    <font>
      <b/>
      <sz val="8"/>
      <color rgb="FF000000"/>
      <name val="MUSEO SANZ 300"/>
    </font>
    <font>
      <sz val="10"/>
      <color rgb="FF000000"/>
      <name val="Museo sanz 300"/>
    </font>
    <font>
      <sz val="9"/>
      <color rgb="FF000000"/>
      <name val="Museo sanz 300"/>
    </font>
    <font>
      <b/>
      <sz val="10"/>
      <color rgb="FF000000"/>
      <name val="Museo sanz 300"/>
    </font>
    <font>
      <b/>
      <sz val="11"/>
      <color theme="0"/>
      <name val="Museo sanz 300"/>
    </font>
    <font>
      <b/>
      <sz val="11"/>
      <color theme="1"/>
      <name val="Museo sanz 300"/>
    </font>
    <font>
      <sz val="8"/>
      <color theme="1"/>
      <name val="MUSEO SANZ 300"/>
    </font>
    <font>
      <sz val="11"/>
      <name val="MUSEO SANZ 300"/>
    </font>
    <font>
      <b/>
      <sz val="9"/>
      <name val="MUSEO SANZ 300"/>
    </font>
    <font>
      <sz val="9"/>
      <name val="MUSEO SANZ 300"/>
    </font>
    <font>
      <i/>
      <sz val="10"/>
      <name val="MUSEO SANZ 300"/>
    </font>
    <font>
      <b/>
      <i/>
      <sz val="10"/>
      <name val="MUSEO SANZ 300"/>
    </font>
    <font>
      <sz val="9"/>
      <color theme="1"/>
      <name val="MUSEO SANZ 300"/>
    </font>
    <font>
      <sz val="10"/>
      <color theme="4"/>
      <name val="MUSEO SANZ 300"/>
    </font>
    <font>
      <b/>
      <sz val="9"/>
      <color rgb="FFFFFFFF"/>
      <name val="MUSEO SANZ 300"/>
    </font>
    <font>
      <sz val="9"/>
      <color rgb="FFFFFFFF"/>
      <name val="MUSEO SANZ 300"/>
    </font>
    <font>
      <i/>
      <sz val="10"/>
      <color theme="1"/>
      <name val="MUSEO SANZ 300"/>
    </font>
    <font>
      <i/>
      <sz val="11"/>
      <color theme="1"/>
      <name val="MUSEO SANZ 300"/>
    </font>
    <font>
      <i/>
      <sz val="9"/>
      <color theme="1"/>
      <name val="MUSEO SANZ 300"/>
    </font>
    <font>
      <i/>
      <sz val="9"/>
      <name val="MUSEO SANZ 300"/>
    </font>
    <font>
      <b/>
      <sz val="9"/>
      <color theme="0"/>
      <name val="MUSEO SANZ 300"/>
    </font>
    <font>
      <sz val="11"/>
      <color rgb="FFFF0000"/>
      <name val="MUSEO SANZ 300"/>
    </font>
    <font>
      <i/>
      <sz val="9"/>
      <color rgb="FF000000"/>
      <name val="MUSEO SANZ 300"/>
    </font>
    <font>
      <sz val="12"/>
      <color theme="1"/>
      <name val="MUSEO SANZ 300"/>
    </font>
    <font>
      <b/>
      <sz val="12"/>
      <color theme="0"/>
      <name val="MUSEO SANZ 300"/>
    </font>
    <font>
      <sz val="12"/>
      <color theme="0"/>
      <name val="MUSEO SANZ 300"/>
    </font>
    <font>
      <sz val="10"/>
      <color theme="1"/>
      <name val="MUSEOS SANZ 300"/>
    </font>
    <font>
      <b/>
      <sz val="10"/>
      <color theme="1"/>
      <name val="MUSEOS SANZ 300"/>
    </font>
    <font>
      <sz val="10"/>
      <color theme="0"/>
      <name val="MUSEOS SANZ 300"/>
    </font>
    <font>
      <sz val="8"/>
      <color theme="1"/>
      <name val="MUSEOS SANZ 300"/>
    </font>
    <font>
      <b/>
      <sz val="10"/>
      <name val="MUSEOS SANZ 300"/>
    </font>
    <font>
      <u/>
      <sz val="11"/>
      <color theme="10"/>
      <name val="MUSEOS SANZ 300"/>
    </font>
    <font>
      <u/>
      <sz val="10"/>
      <color theme="10"/>
      <name val="MUSEOS SANZ 300"/>
    </font>
    <font>
      <b/>
      <sz val="10"/>
      <color rgb="FFFF0000"/>
      <name val="MUSEO SANZ 300"/>
    </font>
    <font>
      <b/>
      <u val="singleAccounting"/>
      <sz val="10"/>
      <color theme="0"/>
      <name val="MUSEO SANZ 300"/>
    </font>
    <font>
      <b/>
      <sz val="12"/>
      <name val="MUSEO SANZ 300"/>
    </font>
    <font>
      <b/>
      <sz val="12"/>
      <color theme="1"/>
      <name val="MUSEO SANZ 300"/>
    </font>
    <font>
      <b/>
      <u/>
      <sz val="10"/>
      <color theme="1"/>
      <name val="MUSEO SANZ 300"/>
    </font>
    <font>
      <sz val="10"/>
      <color theme="0" tint="-4.9989318521683403E-2"/>
      <name val="MUSEO SANZ 300"/>
    </font>
  </fonts>
  <fills count="2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A6A6A6"/>
        <bgColor rgb="FF000000"/>
      </patternFill>
    </fill>
    <fill>
      <patternFill patternType="solid">
        <fgColor indexed="65"/>
        <bgColor indexed="64"/>
      </patternFill>
    </fill>
    <fill>
      <patternFill patternType="solid">
        <fgColor theme="4" tint="0.39997558519241921"/>
        <bgColor indexed="64"/>
      </patternFill>
    </fill>
    <fill>
      <patternFill patternType="solid">
        <fgColor theme="0"/>
        <bgColor rgb="FF000000"/>
      </patternFill>
    </fill>
    <fill>
      <patternFill patternType="solid">
        <fgColor theme="4" tint="-0.499984740745262"/>
        <bgColor rgb="FF000000"/>
      </patternFill>
    </fill>
    <fill>
      <patternFill patternType="solid">
        <fgColor rgb="FF203764"/>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3"/>
        <bgColor indexed="64"/>
      </patternFill>
    </fill>
    <fill>
      <patternFill patternType="solid">
        <fgColor theme="0" tint="-4.9989318521683403E-2"/>
        <bgColor rgb="FF000000"/>
      </patternFill>
    </fill>
    <fill>
      <patternFill patternType="solid">
        <fgColor indexed="22"/>
        <bgColor indexed="64"/>
      </patternFill>
    </fill>
    <fill>
      <patternFill patternType="solid">
        <fgColor theme="9" tint="0.39997558519241921"/>
        <bgColor indexed="64"/>
      </patternFill>
    </fill>
    <fill>
      <patternFill patternType="solid">
        <fgColor indexed="55"/>
        <bgColor indexed="64"/>
      </patternFill>
    </fill>
    <fill>
      <patternFill patternType="solid">
        <fgColor indexed="22"/>
        <bgColor indexed="42"/>
      </patternFill>
    </fill>
    <fill>
      <patternFill patternType="solid">
        <fgColor indexed="31"/>
        <bgColor indexed="42"/>
      </patternFill>
    </fill>
    <fill>
      <patternFill patternType="solid">
        <fgColor theme="7" tint="0.79998168889431442"/>
        <bgColor indexed="64"/>
      </patternFill>
    </fill>
    <fill>
      <patternFill patternType="solid">
        <fgColor rgb="FFFFFF00"/>
        <bgColor indexed="64"/>
      </patternFill>
    </fill>
    <fill>
      <patternFill patternType="solid">
        <fgColor theme="0" tint="-0.34998626667073579"/>
        <bgColor indexed="64"/>
      </patternFill>
    </fill>
  </fills>
  <borders count="89">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theme="0"/>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style="medium">
        <color theme="0"/>
      </top>
      <bottom style="medium">
        <color theme="0"/>
      </bottom>
      <diagonal/>
    </border>
    <border>
      <left style="medium">
        <color indexed="64"/>
      </left>
      <right style="medium">
        <color indexed="64"/>
      </right>
      <top/>
      <bottom style="thin">
        <color indexed="64"/>
      </bottom>
      <diagonal/>
    </border>
    <border>
      <left style="thin">
        <color rgb="FFFFFFFF"/>
      </left>
      <right/>
      <top style="thin">
        <color rgb="FFFFFFFF"/>
      </top>
      <bottom/>
      <diagonal/>
    </border>
    <border>
      <left/>
      <right style="thin">
        <color indexed="64"/>
      </right>
      <top style="medium">
        <color indexed="64"/>
      </top>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diagonal/>
    </border>
    <border>
      <left style="medium">
        <color indexed="64"/>
      </left>
      <right/>
      <top/>
      <bottom style="thin">
        <color indexed="8"/>
      </bottom>
      <diagonal/>
    </border>
    <border>
      <left/>
      <right style="thin">
        <color indexed="64"/>
      </right>
      <top/>
      <bottom style="thin">
        <color indexed="8"/>
      </bottom>
      <diagonal/>
    </border>
    <border>
      <left style="thin">
        <color indexed="64"/>
      </left>
      <right style="medium">
        <color indexed="64"/>
      </right>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medium">
        <color indexed="64"/>
      </right>
      <top/>
      <bottom style="hair">
        <color indexed="8"/>
      </bottom>
      <diagonal/>
    </border>
    <border>
      <left style="medium">
        <color indexed="64"/>
      </left>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style="hair">
        <color indexed="8"/>
      </top>
      <bottom/>
      <diagonal/>
    </border>
    <border>
      <left style="thin">
        <color indexed="8"/>
      </left>
      <right style="thin">
        <color indexed="8"/>
      </right>
      <top style="hair">
        <color indexed="8"/>
      </top>
      <bottom/>
      <diagonal/>
    </border>
    <border>
      <left style="thin">
        <color indexed="8"/>
      </left>
      <right style="medium">
        <color indexed="64"/>
      </right>
      <top style="hair">
        <color indexed="8"/>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8"/>
      </top>
      <bottom/>
      <diagonal/>
    </border>
    <border>
      <left style="medium">
        <color indexed="64"/>
      </left>
      <right style="medium">
        <color indexed="64"/>
      </right>
      <top style="medium">
        <color indexed="8"/>
      </top>
      <bottom/>
      <diagonal/>
    </border>
    <border>
      <left style="medium">
        <color indexed="8"/>
      </left>
      <right style="medium">
        <color indexed="64"/>
      </right>
      <top style="medium">
        <color indexed="8"/>
      </top>
      <bottom/>
      <diagonal/>
    </border>
    <border>
      <left style="medium">
        <color indexed="64"/>
      </left>
      <right/>
      <top style="medium">
        <color indexed="8"/>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s>
  <cellStyleXfs count="190">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164"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166" fontId="1" fillId="0" borderId="0" applyFont="0" applyFill="0" applyBorder="0" applyAlignment="0" applyProtection="0"/>
    <xf numFmtId="0" fontId="1" fillId="0" borderId="0"/>
    <xf numFmtId="0" fontId="1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7" fillId="0" borderId="0"/>
    <xf numFmtId="41" fontId="4" fillId="0" borderId="0" applyFont="0" applyFill="0" applyBorder="0" applyAlignment="0" applyProtection="0"/>
    <xf numFmtId="166" fontId="1" fillId="0" borderId="0" applyFont="0" applyFill="0" applyBorder="0" applyAlignment="0" applyProtection="0"/>
    <xf numFmtId="0" fontId="17"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72" fontId="4" fillId="0" borderId="0" applyFont="0" applyFill="0" applyAlignment="0" applyProtection="0"/>
    <xf numFmtId="173" fontId="34" fillId="0" borderId="0"/>
    <xf numFmtId="9" fontId="34" fillId="0" borderId="0" applyFont="0" applyFill="0" applyBorder="0" applyAlignment="0" applyProtection="0"/>
    <xf numFmtId="174" fontId="34" fillId="0" borderId="0" applyFont="0" applyFill="0" applyBorder="0" applyAlignment="0" applyProtection="0"/>
    <xf numFmtId="0" fontId="35" fillId="0" borderId="0"/>
    <xf numFmtId="165" fontId="4" fillId="0" borderId="0" applyFont="0" applyFill="0" applyBorder="0" applyAlignment="0" applyProtection="0"/>
    <xf numFmtId="172" fontId="4" fillId="0" borderId="0" applyFont="0" applyFill="0" applyAlignment="0" applyProtection="0"/>
    <xf numFmtId="172" fontId="4" fillId="0" borderId="0" applyFont="0" applyFill="0" applyAlignment="0" applyProtection="0"/>
    <xf numFmtId="43" fontId="33"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0" borderId="0" applyNumberFormat="0" applyFill="0" applyBorder="0" applyAlignment="0" applyProtection="0"/>
    <xf numFmtId="175" fontId="4" fillId="0" borderId="0" applyFont="0" applyFill="0" applyBorder="0" applyAlignment="0" applyProtection="0"/>
    <xf numFmtId="176" fontId="4" fillId="0" borderId="0" applyFon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xf numFmtId="0" fontId="1" fillId="0" borderId="0"/>
    <xf numFmtId="17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174" fontId="36" fillId="0" borderId="0" applyFont="0" applyFill="0" applyBorder="0" applyAlignment="0" applyProtection="0"/>
    <xf numFmtId="0" fontId="4" fillId="0" borderId="0"/>
    <xf numFmtId="182" fontId="1" fillId="0" borderId="0"/>
    <xf numFmtId="43" fontId="1" fillId="0" borderId="0" applyFont="0" applyFill="0" applyBorder="0" applyAlignment="0" applyProtection="0"/>
    <xf numFmtId="41"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ill="0" applyBorder="0" applyAlignment="0" applyProtection="0"/>
  </cellStyleXfs>
  <cellXfs count="683">
    <xf numFmtId="0" fontId="0" fillId="0" borderId="0" xfId="0"/>
    <xf numFmtId="0" fontId="3" fillId="0" borderId="0" xfId="0" applyFont="1"/>
    <xf numFmtId="0" fontId="2" fillId="0" borderId="0" xfId="0" applyFont="1" applyAlignment="1">
      <alignment vertical="center"/>
    </xf>
    <xf numFmtId="0" fontId="2" fillId="2" borderId="8" xfId="0" applyFont="1" applyFill="1" applyBorder="1"/>
    <xf numFmtId="168" fontId="3" fillId="2" borderId="8" xfId="1" applyNumberFormat="1" applyFont="1" applyFill="1" applyBorder="1"/>
    <xf numFmtId="169" fontId="4" fillId="2" borderId="8" xfId="1" applyNumberFormat="1" applyFont="1" applyFill="1" applyBorder="1"/>
    <xf numFmtId="0" fontId="3" fillId="2" borderId="5" xfId="0" applyFont="1" applyFill="1" applyBorder="1"/>
    <xf numFmtId="0" fontId="3" fillId="2" borderId="0" xfId="0" applyFont="1" applyFill="1"/>
    <xf numFmtId="0" fontId="2" fillId="2" borderId="0" xfId="0" applyFont="1" applyFill="1"/>
    <xf numFmtId="0" fontId="8" fillId="2" borderId="1" xfId="3" applyFont="1" applyFill="1" applyBorder="1" applyAlignment="1">
      <alignment horizontal="left"/>
    </xf>
    <xf numFmtId="167" fontId="3" fillId="2" borderId="0" xfId="0" applyNumberFormat="1" applyFont="1" applyFill="1"/>
    <xf numFmtId="0" fontId="0" fillId="2" borderId="0" xfId="0" applyFill="1"/>
    <xf numFmtId="0" fontId="8" fillId="2" borderId="1" xfId="2" applyFont="1" applyFill="1" applyBorder="1" applyAlignment="1">
      <alignment horizontal="left"/>
    </xf>
    <xf numFmtId="0" fontId="8" fillId="2" borderId="0" xfId="4" applyFont="1" applyFill="1"/>
    <xf numFmtId="0" fontId="10" fillId="0" borderId="0" xfId="0" applyFont="1"/>
    <xf numFmtId="0" fontId="7" fillId="0" borderId="0" xfId="0" applyFont="1"/>
    <xf numFmtId="0" fontId="15" fillId="0" borderId="0" xfId="0" applyFont="1"/>
    <xf numFmtId="0" fontId="2" fillId="2" borderId="8" xfId="0" applyFont="1" applyFill="1" applyBorder="1" applyAlignment="1">
      <alignment horizontal="center" vertical="center" wrapText="1"/>
    </xf>
    <xf numFmtId="9" fontId="3" fillId="2" borderId="10" xfId="9" applyFont="1" applyFill="1" applyBorder="1"/>
    <xf numFmtId="0" fontId="13" fillId="2" borderId="0" xfId="0" applyFont="1" applyFill="1"/>
    <xf numFmtId="0" fontId="6" fillId="7" borderId="0" xfId="0" applyFont="1" applyFill="1" applyAlignment="1">
      <alignment vertical="center"/>
    </xf>
    <xf numFmtId="0" fontId="3" fillId="7" borderId="0" xfId="0" applyFont="1" applyFill="1"/>
    <xf numFmtId="0" fontId="0" fillId="7" borderId="0" xfId="0" applyFill="1"/>
    <xf numFmtId="168" fontId="3" fillId="2" borderId="2" xfId="1" applyNumberFormat="1" applyFont="1" applyFill="1" applyBorder="1"/>
    <xf numFmtId="0" fontId="9" fillId="2" borderId="8" xfId="0" applyFont="1" applyFill="1" applyBorder="1"/>
    <xf numFmtId="0" fontId="15" fillId="7" borderId="0" xfId="0" applyFont="1" applyFill="1"/>
    <xf numFmtId="0" fontId="19" fillId="7" borderId="0" xfId="0" applyFont="1" applyFill="1"/>
    <xf numFmtId="0" fontId="11" fillId="0" borderId="0" xfId="13"/>
    <xf numFmtId="0" fontId="11" fillId="7" borderId="0" xfId="13" applyFill="1"/>
    <xf numFmtId="0" fontId="11" fillId="2" borderId="0" xfId="13" applyFill="1"/>
    <xf numFmtId="0" fontId="15" fillId="2" borderId="0" xfId="0" applyFont="1" applyFill="1"/>
    <xf numFmtId="0" fontId="20" fillId="7" borderId="0" xfId="0" applyFont="1" applyFill="1"/>
    <xf numFmtId="0" fontId="20" fillId="0" borderId="0" xfId="0" applyFont="1"/>
    <xf numFmtId="168" fontId="3" fillId="0" borderId="8" xfId="1" applyNumberFormat="1" applyFont="1" applyFill="1" applyBorder="1"/>
    <xf numFmtId="0" fontId="4" fillId="7" borderId="0" xfId="0" applyFont="1" applyFill="1"/>
    <xf numFmtId="0" fontId="3" fillId="2" borderId="8" xfId="0" applyFont="1" applyFill="1" applyBorder="1"/>
    <xf numFmtId="0" fontId="3" fillId="2" borderId="8" xfId="0" applyFont="1" applyFill="1" applyBorder="1" applyAlignment="1">
      <alignment horizontal="center"/>
    </xf>
    <xf numFmtId="0" fontId="3" fillId="2" borderId="12" xfId="0" applyFont="1" applyFill="1" applyBorder="1"/>
    <xf numFmtId="0" fontId="14" fillId="0" borderId="0" xfId="0" applyFont="1" applyAlignment="1">
      <alignment vertical="center"/>
    </xf>
    <xf numFmtId="0" fontId="14" fillId="5" borderId="0" xfId="0" applyFont="1" applyFill="1"/>
    <xf numFmtId="0" fontId="14" fillId="5" borderId="0" xfId="0" applyFont="1" applyFill="1" applyAlignment="1">
      <alignment vertical="center"/>
    </xf>
    <xf numFmtId="0" fontId="3" fillId="2" borderId="2" xfId="0" applyFont="1" applyFill="1" applyBorder="1"/>
    <xf numFmtId="0" fontId="3" fillId="2" borderId="11" xfId="0" applyFont="1" applyFill="1" applyBorder="1"/>
    <xf numFmtId="0" fontId="2" fillId="2" borderId="6" xfId="0" applyFont="1" applyFill="1" applyBorder="1" applyAlignment="1">
      <alignment vertical="center"/>
    </xf>
    <xf numFmtId="0" fontId="2" fillId="2" borderId="5" xfId="0" applyFont="1" applyFill="1" applyBorder="1" applyAlignment="1">
      <alignment vertical="center"/>
    </xf>
    <xf numFmtId="14" fontId="2" fillId="2" borderId="11" xfId="0" applyNumberFormat="1" applyFont="1" applyFill="1" applyBorder="1" applyAlignment="1">
      <alignment vertical="center"/>
    </xf>
    <xf numFmtId="0" fontId="3" fillId="2" borderId="3" xfId="0" applyFont="1" applyFill="1" applyBorder="1"/>
    <xf numFmtId="0" fontId="3" fillId="0" borderId="8" xfId="0" applyFont="1" applyBorder="1" applyAlignment="1">
      <alignment horizontal="center"/>
    </xf>
    <xf numFmtId="168" fontId="3" fillId="0" borderId="9" xfId="1" applyNumberFormat="1" applyFont="1" applyFill="1" applyBorder="1"/>
    <xf numFmtId="168" fontId="3" fillId="2" borderId="11" xfId="1" applyNumberFormat="1" applyFont="1" applyFill="1" applyBorder="1"/>
    <xf numFmtId="0" fontId="3" fillId="2" borderId="8" xfId="0" applyFont="1" applyFill="1" applyBorder="1" applyAlignment="1">
      <alignment wrapText="1"/>
    </xf>
    <xf numFmtId="168" fontId="3" fillId="2" borderId="10" xfId="1" applyNumberFormat="1" applyFont="1" applyFill="1" applyBorder="1"/>
    <xf numFmtId="0" fontId="4" fillId="2" borderId="8" xfId="0" applyFont="1" applyFill="1" applyBorder="1"/>
    <xf numFmtId="0" fontId="4" fillId="2" borderId="8" xfId="0" applyFont="1" applyFill="1" applyBorder="1" applyAlignment="1">
      <alignment wrapText="1"/>
    </xf>
    <xf numFmtId="168" fontId="3" fillId="2" borderId="5" xfId="1" applyNumberFormat="1" applyFont="1" applyFill="1" applyBorder="1" applyAlignment="1">
      <alignment vertical="center"/>
    </xf>
    <xf numFmtId="9" fontId="3" fillId="0" borderId="10" xfId="9" applyFont="1" applyFill="1" applyBorder="1" applyAlignment="1">
      <alignment horizontal="center"/>
    </xf>
    <xf numFmtId="9" fontId="3" fillId="0" borderId="11" xfId="9" applyFont="1" applyFill="1" applyBorder="1" applyAlignment="1">
      <alignment horizontal="center"/>
    </xf>
    <xf numFmtId="168" fontId="3" fillId="2" borderId="8" xfId="0" applyNumberFormat="1" applyFont="1" applyFill="1" applyBorder="1"/>
    <xf numFmtId="0" fontId="25" fillId="2" borderId="5" xfId="0" applyFont="1" applyFill="1" applyBorder="1"/>
    <xf numFmtId="0" fontId="2" fillId="2" borderId="0" xfId="0" applyFont="1" applyFill="1" applyAlignment="1">
      <alignment vertical="center"/>
    </xf>
    <xf numFmtId="0" fontId="14" fillId="5" borderId="8" xfId="0" applyFont="1" applyFill="1" applyBorder="1" applyAlignment="1">
      <alignment horizontal="center" vertical="center"/>
    </xf>
    <xf numFmtId="0" fontId="14" fillId="5" borderId="1" xfId="3" quotePrefix="1" applyFont="1" applyFill="1" applyBorder="1" applyAlignment="1">
      <alignment horizontal="center"/>
    </xf>
    <xf numFmtId="0" fontId="14" fillId="5" borderId="0" xfId="0" applyFont="1" applyFill="1" applyAlignment="1">
      <alignment horizontal="center" vertical="center"/>
    </xf>
    <xf numFmtId="0" fontId="18" fillId="5" borderId="0" xfId="0" applyFont="1" applyFill="1" applyAlignment="1">
      <alignment horizontal="center" vertical="center"/>
    </xf>
    <xf numFmtId="0" fontId="3" fillId="0" borderId="0" xfId="0" applyFont="1" applyAlignment="1">
      <alignment horizontal="justify" vertical="center"/>
    </xf>
    <xf numFmtId="0" fontId="27" fillId="12" borderId="0" xfId="0" applyFont="1" applyFill="1"/>
    <xf numFmtId="0" fontId="27" fillId="12" borderId="15" xfId="0" applyFont="1" applyFill="1" applyBorder="1"/>
    <xf numFmtId="0" fontId="28" fillId="12" borderId="8" xfId="0" applyFont="1" applyFill="1" applyBorder="1"/>
    <xf numFmtId="0" fontId="27" fillId="12" borderId="8" xfId="0" applyFont="1" applyFill="1" applyBorder="1"/>
    <xf numFmtId="0" fontId="29" fillId="12" borderId="0" xfId="0" applyFont="1" applyFill="1"/>
    <xf numFmtId="0" fontId="30" fillId="12" borderId="9" xfId="0" applyFont="1" applyFill="1" applyBorder="1"/>
    <xf numFmtId="0" fontId="30" fillId="12" borderId="8" xfId="0" applyFont="1" applyFill="1" applyBorder="1"/>
    <xf numFmtId="0" fontId="29" fillId="12" borderId="8" xfId="0" applyFont="1" applyFill="1" applyBorder="1"/>
    <xf numFmtId="0" fontId="26" fillId="11" borderId="0" xfId="0" applyFont="1" applyFill="1"/>
    <xf numFmtId="0" fontId="26" fillId="9" borderId="0" xfId="0" applyFont="1" applyFill="1"/>
    <xf numFmtId="0" fontId="11" fillId="0" borderId="0" xfId="13" applyAlignment="1">
      <alignment horizontal="center" vertical="center"/>
    </xf>
    <xf numFmtId="3" fontId="0" fillId="0" borderId="0" xfId="0" applyNumberFormat="1"/>
    <xf numFmtId="3" fontId="3" fillId="2" borderId="8" xfId="0" applyNumberFormat="1" applyFont="1" applyFill="1" applyBorder="1"/>
    <xf numFmtId="3" fontId="0" fillId="2" borderId="0" xfId="0" applyNumberFormat="1" applyFill="1"/>
    <xf numFmtId="3" fontId="18" fillId="0" borderId="0" xfId="0" applyNumberFormat="1" applyFont="1" applyAlignment="1">
      <alignment horizontal="center" vertical="center"/>
    </xf>
    <xf numFmtId="3" fontId="0" fillId="7" borderId="0" xfId="0" applyNumberFormat="1" applyFill="1"/>
    <xf numFmtId="3" fontId="27" fillId="12" borderId="8" xfId="0" applyNumberFormat="1" applyFont="1" applyFill="1" applyBorder="1"/>
    <xf numFmtId="3" fontId="27" fillId="12" borderId="8" xfId="0" applyNumberFormat="1" applyFont="1" applyFill="1" applyBorder="1" applyAlignment="1">
      <alignment horizontal="center"/>
    </xf>
    <xf numFmtId="0" fontId="21" fillId="7" borderId="0" xfId="0" applyFont="1" applyFill="1" applyAlignment="1">
      <alignment wrapText="1"/>
    </xf>
    <xf numFmtId="0" fontId="28" fillId="12" borderId="0" xfId="0" applyFont="1" applyFill="1"/>
    <xf numFmtId="0" fontId="31" fillId="12" borderId="0" xfId="0" applyFont="1" applyFill="1" applyAlignment="1">
      <alignment wrapText="1"/>
    </xf>
    <xf numFmtId="0" fontId="3" fillId="0" borderId="0" xfId="0" applyFont="1" applyAlignment="1">
      <alignment horizontal="left" vertical="justify" wrapText="1"/>
    </xf>
    <xf numFmtId="179" fontId="0" fillId="0" borderId="0" xfId="0" applyNumberFormat="1"/>
    <xf numFmtId="0" fontId="37" fillId="0" borderId="0" xfId="105" applyFont="1" applyAlignment="1">
      <alignment horizontal="left" vertical="center"/>
    </xf>
    <xf numFmtId="0" fontId="16" fillId="0" borderId="6" xfId="0" applyFont="1" applyBorder="1" applyAlignment="1">
      <alignment vertical="justify" wrapText="1"/>
    </xf>
    <xf numFmtId="0" fontId="16" fillId="0" borderId="3" xfId="0" applyFont="1" applyBorder="1" applyAlignment="1">
      <alignment vertical="justify" wrapText="1"/>
    </xf>
    <xf numFmtId="0" fontId="14" fillId="5" borderId="13" xfId="0" applyFont="1" applyFill="1" applyBorder="1" applyAlignment="1">
      <alignment vertical="center"/>
    </xf>
    <xf numFmtId="179" fontId="4" fillId="2" borderId="0" xfId="1" applyNumberFormat="1" applyFont="1" applyFill="1"/>
    <xf numFmtId="3" fontId="3" fillId="2" borderId="0" xfId="0" applyNumberFormat="1" applyFont="1" applyFill="1"/>
    <xf numFmtId="3" fontId="0" fillId="2" borderId="3" xfId="0" applyNumberFormat="1" applyFill="1" applyBorder="1"/>
    <xf numFmtId="0" fontId="39" fillId="0" borderId="0" xfId="13" applyFont="1"/>
    <xf numFmtId="0" fontId="12" fillId="0" borderId="0" xfId="0" applyFont="1" applyAlignment="1">
      <alignment vertical="justify" wrapText="1"/>
    </xf>
    <xf numFmtId="0" fontId="10" fillId="0" borderId="0" xfId="0" applyFont="1" applyAlignment="1">
      <alignment vertical="justify" wrapText="1"/>
    </xf>
    <xf numFmtId="0" fontId="40" fillId="0" borderId="0" xfId="0" applyFont="1" applyAlignment="1">
      <alignment vertical="top" wrapText="1"/>
    </xf>
    <xf numFmtId="0" fontId="40" fillId="0" borderId="0" xfId="0" applyFont="1" applyAlignment="1">
      <alignment horizontal="left" vertical="top" wrapText="1"/>
    </xf>
    <xf numFmtId="0" fontId="10" fillId="0" borderId="0" xfId="0" applyFont="1" applyAlignment="1">
      <alignment horizontal="justify" vertical="center"/>
    </xf>
    <xf numFmtId="0" fontId="3" fillId="2" borderId="0" xfId="0" applyFont="1" applyFill="1" applyAlignment="1">
      <alignment horizontal="center"/>
    </xf>
    <xf numFmtId="181" fontId="0" fillId="7" borderId="0" xfId="0" applyNumberFormat="1" applyFill="1"/>
    <xf numFmtId="181" fontId="8" fillId="2" borderId="4" xfId="6" applyNumberFormat="1" applyFont="1" applyFill="1" applyBorder="1"/>
    <xf numFmtId="179" fontId="8" fillId="2" borderId="4" xfId="1" applyNumberFormat="1" applyFont="1" applyFill="1" applyBorder="1"/>
    <xf numFmtId="0" fontId="14" fillId="16" borderId="8" xfId="0" applyFont="1" applyFill="1" applyBorder="1"/>
    <xf numFmtId="3" fontId="14" fillId="16" borderId="8" xfId="0" applyNumberFormat="1" applyFont="1" applyFill="1" applyBorder="1"/>
    <xf numFmtId="0" fontId="42" fillId="17" borderId="8" xfId="0" applyFont="1" applyFill="1" applyBorder="1"/>
    <xf numFmtId="3" fontId="30" fillId="17" borderId="8" xfId="0" applyNumberFormat="1" applyFont="1" applyFill="1" applyBorder="1"/>
    <xf numFmtId="3" fontId="29" fillId="12" borderId="8" xfId="0" applyNumberFormat="1" applyFont="1" applyFill="1" applyBorder="1"/>
    <xf numFmtId="3" fontId="29" fillId="12" borderId="0" xfId="0" applyNumberFormat="1" applyFont="1" applyFill="1"/>
    <xf numFmtId="3" fontId="15" fillId="7" borderId="0" xfId="0" applyNumberFormat="1" applyFont="1" applyFill="1"/>
    <xf numFmtId="0" fontId="42" fillId="12" borderId="8" xfId="0" applyFont="1" applyFill="1" applyBorder="1"/>
    <xf numFmtId="3" fontId="26" fillId="9" borderId="0" xfId="0" applyNumberFormat="1" applyFont="1" applyFill="1"/>
    <xf numFmtId="3" fontId="28" fillId="12" borderId="0" xfId="0" applyNumberFormat="1" applyFont="1" applyFill="1"/>
    <xf numFmtId="3" fontId="27" fillId="12" borderId="0" xfId="0" applyNumberFormat="1" applyFont="1" applyFill="1"/>
    <xf numFmtId="3" fontId="31" fillId="12" borderId="0" xfId="0" applyNumberFormat="1" applyFont="1" applyFill="1" applyAlignment="1">
      <alignment wrapText="1"/>
    </xf>
    <xf numFmtId="0" fontId="0" fillId="0" borderId="0" xfId="0" applyAlignment="1">
      <alignment horizontal="left"/>
    </xf>
    <xf numFmtId="179" fontId="15" fillId="0" borderId="0" xfId="0" applyNumberFormat="1" applyFont="1"/>
    <xf numFmtId="0" fontId="15" fillId="0" borderId="0" xfId="0" applyFont="1" applyAlignment="1">
      <alignment horizontal="center" vertical="center"/>
    </xf>
    <xf numFmtId="179" fontId="15" fillId="0" borderId="0" xfId="0" applyNumberFormat="1" applyFont="1" applyAlignment="1">
      <alignment horizontal="center" vertical="center"/>
    </xf>
    <xf numFmtId="179" fontId="0" fillId="0" borderId="0" xfId="0" applyNumberFormat="1" applyAlignment="1">
      <alignment horizontal="center" vertical="center"/>
    </xf>
    <xf numFmtId="179" fontId="0" fillId="0" borderId="0" xfId="0" applyNumberFormat="1" applyAlignment="1">
      <alignment horizontal="center"/>
    </xf>
    <xf numFmtId="179" fontId="0" fillId="0" borderId="0" xfId="9" applyNumberFormat="1" applyFont="1" applyAlignment="1">
      <alignment horizontal="center"/>
    </xf>
    <xf numFmtId="0" fontId="15" fillId="13" borderId="0" xfId="0" applyFont="1" applyFill="1"/>
    <xf numFmtId="179" fontId="15" fillId="13" borderId="0" xfId="0" applyNumberFormat="1" applyFont="1" applyFill="1"/>
    <xf numFmtId="179" fontId="0" fillId="13" borderId="0" xfId="0" applyNumberFormat="1" applyFill="1" applyAlignment="1">
      <alignment horizontal="center"/>
    </xf>
    <xf numFmtId="0" fontId="0" fillId="13" borderId="0" xfId="0" applyFill="1"/>
    <xf numFmtId="3" fontId="15" fillId="13" borderId="0" xfId="0" applyNumberFormat="1" applyFont="1" applyFill="1"/>
    <xf numFmtId="0" fontId="15" fillId="13" borderId="0" xfId="0" applyFont="1" applyFill="1" applyAlignment="1">
      <alignment horizontal="left"/>
    </xf>
    <xf numFmtId="179" fontId="15" fillId="13" borderId="0" xfId="9" applyNumberFormat="1" applyFont="1" applyFill="1" applyAlignment="1">
      <alignment horizontal="center"/>
    </xf>
    <xf numFmtId="0" fontId="43" fillId="18" borderId="12" xfId="155" applyFont="1" applyFill="1" applyBorder="1" applyAlignment="1">
      <alignment horizontal="center" vertical="center" wrapText="1"/>
    </xf>
    <xf numFmtId="179" fontId="44" fillId="0" borderId="59" xfId="104" applyNumberFormat="1" applyFont="1" applyFill="1" applyBorder="1" applyAlignment="1" applyProtection="1">
      <alignment horizontal="right" vertical="center" wrapText="1"/>
    </xf>
    <xf numFmtId="179" fontId="44" fillId="0" borderId="60" xfId="104" applyNumberFormat="1" applyFont="1" applyFill="1" applyBorder="1" applyAlignment="1" applyProtection="1">
      <alignment horizontal="right" vertical="center" wrapText="1"/>
    </xf>
    <xf numFmtId="179" fontId="44" fillId="0" borderId="65" xfId="104" applyNumberFormat="1" applyFont="1" applyFill="1" applyBorder="1" applyAlignment="1" applyProtection="1">
      <alignment horizontal="right" vertical="center" wrapText="1"/>
    </xf>
    <xf numFmtId="179" fontId="44" fillId="0" borderId="68" xfId="104" applyNumberFormat="1" applyFont="1" applyFill="1" applyBorder="1" applyAlignment="1" applyProtection="1">
      <alignment horizontal="right" vertical="center" wrapText="1"/>
    </xf>
    <xf numFmtId="179" fontId="44" fillId="19" borderId="57" xfId="104" applyNumberFormat="1" applyFont="1" applyFill="1" applyBorder="1" applyAlignment="1" applyProtection="1">
      <alignment horizontal="right" vertical="center" wrapText="1"/>
    </xf>
    <xf numFmtId="179" fontId="43" fillId="19" borderId="70" xfId="104" applyNumberFormat="1" applyFont="1" applyFill="1" applyBorder="1" applyAlignment="1" applyProtection="1">
      <alignment horizontal="right" vertical="center" wrapText="1"/>
    </xf>
    <xf numFmtId="179" fontId="43" fillId="19" borderId="71" xfId="104" applyNumberFormat="1" applyFont="1" applyFill="1" applyBorder="1" applyAlignment="1" applyProtection="1">
      <alignment horizontal="right" vertical="center" wrapText="1"/>
    </xf>
    <xf numFmtId="0" fontId="45" fillId="0" borderId="0" xfId="0" applyFont="1"/>
    <xf numFmtId="167" fontId="45" fillId="0" borderId="0" xfId="1" applyNumberFormat="1" applyFont="1"/>
    <xf numFmtId="167" fontId="46" fillId="0" borderId="0" xfId="13" applyNumberFormat="1" applyFont="1" applyAlignment="1">
      <alignment horizontal="center" vertical="center"/>
    </xf>
    <xf numFmtId="167" fontId="47" fillId="0" borderId="0" xfId="1" applyNumberFormat="1" applyFont="1"/>
    <xf numFmtId="0" fontId="48" fillId="0" borderId="0" xfId="0" applyFont="1"/>
    <xf numFmtId="0" fontId="47" fillId="0" borderId="0" xfId="0" applyFont="1"/>
    <xf numFmtId="0" fontId="49" fillId="0" borderId="0" xfId="0" applyFont="1"/>
    <xf numFmtId="0" fontId="50" fillId="0" borderId="0" xfId="0" applyFont="1"/>
    <xf numFmtId="167" fontId="50" fillId="0" borderId="0" xfId="1" applyNumberFormat="1" applyFont="1"/>
    <xf numFmtId="167" fontId="51" fillId="0" borderId="0" xfId="1" applyNumberFormat="1" applyFont="1"/>
    <xf numFmtId="167" fontId="47" fillId="0" borderId="0" xfId="0" applyNumberFormat="1" applyFont="1"/>
    <xf numFmtId="167" fontId="52" fillId="0" borderId="0" xfId="1" applyNumberFormat="1" applyFont="1"/>
    <xf numFmtId="179" fontId="45" fillId="0" borderId="0" xfId="0" applyNumberFormat="1" applyFont="1"/>
    <xf numFmtId="0" fontId="54" fillId="5" borderId="0" xfId="0" applyFont="1" applyFill="1" applyAlignment="1">
      <alignment vertical="center"/>
    </xf>
    <xf numFmtId="0" fontId="55" fillId="0" borderId="0" xfId="0" applyFont="1" applyAlignment="1">
      <alignment vertical="center"/>
    </xf>
    <xf numFmtId="0" fontId="45" fillId="0" borderId="0" xfId="0" applyFont="1" applyAlignment="1">
      <alignment vertical="center"/>
    </xf>
    <xf numFmtId="0" fontId="54" fillId="5" borderId="6" xfId="0" applyFont="1" applyFill="1" applyBorder="1" applyAlignment="1">
      <alignment vertical="center"/>
    </xf>
    <xf numFmtId="0" fontId="54" fillId="5" borderId="3" xfId="0" applyFont="1" applyFill="1" applyBorder="1" applyAlignment="1">
      <alignment vertical="center"/>
    </xf>
    <xf numFmtId="0" fontId="55" fillId="0" borderId="0" xfId="0" applyFont="1"/>
    <xf numFmtId="0" fontId="56" fillId="0" borderId="0" xfId="13" applyFont="1"/>
    <xf numFmtId="0" fontId="57" fillId="0" borderId="0" xfId="0" applyFont="1" applyAlignment="1">
      <alignment horizontal="left" vertical="top"/>
    </xf>
    <xf numFmtId="0" fontId="51" fillId="0" borderId="0" xfId="0" applyFont="1" applyAlignment="1">
      <alignment horizontal="justify" vertical="top" wrapText="1"/>
    </xf>
    <xf numFmtId="0" fontId="51" fillId="0" borderId="0" xfId="0" applyFont="1" applyAlignment="1">
      <alignment horizontal="left" vertical="top" wrapText="1"/>
    </xf>
    <xf numFmtId="0" fontId="51" fillId="0" borderId="0" xfId="0" applyFont="1" applyAlignment="1">
      <alignment horizontal="left" vertical="top"/>
    </xf>
    <xf numFmtId="0" fontId="58" fillId="0" borderId="0" xfId="105" applyFont="1" applyAlignment="1">
      <alignment horizontal="left" vertical="center"/>
    </xf>
    <xf numFmtId="0" fontId="59" fillId="0" borderId="0" xfId="105" applyFont="1" applyAlignment="1">
      <alignment horizontal="left" vertical="center"/>
    </xf>
    <xf numFmtId="0" fontId="55" fillId="0" borderId="0" xfId="0" applyFont="1" applyAlignment="1">
      <alignment vertical="top" wrapText="1"/>
    </xf>
    <xf numFmtId="0" fontId="45" fillId="0" borderId="0" xfId="0" applyFont="1" applyAlignment="1">
      <alignment vertical="top" wrapText="1"/>
    </xf>
    <xf numFmtId="0" fontId="45" fillId="0" borderId="0" xfId="0" applyFont="1" applyAlignment="1">
      <alignment vertical="top"/>
    </xf>
    <xf numFmtId="3" fontId="45" fillId="0" borderId="0" xfId="0" applyNumberFormat="1" applyFont="1" applyAlignment="1">
      <alignment vertical="top" wrapText="1"/>
    </xf>
    <xf numFmtId="3" fontId="55" fillId="0" borderId="4" xfId="0" applyNumberFormat="1" applyFont="1" applyBorder="1" applyAlignment="1">
      <alignment vertical="top" wrapText="1"/>
    </xf>
    <xf numFmtId="0" fontId="59" fillId="0" borderId="0" xfId="105" applyFont="1" applyAlignment="1">
      <alignment horizontal="right" vertical="center"/>
    </xf>
    <xf numFmtId="0" fontId="45" fillId="0" borderId="13" xfId="0" applyFont="1" applyBorder="1"/>
    <xf numFmtId="0" fontId="0" fillId="23" borderId="0" xfId="0" applyFill="1"/>
    <xf numFmtId="0" fontId="49" fillId="0" borderId="0" xfId="0" applyFont="1" applyAlignment="1">
      <alignment horizontal="center"/>
    </xf>
    <xf numFmtId="0" fontId="55" fillId="0" borderId="0" xfId="0" applyFont="1" applyAlignment="1">
      <alignment horizontal="left" vertical="top" wrapText="1"/>
    </xf>
    <xf numFmtId="179" fontId="0" fillId="0" borderId="0" xfId="0" applyNumberFormat="1" applyAlignment="1">
      <alignment horizontal="right" vertical="center"/>
    </xf>
    <xf numFmtId="179" fontId="15" fillId="13" borderId="0" xfId="0" applyNumberFormat="1" applyFont="1" applyFill="1" applyAlignment="1">
      <alignment horizontal="right" vertical="center"/>
    </xf>
    <xf numFmtId="0" fontId="43" fillId="18" borderId="52" xfId="155" applyFont="1" applyFill="1" applyBorder="1" applyAlignment="1">
      <alignment horizontal="center" vertical="center" wrapText="1"/>
    </xf>
    <xf numFmtId="179" fontId="15" fillId="13" borderId="0" xfId="0" applyNumberFormat="1" applyFont="1" applyFill="1" applyAlignment="1">
      <alignment horizontal="center" vertical="center"/>
    </xf>
    <xf numFmtId="0" fontId="15" fillId="13" borderId="0" xfId="0" applyFont="1" applyFill="1" applyAlignment="1">
      <alignment horizontal="center" vertical="center"/>
    </xf>
    <xf numFmtId="0" fontId="49" fillId="7" borderId="0" xfId="0" applyFont="1" applyFill="1"/>
    <xf numFmtId="0" fontId="46" fillId="7" borderId="0" xfId="13" applyFont="1" applyFill="1"/>
    <xf numFmtId="0" fontId="61" fillId="7" borderId="0" xfId="0" applyFont="1" applyFill="1"/>
    <xf numFmtId="9" fontId="61" fillId="7" borderId="0" xfId="9" applyFont="1" applyFill="1" applyBorder="1"/>
    <xf numFmtId="169" fontId="61" fillId="7" borderId="0" xfId="86" applyNumberFormat="1" applyFont="1" applyFill="1" applyBorder="1"/>
    <xf numFmtId="3" fontId="61" fillId="7" borderId="0" xfId="0" applyNumberFormat="1" applyFont="1" applyFill="1"/>
    <xf numFmtId="0" fontId="63" fillId="7" borderId="0" xfId="0" applyFont="1" applyFill="1"/>
    <xf numFmtId="0" fontId="64" fillId="5" borderId="0" xfId="0" applyFont="1" applyFill="1" applyAlignment="1">
      <alignment horizontal="center" vertical="center"/>
    </xf>
    <xf numFmtId="0" fontId="49" fillId="2" borderId="0" xfId="0" applyFont="1" applyFill="1"/>
    <xf numFmtId="179" fontId="61" fillId="7" borderId="0" xfId="0" applyNumberFormat="1" applyFont="1" applyFill="1" applyAlignment="1">
      <alignment horizontal="right"/>
    </xf>
    <xf numFmtId="3" fontId="61" fillId="7" borderId="0" xfId="0" applyNumberFormat="1" applyFont="1" applyFill="1" applyAlignment="1">
      <alignment horizontal="right"/>
    </xf>
    <xf numFmtId="3" fontId="61" fillId="7" borderId="0" xfId="9" applyNumberFormat="1" applyFont="1" applyFill="1" applyBorder="1" applyAlignment="1">
      <alignment horizontal="right"/>
    </xf>
    <xf numFmtId="3" fontId="61" fillId="7" borderId="3" xfId="8" applyNumberFormat="1" applyFont="1" applyFill="1" applyBorder="1" applyAlignment="1">
      <alignment horizontal="right"/>
    </xf>
    <xf numFmtId="169" fontId="61" fillId="7" borderId="0" xfId="86" applyNumberFormat="1" applyFont="1" applyFill="1" applyBorder="1" applyAlignment="1">
      <alignment horizontal="center"/>
    </xf>
    <xf numFmtId="0" fontId="63" fillId="7" borderId="0" xfId="0" applyFont="1" applyFill="1" applyAlignment="1">
      <alignment horizontal="center"/>
    </xf>
    <xf numFmtId="179" fontId="61" fillId="7" borderId="3" xfId="8" applyNumberFormat="1" applyFont="1" applyFill="1" applyBorder="1" applyAlignment="1">
      <alignment horizontal="right"/>
    </xf>
    <xf numFmtId="0" fontId="45" fillId="2" borderId="0" xfId="0" applyFont="1" applyFill="1"/>
    <xf numFmtId="0" fontId="65" fillId="7" borderId="0" xfId="0" applyFont="1" applyFill="1"/>
    <xf numFmtId="0" fontId="45" fillId="7" borderId="0" xfId="0" applyFont="1" applyFill="1"/>
    <xf numFmtId="0" fontId="56" fillId="7" borderId="0" xfId="13" applyFont="1" applyFill="1"/>
    <xf numFmtId="9" fontId="61" fillId="7" borderId="0" xfId="9" applyFont="1" applyFill="1" applyBorder="1" applyAlignment="1"/>
    <xf numFmtId="0" fontId="54" fillId="5" borderId="0" xfId="0" applyFont="1" applyFill="1" applyAlignment="1">
      <alignment horizontal="center" vertical="center"/>
    </xf>
    <xf numFmtId="3" fontId="45" fillId="7" borderId="0" xfId="0" applyNumberFormat="1" applyFont="1" applyFill="1" applyAlignment="1">
      <alignment horizontal="right"/>
    </xf>
    <xf numFmtId="0" fontId="55" fillId="7" borderId="0" xfId="0" applyFont="1" applyFill="1"/>
    <xf numFmtId="0" fontId="67" fillId="0" borderId="0" xfId="0" applyFont="1"/>
    <xf numFmtId="0" fontId="53" fillId="0" borderId="0" xfId="105" applyFont="1" applyAlignment="1">
      <alignment horizontal="left" vertical="center"/>
    </xf>
    <xf numFmtId="3" fontId="55" fillId="0" borderId="0" xfId="0" applyNumberFormat="1" applyFont="1"/>
    <xf numFmtId="0" fontId="45" fillId="0" borderId="0" xfId="0" applyFont="1" applyAlignment="1">
      <alignment horizontal="center"/>
    </xf>
    <xf numFmtId="0" fontId="45" fillId="0" borderId="0" xfId="0" applyFont="1" applyAlignment="1">
      <alignment horizontal="left"/>
    </xf>
    <xf numFmtId="0" fontId="51" fillId="0" borderId="0" xfId="0" applyFont="1"/>
    <xf numFmtId="0" fontId="45" fillId="3" borderId="0" xfId="0" applyFont="1" applyFill="1" applyAlignment="1">
      <alignment horizontal="center"/>
    </xf>
    <xf numFmtId="0" fontId="50" fillId="0" borderId="0" xfId="0" applyFont="1" applyAlignment="1">
      <alignment horizontal="center"/>
    </xf>
    <xf numFmtId="0" fontId="58" fillId="20" borderId="72" xfId="105" applyFont="1" applyFill="1" applyBorder="1" applyAlignment="1">
      <alignment horizontal="left" vertical="center" wrapText="1"/>
    </xf>
    <xf numFmtId="0" fontId="50" fillId="20" borderId="20" xfId="105" applyFont="1" applyFill="1" applyBorder="1" applyAlignment="1">
      <alignment horizontal="center" vertical="center" wrapText="1"/>
    </xf>
    <xf numFmtId="0" fontId="50" fillId="20" borderId="18" xfId="105" applyFont="1" applyFill="1" applyBorder="1" applyAlignment="1">
      <alignment horizontal="center" vertical="center" wrapText="1"/>
    </xf>
    <xf numFmtId="0" fontId="59" fillId="0" borderId="74" xfId="105" applyFont="1" applyBorder="1" applyAlignment="1">
      <alignment horizontal="left" vertical="center"/>
    </xf>
    <xf numFmtId="0" fontId="51" fillId="0" borderId="74" xfId="105" applyFont="1" applyBorder="1" applyAlignment="1">
      <alignment horizontal="left" vertical="center"/>
    </xf>
    <xf numFmtId="0" fontId="51" fillId="0" borderId="74" xfId="105" applyFont="1" applyBorder="1" applyAlignment="1">
      <alignment horizontal="left" vertical="center" wrapText="1"/>
    </xf>
    <xf numFmtId="0" fontId="59" fillId="0" borderId="74" xfId="105" applyFont="1" applyBorder="1" applyAlignment="1">
      <alignment vertical="center"/>
    </xf>
    <xf numFmtId="0" fontId="58" fillId="21" borderId="77" xfId="105" applyFont="1" applyFill="1" applyBorder="1" applyAlignment="1">
      <alignment vertical="center" wrapText="1"/>
    </xf>
    <xf numFmtId="0" fontId="50" fillId="20" borderId="72" xfId="105" applyFont="1" applyFill="1" applyBorder="1" applyAlignment="1">
      <alignment vertical="center" wrapText="1"/>
    </xf>
    <xf numFmtId="0" fontId="59" fillId="0" borderId="74" xfId="105" applyFont="1" applyBorder="1" applyAlignment="1">
      <alignment vertical="center" wrapText="1"/>
    </xf>
    <xf numFmtId="0" fontId="58" fillId="22" borderId="80" xfId="105" applyFont="1" applyFill="1" applyBorder="1" applyAlignment="1">
      <alignment vertical="center" wrapText="1"/>
    </xf>
    <xf numFmtId="179" fontId="51" fillId="0" borderId="74" xfId="155" applyNumberFormat="1" applyFont="1" applyBorder="1" applyAlignment="1">
      <alignment vertical="center"/>
    </xf>
    <xf numFmtId="179" fontId="59" fillId="0" borderId="75" xfId="105" applyNumberFormat="1" applyFont="1" applyBorder="1" applyAlignment="1">
      <alignment vertical="center"/>
    </xf>
    <xf numFmtId="179" fontId="59" fillId="0" borderId="76" xfId="105" applyNumberFormat="1" applyFont="1" applyBorder="1" applyAlignment="1">
      <alignment vertical="center"/>
    </xf>
    <xf numFmtId="179" fontId="59" fillId="21" borderId="78" xfId="105" applyNumberFormat="1" applyFont="1" applyFill="1" applyBorder="1" applyAlignment="1">
      <alignment vertical="center"/>
    </xf>
    <xf numFmtId="179" fontId="59" fillId="20" borderId="72" xfId="105" applyNumberFormat="1" applyFont="1" applyFill="1" applyBorder="1" applyAlignment="1">
      <alignment vertical="center"/>
    </xf>
    <xf numFmtId="179" fontId="59" fillId="20" borderId="20" xfId="105" applyNumberFormat="1" applyFont="1" applyFill="1" applyBorder="1" applyAlignment="1">
      <alignment vertical="center"/>
    </xf>
    <xf numFmtId="179" fontId="59" fillId="21" borderId="79" xfId="105" applyNumberFormat="1" applyFont="1" applyFill="1" applyBorder="1" applyAlignment="1">
      <alignment vertical="center"/>
    </xf>
    <xf numFmtId="179" fontId="59" fillId="20" borderId="73" xfId="105" applyNumberFormat="1" applyFont="1" applyFill="1" applyBorder="1" applyAlignment="1">
      <alignment vertical="center"/>
    </xf>
    <xf numFmtId="179" fontId="59" fillId="22" borderId="81" xfId="105" applyNumberFormat="1" applyFont="1" applyFill="1" applyBorder="1" applyAlignment="1">
      <alignment vertical="center"/>
    </xf>
    <xf numFmtId="0" fontId="46" fillId="0" borderId="0" xfId="13" applyFont="1"/>
    <xf numFmtId="0" fontId="54" fillId="5" borderId="0" xfId="0" applyFont="1" applyFill="1"/>
    <xf numFmtId="0" fontId="61" fillId="0" borderId="0" xfId="0" applyFont="1" applyAlignment="1">
      <alignment vertical="center"/>
    </xf>
    <xf numFmtId="0" fontId="50" fillId="2" borderId="1" xfId="2" applyFont="1" applyFill="1" applyBorder="1" applyAlignment="1">
      <alignment horizontal="left"/>
    </xf>
    <xf numFmtId="0" fontId="57" fillId="2" borderId="0" xfId="2" applyFont="1" applyFill="1" applyBorder="1" applyAlignment="1">
      <alignment horizontal="center"/>
    </xf>
    <xf numFmtId="0" fontId="57" fillId="2" borderId="0" xfId="2" applyFont="1" applyFill="1" applyAlignment="1">
      <alignment horizontal="center"/>
    </xf>
    <xf numFmtId="14" fontId="68" fillId="2" borderId="0" xfId="4" applyNumberFormat="1" applyFont="1" applyFill="1" applyAlignment="1">
      <alignment horizontal="center"/>
    </xf>
    <xf numFmtId="180" fontId="51" fillId="2" borderId="0" xfId="4" applyNumberFormat="1" applyFont="1" applyFill="1"/>
    <xf numFmtId="0" fontId="51" fillId="2" borderId="0" xfId="4" applyFont="1" applyFill="1"/>
    <xf numFmtId="0" fontId="50" fillId="2" borderId="0" xfId="4" applyFont="1" applyFill="1"/>
    <xf numFmtId="180" fontId="50" fillId="2" borderId="4" xfId="6" applyNumberFormat="1" applyFont="1" applyFill="1" applyBorder="1"/>
    <xf numFmtId="180" fontId="45" fillId="0" borderId="0" xfId="0" applyNumberFormat="1" applyFont="1"/>
    <xf numFmtId="0" fontId="70" fillId="0" borderId="0" xfId="0" applyFont="1" applyAlignment="1">
      <alignment horizontal="left" vertical="center" wrapText="1"/>
    </xf>
    <xf numFmtId="0" fontId="70" fillId="0" borderId="0" xfId="0" applyFont="1" applyAlignment="1">
      <alignment horizontal="left" vertical="center"/>
    </xf>
    <xf numFmtId="0" fontId="71" fillId="0" borderId="0" xfId="0" applyFont="1" applyAlignment="1">
      <alignment horizontal="left" vertical="center" wrapText="1"/>
    </xf>
    <xf numFmtId="181" fontId="49" fillId="7" borderId="0" xfId="0" applyNumberFormat="1" applyFont="1" applyFill="1"/>
    <xf numFmtId="0" fontId="55" fillId="2" borderId="0" xfId="0" applyFont="1" applyFill="1"/>
    <xf numFmtId="167" fontId="45" fillId="2" borderId="0" xfId="0" applyNumberFormat="1" applyFont="1" applyFill="1"/>
    <xf numFmtId="0" fontId="45" fillId="2" borderId="0" xfId="0" applyFont="1" applyFill="1" applyAlignment="1">
      <alignment horizontal="center"/>
    </xf>
    <xf numFmtId="0" fontId="50" fillId="2" borderId="1" xfId="3" applyFont="1" applyFill="1" applyBorder="1" applyAlignment="1">
      <alignment horizontal="left"/>
    </xf>
    <xf numFmtId="0" fontId="54" fillId="5" borderId="1" xfId="3" quotePrefix="1" applyFont="1" applyFill="1" applyBorder="1" applyAlignment="1">
      <alignment horizontal="center"/>
    </xf>
    <xf numFmtId="3" fontId="51" fillId="2" borderId="0" xfId="11" applyNumberFormat="1" applyFont="1" applyFill="1"/>
    <xf numFmtId="179" fontId="51" fillId="2" borderId="0" xfId="11" applyNumberFormat="1" applyFont="1" applyFill="1"/>
    <xf numFmtId="179" fontId="51" fillId="2" borderId="0" xfId="1" applyNumberFormat="1" applyFont="1" applyFill="1"/>
    <xf numFmtId="3" fontId="51" fillId="2" borderId="0" xfId="1" applyNumberFormat="1" applyFont="1" applyFill="1"/>
    <xf numFmtId="179" fontId="50" fillId="2" borderId="4" xfId="1" applyNumberFormat="1" applyFont="1" applyFill="1" applyBorder="1"/>
    <xf numFmtId="169" fontId="50" fillId="2" borderId="0" xfId="1" applyNumberFormat="1" applyFont="1" applyFill="1" applyBorder="1"/>
    <xf numFmtId="179" fontId="51" fillId="2" borderId="0" xfId="11" applyNumberFormat="1" applyFont="1" applyFill="1" applyBorder="1"/>
    <xf numFmtId="0" fontId="54" fillId="5" borderId="0" xfId="0" applyFont="1" applyFill="1" applyAlignment="1">
      <alignment horizontal="left" vertical="center"/>
    </xf>
    <xf numFmtId="0" fontId="51" fillId="2" borderId="0" xfId="3" applyFont="1" applyFill="1" applyAlignment="1">
      <alignment horizontal="left"/>
    </xf>
    <xf numFmtId="179" fontId="51" fillId="2" borderId="0" xfId="10" applyNumberFormat="1" applyFont="1" applyFill="1"/>
    <xf numFmtId="0" fontId="51" fillId="2" borderId="0" xfId="3" quotePrefix="1" applyFont="1" applyFill="1"/>
    <xf numFmtId="179" fontId="50" fillId="2" borderId="4" xfId="10" applyNumberFormat="1" applyFont="1" applyFill="1" applyBorder="1"/>
    <xf numFmtId="0" fontId="72" fillId="7" borderId="5" xfId="0" applyFont="1" applyFill="1" applyBorder="1"/>
    <xf numFmtId="0" fontId="72" fillId="7" borderId="11" xfId="0" applyFont="1" applyFill="1" applyBorder="1"/>
    <xf numFmtId="0" fontId="54" fillId="2" borderId="0" xfId="0" applyFont="1" applyFill="1" applyAlignment="1">
      <alignment horizontal="left" vertical="center"/>
    </xf>
    <xf numFmtId="0" fontId="64" fillId="5" borderId="0" xfId="0" applyFont="1" applyFill="1" applyAlignment="1">
      <alignment horizontal="center"/>
    </xf>
    <xf numFmtId="3" fontId="49" fillId="0" borderId="0" xfId="0" applyNumberFormat="1" applyFont="1" applyAlignment="1">
      <alignment horizontal="right"/>
    </xf>
    <xf numFmtId="3" fontId="67" fillId="7" borderId="0" xfId="0" applyNumberFormat="1" applyFont="1" applyFill="1" applyAlignment="1">
      <alignment horizontal="center"/>
    </xf>
    <xf numFmtId="0" fontId="67" fillId="7" borderId="0" xfId="0" applyFont="1" applyFill="1" applyAlignment="1">
      <alignment horizontal="center"/>
    </xf>
    <xf numFmtId="0" fontId="45" fillId="7" borderId="12" xfId="0" applyFont="1" applyFill="1" applyBorder="1" applyAlignment="1">
      <alignment horizontal="center" vertical="center" wrapText="1"/>
    </xf>
    <xf numFmtId="0" fontId="45" fillId="7" borderId="8" xfId="0" applyFont="1" applyFill="1" applyBorder="1"/>
    <xf numFmtId="0" fontId="45" fillId="7" borderId="8" xfId="0" applyFont="1" applyFill="1" applyBorder="1" applyAlignment="1">
      <alignment horizontal="center"/>
    </xf>
    <xf numFmtId="179" fontId="73" fillId="0" borderId="8" xfId="0" applyNumberFormat="1" applyFont="1" applyBorder="1" applyAlignment="1">
      <alignment horizontal="right" vertical="center" wrapText="1"/>
    </xf>
    <xf numFmtId="0" fontId="49" fillId="7" borderId="0" xfId="0" applyFont="1" applyFill="1" applyAlignment="1">
      <alignment horizontal="right"/>
    </xf>
    <xf numFmtId="0" fontId="45" fillId="7" borderId="8" xfId="0" applyFont="1" applyFill="1" applyBorder="1" applyAlignment="1">
      <alignment horizontal="center" vertical="center" wrapText="1"/>
    </xf>
    <xf numFmtId="3" fontId="45" fillId="7" borderId="8" xfId="0" applyNumberFormat="1" applyFont="1" applyFill="1" applyBorder="1" applyAlignment="1">
      <alignment horizontal="center"/>
    </xf>
    <xf numFmtId="179" fontId="45" fillId="7" borderId="8" xfId="0" applyNumberFormat="1" applyFont="1" applyFill="1" applyBorder="1" applyAlignment="1">
      <alignment horizontal="center"/>
    </xf>
    <xf numFmtId="10" fontId="45" fillId="7" borderId="8" xfId="0" applyNumberFormat="1" applyFont="1" applyFill="1" applyBorder="1" applyAlignment="1">
      <alignment horizontal="center"/>
    </xf>
    <xf numFmtId="3" fontId="45" fillId="7" borderId="8" xfId="0" applyNumberFormat="1" applyFont="1" applyFill="1" applyBorder="1"/>
    <xf numFmtId="10" fontId="45" fillId="0" borderId="8" xfId="0" applyNumberFormat="1" applyFont="1" applyBorder="1" applyAlignment="1">
      <alignment horizontal="center" vertical="center" wrapText="1"/>
    </xf>
    <xf numFmtId="167" fontId="49" fillId="7" borderId="0" xfId="1" applyNumberFormat="1" applyFont="1" applyFill="1"/>
    <xf numFmtId="179" fontId="49" fillId="7" borderId="0" xfId="0" applyNumberFormat="1" applyFont="1" applyFill="1"/>
    <xf numFmtId="3" fontId="49" fillId="7" borderId="0" xfId="0" applyNumberFormat="1" applyFont="1" applyFill="1"/>
    <xf numFmtId="3" fontId="49" fillId="7" borderId="0" xfId="1" applyNumberFormat="1" applyFont="1" applyFill="1"/>
    <xf numFmtId="9" fontId="49" fillId="7" borderId="0" xfId="9" applyFont="1" applyFill="1"/>
    <xf numFmtId="0" fontId="69" fillId="7" borderId="0" xfId="77" applyFont="1" applyFill="1"/>
    <xf numFmtId="0" fontId="69" fillId="9" borderId="30" xfId="77" applyFont="1" applyFill="1" applyBorder="1" applyAlignment="1">
      <alignment vertical="center"/>
    </xf>
    <xf numFmtId="0" fontId="75" fillId="7" borderId="0" xfId="77" applyFont="1" applyFill="1"/>
    <xf numFmtId="0" fontId="74" fillId="9" borderId="30" xfId="77" applyFont="1" applyFill="1" applyBorder="1" applyAlignment="1">
      <alignment vertical="center"/>
    </xf>
    <xf numFmtId="0" fontId="69" fillId="2" borderId="0" xfId="77" applyFont="1" applyFill="1"/>
    <xf numFmtId="0" fontId="74" fillId="10" borderId="39" xfId="77" applyFont="1" applyFill="1" applyBorder="1" applyAlignment="1">
      <alignment horizontal="center" vertical="center"/>
    </xf>
    <xf numFmtId="0" fontId="74" fillId="10" borderId="36" xfId="77" applyFont="1" applyFill="1" applyBorder="1" applyAlignment="1">
      <alignment horizontal="center" vertical="center" wrapText="1"/>
    </xf>
    <xf numFmtId="0" fontId="74" fillId="10" borderId="17" xfId="77" applyFont="1" applyFill="1" applyBorder="1" applyAlignment="1">
      <alignment horizontal="center" vertical="center" wrapText="1"/>
    </xf>
    <xf numFmtId="0" fontId="74" fillId="10" borderId="16" xfId="77" applyFont="1" applyFill="1" applyBorder="1" applyAlignment="1">
      <alignment horizontal="center" vertical="center" wrapText="1"/>
    </xf>
    <xf numFmtId="0" fontId="49" fillId="4" borderId="0" xfId="0" applyFont="1" applyFill="1"/>
    <xf numFmtId="0" fontId="74" fillId="10" borderId="37" xfId="77" applyFont="1" applyFill="1" applyBorder="1" applyAlignment="1">
      <alignment vertical="center"/>
    </xf>
    <xf numFmtId="0" fontId="74" fillId="10" borderId="37" xfId="77" applyFont="1" applyFill="1" applyBorder="1" applyAlignment="1">
      <alignment vertical="center" wrapText="1"/>
    </xf>
    <xf numFmtId="0" fontId="54" fillId="5" borderId="50" xfId="3" quotePrefix="1" applyFont="1" applyFill="1" applyBorder="1" applyAlignment="1">
      <alignment horizontal="center"/>
    </xf>
    <xf numFmtId="0" fontId="54" fillId="5" borderId="40" xfId="3" quotePrefix="1" applyFont="1" applyFill="1" applyBorder="1" applyAlignment="1">
      <alignment horizontal="center"/>
    </xf>
    <xf numFmtId="0" fontId="69" fillId="7" borderId="13" xfId="77" applyFont="1" applyFill="1" applyBorder="1"/>
    <xf numFmtId="179" fontId="69" fillId="7" borderId="15" xfId="78" applyNumberFormat="1" applyFont="1" applyFill="1" applyBorder="1"/>
    <xf numFmtId="179" fontId="69" fillId="7" borderId="14" xfId="78" applyNumberFormat="1" applyFont="1" applyFill="1" applyBorder="1"/>
    <xf numFmtId="169" fontId="69" fillId="7" borderId="0" xfId="77" applyNumberFormat="1" applyFont="1" applyFill="1"/>
    <xf numFmtId="179" fontId="69" fillId="7" borderId="15" xfId="78" quotePrefix="1" applyNumberFormat="1" applyFont="1" applyFill="1" applyBorder="1"/>
    <xf numFmtId="0" fontId="68" fillId="6" borderId="8" xfId="77" applyFont="1" applyFill="1" applyBorder="1"/>
    <xf numFmtId="169" fontId="68" fillId="6" borderId="8" xfId="78" applyNumberFormat="1" applyFont="1" applyFill="1" applyBorder="1"/>
    <xf numFmtId="166" fontId="69" fillId="6" borderId="8" xfId="78" applyFont="1" applyFill="1" applyBorder="1"/>
    <xf numFmtId="179" fontId="69" fillId="6" borderId="8" xfId="78" applyNumberFormat="1" applyFont="1" applyFill="1" applyBorder="1"/>
    <xf numFmtId="169" fontId="68" fillId="6" borderId="9" xfId="78" applyNumberFormat="1" applyFont="1" applyFill="1" applyBorder="1"/>
    <xf numFmtId="169" fontId="49" fillId="7" borderId="0" xfId="0" applyNumberFormat="1" applyFont="1" applyFill="1"/>
    <xf numFmtId="0" fontId="45" fillId="0" borderId="0" xfId="0" applyFont="1" applyAlignment="1">
      <alignment vertical="justify" wrapText="1"/>
    </xf>
    <xf numFmtId="0" fontId="45" fillId="0" borderId="0" xfId="0" applyFont="1" applyAlignment="1">
      <alignment horizontal="left" vertical="top" wrapText="1"/>
    </xf>
    <xf numFmtId="164" fontId="45" fillId="0" borderId="3" xfId="8" applyFont="1" applyBorder="1" applyAlignment="1">
      <alignment vertical="top" wrapText="1"/>
    </xf>
    <xf numFmtId="0" fontId="65" fillId="0" borderId="0" xfId="0" applyFont="1"/>
    <xf numFmtId="164" fontId="49" fillId="0" borderId="3" xfId="8" applyFont="1" applyBorder="1"/>
    <xf numFmtId="0" fontId="55" fillId="7" borderId="0" xfId="0" applyFont="1" applyFill="1" applyAlignment="1">
      <alignment vertical="justify" wrapText="1"/>
    </xf>
    <xf numFmtId="0" fontId="45" fillId="7" borderId="0" xfId="0" applyFont="1" applyFill="1" applyAlignment="1">
      <alignment vertical="justify" wrapText="1"/>
    </xf>
    <xf numFmtId="0" fontId="45" fillId="7" borderId="0" xfId="0" applyFont="1" applyFill="1" applyAlignment="1">
      <alignment horizontal="left" vertical="top" wrapText="1"/>
    </xf>
    <xf numFmtId="3" fontId="45" fillId="7" borderId="0" xfId="0" applyNumberFormat="1" applyFont="1" applyFill="1" applyAlignment="1">
      <alignment horizontal="right" vertical="top" wrapText="1"/>
    </xf>
    <xf numFmtId="0" fontId="55" fillId="7" borderId="0" xfId="0" applyFont="1" applyFill="1" applyAlignment="1">
      <alignment vertical="top" wrapText="1"/>
    </xf>
    <xf numFmtId="0" fontId="45" fillId="7" borderId="0" xfId="0" applyFont="1" applyFill="1" applyAlignment="1">
      <alignment vertical="top" wrapText="1"/>
    </xf>
    <xf numFmtId="164" fontId="49" fillId="7" borderId="3" xfId="8" applyFont="1" applyFill="1" applyBorder="1"/>
    <xf numFmtId="0" fontId="45" fillId="7" borderId="0" xfId="0" applyFont="1" applyFill="1" applyAlignment="1">
      <alignment vertical="top"/>
    </xf>
    <xf numFmtId="0" fontId="55" fillId="7" borderId="0" xfId="0" applyFont="1" applyFill="1" applyAlignment="1">
      <alignment horizontal="center" vertical="center" wrapText="1"/>
    </xf>
    <xf numFmtId="3" fontId="45" fillId="7" borderId="0" xfId="0" applyNumberFormat="1" applyFont="1" applyFill="1" applyAlignment="1">
      <alignment horizontal="left" vertical="top" wrapText="1"/>
    </xf>
    <xf numFmtId="179" fontId="45" fillId="7" borderId="0" xfId="0" applyNumberFormat="1" applyFont="1" applyFill="1" applyAlignment="1">
      <alignment horizontal="right" vertical="top" wrapText="1"/>
    </xf>
    <xf numFmtId="0" fontId="46" fillId="0" borderId="0" xfId="13" applyFont="1" applyAlignment="1">
      <alignment horizontal="right"/>
    </xf>
    <xf numFmtId="0" fontId="54" fillId="5" borderId="1" xfId="3" applyFont="1" applyFill="1" applyBorder="1" applyAlignment="1">
      <alignment horizontal="center"/>
    </xf>
    <xf numFmtId="0" fontId="64" fillId="5" borderId="1" xfId="0" applyFont="1" applyFill="1" applyBorder="1" applyAlignment="1">
      <alignment horizontal="center" vertical="center"/>
    </xf>
    <xf numFmtId="0" fontId="51" fillId="2" borderId="0" xfId="3" applyFont="1" applyFill="1" applyAlignment="1">
      <alignment horizontal="center"/>
    </xf>
    <xf numFmtId="169" fontId="51" fillId="2" borderId="0" xfId="1" applyNumberFormat="1" applyFont="1" applyFill="1"/>
    <xf numFmtId="169" fontId="51" fillId="2" borderId="0" xfId="1" applyNumberFormat="1" applyFont="1" applyFill="1" applyBorder="1"/>
    <xf numFmtId="0" fontId="50" fillId="2" borderId="0" xfId="3" applyFont="1" applyFill="1" applyAlignment="1">
      <alignment horizontal="center"/>
    </xf>
    <xf numFmtId="169" fontId="51" fillId="2" borderId="4" xfId="1" applyNumberFormat="1" applyFont="1" applyFill="1" applyBorder="1"/>
    <xf numFmtId="14" fontId="50" fillId="2" borderId="0" xfId="3" quotePrefix="1" applyNumberFormat="1" applyFont="1" applyFill="1" applyAlignment="1">
      <alignment horizontal="center"/>
    </xf>
    <xf numFmtId="0" fontId="76" fillId="2" borderId="0" xfId="0" applyFont="1" applyFill="1"/>
    <xf numFmtId="169" fontId="49" fillId="0" borderId="0" xfId="0" applyNumberFormat="1" applyFont="1"/>
    <xf numFmtId="0" fontId="64" fillId="5" borderId="0" xfId="0" applyFont="1" applyFill="1" applyAlignment="1">
      <alignment vertical="center"/>
    </xf>
    <xf numFmtId="0" fontId="66" fillId="0" borderId="0" xfId="0" applyFont="1" applyAlignment="1">
      <alignment vertical="center"/>
    </xf>
    <xf numFmtId="0" fontId="64" fillId="4" borderId="0" xfId="0" applyFont="1" applyFill="1"/>
    <xf numFmtId="0" fontId="64" fillId="5" borderId="0" xfId="0" applyFont="1" applyFill="1"/>
    <xf numFmtId="0" fontId="65" fillId="0" borderId="1" xfId="0" applyFont="1" applyBorder="1" applyAlignment="1">
      <alignment horizontal="center"/>
    </xf>
    <xf numFmtId="0" fontId="65" fillId="0" borderId="1" xfId="0" applyFont="1" applyBorder="1" applyAlignment="1">
      <alignment horizontal="center" vertical="center"/>
    </xf>
    <xf numFmtId="0" fontId="50" fillId="2" borderId="1" xfId="3" applyFont="1" applyFill="1" applyBorder="1" applyAlignment="1">
      <alignment horizontal="center"/>
    </xf>
    <xf numFmtId="0" fontId="77" fillId="0" borderId="0" xfId="0" applyFont="1"/>
    <xf numFmtId="0" fontId="49" fillId="0" borderId="1" xfId="0" applyFont="1" applyBorder="1"/>
    <xf numFmtId="0" fontId="49" fillId="0" borderId="1" xfId="0" applyFont="1" applyBorder="1" applyAlignment="1">
      <alignment horizontal="center"/>
    </xf>
    <xf numFmtId="0" fontId="54" fillId="4" borderId="0" xfId="0" applyFont="1" applyFill="1" applyAlignment="1">
      <alignment horizontal="center" vertical="center" wrapText="1"/>
    </xf>
    <xf numFmtId="0" fontId="76" fillId="7" borderId="0" xfId="0" applyFont="1" applyFill="1" applyAlignment="1">
      <alignment horizontal="left" vertical="top" wrapText="1"/>
    </xf>
    <xf numFmtId="0" fontId="54" fillId="5" borderId="0" xfId="0" applyFont="1" applyFill="1" applyAlignment="1">
      <alignment horizontal="center" vertical="center" wrapText="1"/>
    </xf>
    <xf numFmtId="3" fontId="45" fillId="7" borderId="0" xfId="0" applyNumberFormat="1" applyFont="1" applyFill="1"/>
    <xf numFmtId="164" fontId="45" fillId="7" borderId="3" xfId="8" applyFont="1" applyFill="1" applyBorder="1"/>
    <xf numFmtId="0" fontId="65" fillId="7" borderId="0" xfId="0" applyFont="1" applyFill="1" applyAlignment="1">
      <alignment horizontal="center" vertical="center"/>
    </xf>
    <xf numFmtId="0" fontId="54" fillId="0" borderId="0" xfId="0" applyFont="1" applyAlignment="1">
      <alignment vertical="center" wrapText="1"/>
    </xf>
    <xf numFmtId="0" fontId="49" fillId="7" borderId="0" xfId="0" applyFont="1" applyFill="1" applyAlignment="1">
      <alignment horizontal="left" vertical="center"/>
    </xf>
    <xf numFmtId="0" fontId="50" fillId="2" borderId="1" xfId="12" applyFont="1" applyFill="1" applyBorder="1" applyAlignment="1">
      <alignment horizontal="left"/>
    </xf>
    <xf numFmtId="3" fontId="45" fillId="2" borderId="0" xfId="0" applyNumberFormat="1" applyFont="1" applyFill="1"/>
    <xf numFmtId="0" fontId="51" fillId="2" borderId="0" xfId="0" applyFont="1" applyFill="1"/>
    <xf numFmtId="171" fontId="45" fillId="2" borderId="0" xfId="0" applyNumberFormat="1" applyFont="1" applyFill="1"/>
    <xf numFmtId="3" fontId="45" fillId="2" borderId="0" xfId="8" applyNumberFormat="1" applyFont="1" applyFill="1"/>
    <xf numFmtId="0" fontId="50" fillId="14" borderId="0" xfId="0" applyFont="1" applyFill="1"/>
    <xf numFmtId="171" fontId="55" fillId="14" borderId="0" xfId="0" applyNumberFormat="1" applyFont="1" applyFill="1"/>
    <xf numFmtId="3" fontId="49" fillId="0" borderId="0" xfId="0" applyNumberFormat="1" applyFont="1"/>
    <xf numFmtId="0" fontId="50" fillId="2" borderId="0" xfId="12" applyFont="1" applyFill="1"/>
    <xf numFmtId="164" fontId="55" fillId="2" borderId="4" xfId="0" applyNumberFormat="1" applyFont="1" applyFill="1" applyBorder="1"/>
    <xf numFmtId="164" fontId="55" fillId="2" borderId="0" xfId="0" applyNumberFormat="1" applyFont="1" applyFill="1"/>
    <xf numFmtId="167" fontId="50" fillId="2" borderId="0" xfId="12" applyNumberFormat="1" applyFont="1" applyFill="1"/>
    <xf numFmtId="0" fontId="54" fillId="0" borderId="0" xfId="0" applyFont="1" applyAlignment="1">
      <alignment vertical="center"/>
    </xf>
    <xf numFmtId="3" fontId="49" fillId="0" borderId="1" xfId="0" applyNumberFormat="1" applyFont="1" applyBorder="1"/>
    <xf numFmtId="0" fontId="54" fillId="2" borderId="0" xfId="0" applyFont="1" applyFill="1" applyAlignment="1">
      <alignment vertical="center"/>
    </xf>
    <xf numFmtId="0" fontId="65" fillId="7" borderId="1" xfId="0" applyFont="1" applyFill="1" applyBorder="1"/>
    <xf numFmtId="179" fontId="49" fillId="7" borderId="1" xfId="0" applyNumberFormat="1" applyFont="1" applyFill="1" applyBorder="1"/>
    <xf numFmtId="0" fontId="46" fillId="2" borderId="0" xfId="13" applyFont="1" applyFill="1"/>
    <xf numFmtId="0" fontId="54" fillId="7" borderId="0" xfId="0" applyFont="1" applyFill="1" applyAlignment="1">
      <alignment vertical="center"/>
    </xf>
    <xf numFmtId="0" fontId="65" fillId="2" borderId="0" xfId="0" applyFont="1" applyFill="1"/>
    <xf numFmtId="164" fontId="55" fillId="2" borderId="4" xfId="8" applyFont="1" applyFill="1" applyBorder="1"/>
    <xf numFmtId="179" fontId="49" fillId="2" borderId="0" xfId="0" applyNumberFormat="1" applyFont="1" applyFill="1"/>
    <xf numFmtId="179" fontId="49" fillId="2" borderId="3" xfId="8" applyNumberFormat="1" applyFont="1" applyFill="1" applyBorder="1"/>
    <xf numFmtId="3" fontId="64" fillId="0" borderId="0" xfId="0" applyNumberFormat="1" applyFont="1" applyAlignment="1">
      <alignment horizontal="center" vertical="center"/>
    </xf>
    <xf numFmtId="0" fontId="77" fillId="14" borderId="0" xfId="0" applyFont="1" applyFill="1"/>
    <xf numFmtId="3" fontId="49" fillId="14" borderId="0" xfId="0" applyNumberFormat="1" applyFont="1" applyFill="1"/>
    <xf numFmtId="3" fontId="49" fillId="2" borderId="0" xfId="0" applyNumberFormat="1" applyFont="1" applyFill="1"/>
    <xf numFmtId="164" fontId="49" fillId="2" borderId="3" xfId="8" applyFont="1" applyFill="1" applyBorder="1"/>
    <xf numFmtId="0" fontId="72" fillId="7" borderId="0" xfId="0" applyFont="1" applyFill="1" applyAlignment="1">
      <alignment horizontal="center"/>
    </xf>
    <xf numFmtId="181" fontId="49" fillId="2" borderId="0" xfId="0" applyNumberFormat="1" applyFont="1" applyFill="1"/>
    <xf numFmtId="179" fontId="49" fillId="2" borderId="3" xfId="0" applyNumberFormat="1" applyFont="1" applyFill="1" applyBorder="1"/>
    <xf numFmtId="0" fontId="79" fillId="7" borderId="0" xfId="0" applyFont="1" applyFill="1" applyAlignment="1">
      <alignment wrapText="1"/>
    </xf>
    <xf numFmtId="0" fontId="67" fillId="7" borderId="0" xfId="0" applyFont="1" applyFill="1"/>
    <xf numFmtId="0" fontId="64" fillId="5" borderId="45" xfId="0" applyFont="1" applyFill="1" applyBorder="1"/>
    <xf numFmtId="0" fontId="80" fillId="5" borderId="46" xfId="0" applyFont="1" applyFill="1" applyBorder="1" applyAlignment="1">
      <alignment horizontal="center" vertical="center" wrapText="1"/>
    </xf>
    <xf numFmtId="0" fontId="80" fillId="5" borderId="46" xfId="0" applyFont="1" applyFill="1" applyBorder="1" applyAlignment="1">
      <alignment vertical="center" wrapText="1"/>
    </xf>
    <xf numFmtId="0" fontId="64" fillId="5" borderId="48" xfId="0" applyFont="1" applyFill="1" applyBorder="1"/>
    <xf numFmtId="0" fontId="80" fillId="5" borderId="47" xfId="0" applyFont="1" applyFill="1" applyBorder="1" applyAlignment="1">
      <alignment vertical="center" wrapText="1"/>
    </xf>
    <xf numFmtId="0" fontId="80" fillId="5" borderId="41" xfId="0" applyFont="1" applyFill="1" applyBorder="1" applyAlignment="1">
      <alignment horizontal="center" vertical="center" wrapText="1"/>
    </xf>
    <xf numFmtId="0" fontId="69" fillId="0" borderId="31" xfId="0" applyFont="1" applyBorder="1" applyAlignment="1">
      <alignment vertical="center" wrapText="1"/>
    </xf>
    <xf numFmtId="3" fontId="69" fillId="0" borderId="44" xfId="0" applyNumberFormat="1" applyFont="1" applyBorder="1" applyAlignment="1">
      <alignment vertical="center" wrapText="1"/>
    </xf>
    <xf numFmtId="0" fontId="69" fillId="0" borderId="49" xfId="0" applyFont="1" applyBorder="1" applyAlignment="1">
      <alignment vertical="center" wrapText="1"/>
    </xf>
    <xf numFmtId="0" fontId="69" fillId="0" borderId="32" xfId="0" applyFont="1" applyBorder="1" applyAlignment="1">
      <alignment vertical="center" wrapText="1"/>
    </xf>
    <xf numFmtId="3" fontId="69" fillId="0" borderId="33" xfId="0" applyNumberFormat="1" applyFont="1" applyBorder="1" applyAlignment="1">
      <alignment vertical="center" wrapText="1"/>
    </xf>
    <xf numFmtId="0" fontId="69" fillId="0" borderId="38" xfId="0" applyFont="1" applyBorder="1" applyAlignment="1">
      <alignment vertical="center" wrapText="1"/>
    </xf>
    <xf numFmtId="0" fontId="68" fillId="13" borderId="34" xfId="0" applyFont="1" applyFill="1" applyBorder="1" applyAlignment="1">
      <alignment vertical="center" wrapText="1"/>
    </xf>
    <xf numFmtId="3" fontId="68" fillId="13" borderId="35" xfId="0" applyNumberFormat="1" applyFont="1" applyFill="1" applyBorder="1" applyAlignment="1">
      <alignment horizontal="right" vertical="center" wrapText="1"/>
    </xf>
    <xf numFmtId="3" fontId="67" fillId="7" borderId="0" xfId="0" applyNumberFormat="1" applyFont="1" applyFill="1"/>
    <xf numFmtId="0" fontId="81" fillId="7" borderId="0" xfId="0" applyFont="1" applyFill="1"/>
    <xf numFmtId="0" fontId="81" fillId="0" borderId="0" xfId="0" applyFont="1"/>
    <xf numFmtId="171" fontId="49" fillId="2" borderId="0" xfId="0" applyNumberFormat="1" applyFont="1" applyFill="1"/>
    <xf numFmtId="171" fontId="61" fillId="7" borderId="3" xfId="8" applyNumberFormat="1" applyFont="1" applyFill="1" applyBorder="1"/>
    <xf numFmtId="9" fontId="82" fillId="7" borderId="0" xfId="9" applyFont="1" applyFill="1" applyBorder="1" applyAlignment="1"/>
    <xf numFmtId="0" fontId="54" fillId="2" borderId="0" xfId="0" applyFont="1" applyFill="1" applyAlignment="1">
      <alignment horizontal="left"/>
    </xf>
    <xf numFmtId="164" fontId="61" fillId="7" borderId="3" xfId="8" applyFont="1" applyFill="1" applyBorder="1"/>
    <xf numFmtId="0" fontId="62" fillId="7" borderId="0" xfId="0" applyFont="1" applyFill="1"/>
    <xf numFmtId="179" fontId="61" fillId="7" borderId="0" xfId="0" applyNumberFormat="1" applyFont="1" applyFill="1"/>
    <xf numFmtId="0" fontId="82" fillId="7" borderId="0" xfId="0" applyFont="1" applyFill="1"/>
    <xf numFmtId="0" fontId="63" fillId="7" borderId="0" xfId="0" applyFont="1" applyFill="1" applyAlignment="1">
      <alignment vertical="center" wrapText="1"/>
    </xf>
    <xf numFmtId="0" fontId="61" fillId="7" borderId="0" xfId="0" quotePrefix="1" applyFont="1" applyFill="1"/>
    <xf numFmtId="0" fontId="69" fillId="7" borderId="0" xfId="0" applyFont="1" applyFill="1" applyAlignment="1">
      <alignment wrapText="1"/>
    </xf>
    <xf numFmtId="0" fontId="64" fillId="0" borderId="0" xfId="0" applyFont="1" applyAlignment="1">
      <alignment horizontal="center" vertical="center"/>
    </xf>
    <xf numFmtId="179" fontId="67" fillId="7" borderId="0" xfId="0" applyNumberFormat="1" applyFont="1" applyFill="1" applyAlignment="1">
      <alignment horizontal="right" wrapText="1"/>
    </xf>
    <xf numFmtId="0" fontId="81" fillId="7" borderId="0" xfId="0" applyFont="1" applyFill="1" applyAlignment="1">
      <alignment wrapText="1"/>
    </xf>
    <xf numFmtId="179" fontId="67" fillId="7" borderId="0" xfId="0" applyNumberFormat="1" applyFont="1" applyFill="1" applyAlignment="1">
      <alignment horizontal="right"/>
    </xf>
    <xf numFmtId="0" fontId="48" fillId="7" borderId="0" xfId="0" applyFont="1" applyFill="1" applyAlignment="1">
      <alignment wrapText="1"/>
    </xf>
    <xf numFmtId="179" fontId="48" fillId="7" borderId="2" xfId="0" applyNumberFormat="1" applyFont="1" applyFill="1" applyBorder="1" applyAlignment="1">
      <alignment horizontal="right" wrapText="1"/>
    </xf>
    <xf numFmtId="0" fontId="54" fillId="0" borderId="0" xfId="0" applyFont="1"/>
    <xf numFmtId="0" fontId="48" fillId="0" borderId="20" xfId="0" applyFont="1" applyBorder="1" applyAlignment="1">
      <alignment horizontal="center" vertical="center" wrapText="1"/>
    </xf>
    <xf numFmtId="0" fontId="48" fillId="0" borderId="18" xfId="0" applyFont="1" applyBorder="1" applyAlignment="1">
      <alignment horizontal="center" vertical="center" wrapText="1"/>
    </xf>
    <xf numFmtId="0" fontId="67" fillId="7" borderId="21" xfId="0" applyFont="1" applyFill="1" applyBorder="1" applyAlignment="1">
      <alignment vertical="top" wrapText="1"/>
    </xf>
    <xf numFmtId="0" fontId="67" fillId="7" borderId="22" xfId="0" applyFont="1" applyFill="1" applyBorder="1" applyAlignment="1">
      <alignment vertical="top" wrapText="1"/>
    </xf>
    <xf numFmtId="0" fontId="69" fillId="0" borderId="22" xfId="0" applyFont="1" applyBorder="1" applyAlignment="1">
      <alignment vertical="center" wrapText="1"/>
    </xf>
    <xf numFmtId="178" fontId="69" fillId="0" borderId="22" xfId="0" applyNumberFormat="1" applyFont="1" applyBorder="1" applyAlignment="1">
      <alignment horizontal="center" vertical="center" wrapText="1"/>
    </xf>
    <xf numFmtId="3" fontId="69" fillId="0" borderId="23" xfId="0" applyNumberFormat="1" applyFont="1" applyBorder="1" applyAlignment="1">
      <alignment vertical="center" wrapText="1"/>
    </xf>
    <xf numFmtId="0" fontId="69" fillId="0" borderId="24" xfId="0" applyFont="1" applyBorder="1" applyAlignment="1">
      <alignment horizontal="center" vertical="center" wrapText="1"/>
    </xf>
    <xf numFmtId="0" fontId="69" fillId="0" borderId="25" xfId="0" applyFont="1" applyBorder="1" applyAlignment="1">
      <alignment horizontal="center" vertical="center" wrapText="1"/>
    </xf>
    <xf numFmtId="0" fontId="69" fillId="0" borderId="25" xfId="0" applyFont="1" applyBorder="1" applyAlignment="1">
      <alignment vertical="center" wrapText="1"/>
    </xf>
    <xf numFmtId="3" fontId="69" fillId="0" borderId="25" xfId="0" applyNumberFormat="1" applyFont="1" applyBorder="1" applyAlignment="1">
      <alignment vertical="center" wrapText="1"/>
    </xf>
    <xf numFmtId="3" fontId="69" fillId="0" borderId="26" xfId="0" applyNumberFormat="1" applyFont="1" applyBorder="1" applyAlignment="1">
      <alignment vertical="center" wrapText="1"/>
    </xf>
    <xf numFmtId="0" fontId="69" fillId="0" borderId="27"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8" xfId="0" applyFont="1" applyBorder="1" applyAlignment="1">
      <alignment vertical="center" wrapText="1"/>
    </xf>
    <xf numFmtId="3" fontId="69" fillId="0" borderId="28" xfId="0" applyNumberFormat="1" applyFont="1" applyBorder="1" applyAlignment="1">
      <alignment vertical="center" wrapText="1"/>
    </xf>
    <xf numFmtId="3" fontId="69" fillId="0" borderId="29" xfId="0" applyNumberFormat="1" applyFont="1" applyBorder="1" applyAlignment="1">
      <alignment vertical="center" wrapText="1"/>
    </xf>
    <xf numFmtId="0" fontId="67" fillId="7" borderId="19" xfId="0" applyFont="1" applyFill="1" applyBorder="1"/>
    <xf numFmtId="0" fontId="69" fillId="0" borderId="23" xfId="0" applyFont="1" applyBorder="1" applyAlignment="1">
      <alignment vertical="center" wrapText="1"/>
    </xf>
    <xf numFmtId="0" fontId="69" fillId="0" borderId="26" xfId="0" applyFont="1" applyBorder="1" applyAlignment="1">
      <alignment vertical="center" wrapText="1"/>
    </xf>
    <xf numFmtId="0" fontId="69" fillId="0" borderId="29" xfId="0" applyFont="1" applyBorder="1" applyAlignment="1">
      <alignment vertical="center" wrapText="1"/>
    </xf>
    <xf numFmtId="0" fontId="79" fillId="7" borderId="0" xfId="0" applyFont="1" applyFill="1"/>
    <xf numFmtId="0" fontId="67" fillId="7" borderId="0" xfId="0" applyFont="1" applyFill="1" applyAlignment="1">
      <alignment vertical="center" wrapText="1"/>
    </xf>
    <xf numFmtId="0" fontId="69" fillId="2" borderId="0" xfId="0" applyFont="1" applyFill="1" applyAlignment="1">
      <alignment vertical="center" wrapText="1"/>
    </xf>
    <xf numFmtId="0" fontId="64" fillId="5" borderId="0" xfId="0" applyFont="1" applyFill="1" applyAlignment="1">
      <alignment horizontal="left" vertical="top"/>
    </xf>
    <xf numFmtId="0" fontId="78" fillId="7" borderId="0" xfId="0" applyFont="1" applyFill="1"/>
    <xf numFmtId="0" fontId="83" fillId="7" borderId="0" xfId="0" applyFont="1" applyFill="1" applyAlignment="1">
      <alignment vertical="center" wrapText="1"/>
    </xf>
    <xf numFmtId="0" fontId="83" fillId="0" borderId="0" xfId="0" applyFont="1" applyAlignment="1">
      <alignment vertical="center"/>
    </xf>
    <xf numFmtId="0" fontId="83" fillId="7" borderId="0" xfId="0" applyFont="1" applyFill="1" applyAlignment="1">
      <alignment vertical="center"/>
    </xf>
    <xf numFmtId="0" fontId="83" fillId="0" borderId="8" xfId="0" applyFont="1" applyBorder="1" applyAlignment="1">
      <alignment horizontal="justify" vertical="center" wrapText="1"/>
    </xf>
    <xf numFmtId="0" fontId="83" fillId="0" borderId="8" xfId="0" applyFont="1" applyBorder="1" applyAlignment="1">
      <alignment horizontal="center" vertical="center" wrapText="1"/>
    </xf>
    <xf numFmtId="0" fontId="83" fillId="0" borderId="8" xfId="0" applyFont="1" applyBorder="1" applyAlignment="1">
      <alignment horizontal="right" vertical="center" wrapText="1"/>
    </xf>
    <xf numFmtId="0" fontId="84" fillId="5" borderId="8" xfId="0" applyFont="1" applyFill="1" applyBorder="1" applyAlignment="1">
      <alignment horizontal="justify" vertical="center" wrapText="1"/>
    </xf>
    <xf numFmtId="0" fontId="85" fillId="5" borderId="8" xfId="0" applyFont="1" applyFill="1" applyBorder="1" applyAlignment="1">
      <alignment horizontal="right" vertical="center" wrapText="1"/>
    </xf>
    <xf numFmtId="0" fontId="85" fillId="5" borderId="8" xfId="0" applyFont="1" applyFill="1" applyBorder="1" applyAlignment="1">
      <alignment horizontal="center" vertical="center" wrapText="1"/>
    </xf>
    <xf numFmtId="0" fontId="86" fillId="0" borderId="0" xfId="0" applyFont="1"/>
    <xf numFmtId="0" fontId="87" fillId="0" borderId="0" xfId="0" applyFont="1" applyAlignment="1">
      <alignment horizontal="right"/>
    </xf>
    <xf numFmtId="0" fontId="88" fillId="4" borderId="0" xfId="0" applyFont="1" applyFill="1"/>
    <xf numFmtId="0" fontId="86" fillId="0" borderId="0" xfId="0" applyFont="1" applyAlignment="1">
      <alignment horizontal="left"/>
    </xf>
    <xf numFmtId="14" fontId="88" fillId="4" borderId="0" xfId="0" applyNumberFormat="1" applyFont="1" applyFill="1"/>
    <xf numFmtId="0" fontId="86" fillId="3" borderId="0" xfId="0" applyFont="1" applyFill="1"/>
    <xf numFmtId="0" fontId="86" fillId="3" borderId="0" xfId="0" applyFont="1" applyFill="1" applyAlignment="1">
      <alignment horizontal="left"/>
    </xf>
    <xf numFmtId="0" fontId="89" fillId="0" borderId="0" xfId="0" applyFont="1" applyAlignment="1">
      <alignment horizontal="center" vertical="center"/>
    </xf>
    <xf numFmtId="0" fontId="86" fillId="0" borderId="6" xfId="0" applyFont="1" applyBorder="1"/>
    <xf numFmtId="0" fontId="90" fillId="2" borderId="3" xfId="0" applyFont="1" applyFill="1" applyBorder="1" applyAlignment="1">
      <alignment horizontal="center" vertical="center"/>
    </xf>
    <xf numFmtId="0" fontId="87" fillId="0" borderId="12" xfId="0" applyFont="1" applyBorder="1" applyAlignment="1">
      <alignment horizontal="center" vertical="center"/>
    </xf>
    <xf numFmtId="0" fontId="90" fillId="2" borderId="13" xfId="0" applyFont="1" applyFill="1" applyBorder="1" applyAlignment="1">
      <alignment vertical="center"/>
    </xf>
    <xf numFmtId="0" fontId="90" fillId="2" borderId="0" xfId="0" applyFont="1" applyFill="1" applyAlignment="1">
      <alignment vertical="center"/>
    </xf>
    <xf numFmtId="0" fontId="87" fillId="0" borderId="15" xfId="0" applyFont="1" applyBorder="1" applyAlignment="1">
      <alignment horizontal="center" vertical="center"/>
    </xf>
    <xf numFmtId="0" fontId="86" fillId="0" borderId="13" xfId="0" applyFont="1" applyBorder="1"/>
    <xf numFmtId="0" fontId="91" fillId="0" borderId="15" xfId="13" applyFont="1" applyBorder="1" applyAlignment="1">
      <alignment horizontal="center"/>
    </xf>
    <xf numFmtId="0" fontId="91" fillId="0" borderId="15" xfId="13" quotePrefix="1" applyFont="1" applyBorder="1" applyAlignment="1">
      <alignment horizontal="center"/>
    </xf>
    <xf numFmtId="0" fontId="92" fillId="0" borderId="15" xfId="13" quotePrefix="1" applyFont="1" applyBorder="1" applyAlignment="1">
      <alignment horizontal="center"/>
    </xf>
    <xf numFmtId="0" fontId="86" fillId="0" borderId="7" xfId="0" applyFont="1" applyBorder="1"/>
    <xf numFmtId="0" fontId="86" fillId="0" borderId="1" xfId="0" applyFont="1" applyBorder="1"/>
    <xf numFmtId="0" fontId="91" fillId="0" borderId="9" xfId="13" applyFont="1" applyBorder="1" applyAlignment="1">
      <alignment horizontal="center" vertical="center"/>
    </xf>
    <xf numFmtId="0" fontId="87" fillId="0" borderId="0" xfId="0" applyFont="1" applyAlignment="1">
      <alignment horizontal="center"/>
    </xf>
    <xf numFmtId="0" fontId="92" fillId="0" borderId="0" xfId="13" quotePrefix="1" applyFont="1" applyBorder="1" applyAlignment="1">
      <alignment horizontal="left"/>
    </xf>
    <xf numFmtId="0" fontId="66" fillId="0" borderId="0" xfId="0" applyFont="1"/>
    <xf numFmtId="0" fontId="66" fillId="2" borderId="0" xfId="0" applyFont="1" applyFill="1"/>
    <xf numFmtId="0" fontId="46" fillId="2" borderId="0" xfId="13" applyFont="1" applyFill="1" applyAlignment="1">
      <alignment horizontal="center" vertical="center"/>
    </xf>
    <xf numFmtId="3" fontId="66" fillId="0" borderId="0" xfId="0" applyNumberFormat="1" applyFont="1"/>
    <xf numFmtId="0" fontId="72" fillId="0" borderId="0" xfId="0" applyFont="1"/>
    <xf numFmtId="0" fontId="72" fillId="2" borderId="0" xfId="0" applyFont="1" applyFill="1"/>
    <xf numFmtId="0" fontId="72" fillId="5" borderId="0" xfId="0" applyFont="1" applyFill="1"/>
    <xf numFmtId="0" fontId="54" fillId="5" borderId="0" xfId="1" applyNumberFormat="1" applyFont="1" applyFill="1" applyAlignment="1">
      <alignment horizontal="center"/>
    </xf>
    <xf numFmtId="0" fontId="54" fillId="2" borderId="0" xfId="0" applyFont="1" applyFill="1" applyAlignment="1">
      <alignment horizontal="center" vertical="center"/>
    </xf>
    <xf numFmtId="0" fontId="45" fillId="2" borderId="0" xfId="0" applyFont="1" applyFill="1" applyAlignment="1">
      <alignment horizontal="center" vertical="center"/>
    </xf>
    <xf numFmtId="167" fontId="45" fillId="0" borderId="0" xfId="1" applyNumberFormat="1" applyFont="1" applyFill="1"/>
    <xf numFmtId="0" fontId="46" fillId="0" borderId="0" xfId="13" applyFont="1" applyAlignment="1">
      <alignment horizontal="center"/>
    </xf>
    <xf numFmtId="179" fontId="45" fillId="0" borderId="0" xfId="8" applyNumberFormat="1" applyFont="1" applyFill="1"/>
    <xf numFmtId="167" fontId="72" fillId="0" borderId="0" xfId="0" applyNumberFormat="1" applyFont="1"/>
    <xf numFmtId="179" fontId="50" fillId="0" borderId="2" xfId="1" applyNumberFormat="1" applyFont="1" applyFill="1" applyBorder="1"/>
    <xf numFmtId="3" fontId="93" fillId="0" borderId="0" xfId="0" applyNumberFormat="1" applyFont="1"/>
    <xf numFmtId="179" fontId="45" fillId="0" borderId="0" xfId="1" applyNumberFormat="1" applyFont="1" applyFill="1"/>
    <xf numFmtId="179" fontId="54" fillId="5" borderId="0" xfId="1" applyNumberFormat="1" applyFont="1" applyFill="1" applyBorder="1"/>
    <xf numFmtId="179" fontId="54" fillId="5" borderId="3" xfId="1" applyNumberFormat="1" applyFont="1" applyFill="1" applyBorder="1"/>
    <xf numFmtId="179" fontId="94" fillId="2" borderId="0" xfId="1" applyNumberFormat="1" applyFont="1" applyFill="1" applyAlignment="1">
      <alignment horizontal="center"/>
    </xf>
    <xf numFmtId="179" fontId="94" fillId="2" borderId="0" xfId="1" applyNumberFormat="1" applyFont="1" applyFill="1" applyBorder="1" applyAlignment="1">
      <alignment horizontal="center"/>
    </xf>
    <xf numFmtId="179" fontId="47" fillId="0" borderId="0" xfId="0" applyNumberFormat="1" applyFont="1"/>
    <xf numFmtId="167" fontId="45" fillId="0" borderId="0" xfId="0" applyNumberFormat="1" applyFont="1"/>
    <xf numFmtId="167" fontId="45" fillId="2" borderId="0" xfId="0" applyNumberFormat="1" applyFont="1" applyFill="1" applyAlignment="1">
      <alignment horizontal="center" vertical="center"/>
    </xf>
    <xf numFmtId="0" fontId="50" fillId="2" borderId="0" xfId="0" applyFont="1" applyFill="1" applyAlignment="1">
      <alignment horizontal="center" vertical="center"/>
    </xf>
    <xf numFmtId="179" fontId="49" fillId="0" borderId="0" xfId="0" applyNumberFormat="1" applyFont="1"/>
    <xf numFmtId="0" fontId="51" fillId="2" borderId="0" xfId="0" applyFont="1" applyFill="1" applyAlignment="1">
      <alignment horizontal="center" vertical="center"/>
    </xf>
    <xf numFmtId="179" fontId="93" fillId="0" borderId="0" xfId="0" applyNumberFormat="1" applyFont="1"/>
    <xf numFmtId="0" fontId="72" fillId="2" borderId="0" xfId="0" applyFont="1" applyFill="1" applyAlignment="1">
      <alignment horizontal="center" vertical="center"/>
    </xf>
    <xf numFmtId="179" fontId="72" fillId="0" borderId="0" xfId="0" applyNumberFormat="1" applyFont="1"/>
    <xf numFmtId="0" fontId="68" fillId="0" borderId="0" xfId="0" applyFont="1"/>
    <xf numFmtId="0" fontId="85" fillId="0" borderId="0" xfId="0" applyFont="1"/>
    <xf numFmtId="167" fontId="83" fillId="0" borderId="0" xfId="1" applyNumberFormat="1" applyFont="1" applyFill="1" applyAlignment="1"/>
    <xf numFmtId="167" fontId="83" fillId="2" borderId="0" xfId="1" applyNumberFormat="1" applyFont="1" applyFill="1" applyAlignment="1">
      <alignment horizontal="center" vertical="center"/>
    </xf>
    <xf numFmtId="3" fontId="83" fillId="0" borderId="0" xfId="0" applyNumberFormat="1" applyFont="1"/>
    <xf numFmtId="0" fontId="83" fillId="0" borderId="0" xfId="0" applyFont="1"/>
    <xf numFmtId="167" fontId="95" fillId="0" borderId="0" xfId="1" applyNumberFormat="1" applyFont="1" applyFill="1" applyAlignment="1"/>
    <xf numFmtId="167" fontId="95" fillId="0" borderId="0" xfId="1" applyNumberFormat="1" applyFont="1" applyFill="1" applyAlignment="1">
      <alignment horizontal="left"/>
    </xf>
    <xf numFmtId="167" fontId="95" fillId="0" borderId="0" xfId="1" applyNumberFormat="1" applyFont="1" applyFill="1" applyAlignment="1">
      <alignment horizontal="center" vertical="center"/>
    </xf>
    <xf numFmtId="167" fontId="51" fillId="0" borderId="0" xfId="1" applyNumberFormat="1" applyFont="1" applyFill="1" applyAlignment="1">
      <alignment horizontal="center"/>
    </xf>
    <xf numFmtId="0" fontId="55" fillId="2" borderId="0" xfId="0" applyFont="1" applyFill="1" applyAlignment="1">
      <alignment horizontal="center" vertical="center"/>
    </xf>
    <xf numFmtId="0" fontId="95" fillId="0" borderId="0" xfId="0" applyFont="1"/>
    <xf numFmtId="0" fontId="95" fillId="2" borderId="0" xfId="0" applyFont="1" applyFill="1" applyAlignment="1">
      <alignment horizontal="center" vertical="center"/>
    </xf>
    <xf numFmtId="0" fontId="83" fillId="2" borderId="0" xfId="0" applyFont="1" applyFill="1" applyAlignment="1">
      <alignment horizontal="center" vertical="center"/>
    </xf>
    <xf numFmtId="3" fontId="95" fillId="0" borderId="0" xfId="0" applyNumberFormat="1" applyFont="1"/>
    <xf numFmtId="167" fontId="43" fillId="0" borderId="0" xfId="1" applyNumberFormat="1" applyFont="1" applyFill="1"/>
    <xf numFmtId="0" fontId="43" fillId="0" borderId="0" xfId="0" applyFont="1"/>
    <xf numFmtId="0" fontId="43" fillId="2" borderId="0" xfId="0" applyFont="1" applyFill="1" applyAlignment="1">
      <alignment horizontal="center" vertical="center"/>
    </xf>
    <xf numFmtId="165" fontId="66" fillId="0" borderId="0" xfId="1" applyFont="1" applyFill="1"/>
    <xf numFmtId="165" fontId="66" fillId="2" borderId="0" xfId="1" applyFont="1" applyFill="1" applyAlignment="1">
      <alignment horizontal="center" vertical="center"/>
    </xf>
    <xf numFmtId="0" fontId="66" fillId="2" borderId="0" xfId="0" applyFont="1" applyFill="1" applyAlignment="1">
      <alignment horizontal="center" vertical="center"/>
    </xf>
    <xf numFmtId="167" fontId="66" fillId="0" borderId="0" xfId="1" applyNumberFormat="1" applyFont="1" applyFill="1"/>
    <xf numFmtId="0" fontId="43" fillId="2" borderId="0" xfId="0" applyFont="1" applyFill="1"/>
    <xf numFmtId="3" fontId="45" fillId="0" borderId="0" xfId="0" applyNumberFormat="1" applyFont="1" applyAlignment="1">
      <alignment horizontal="center"/>
    </xf>
    <xf numFmtId="3" fontId="50" fillId="0" borderId="0" xfId="0" applyNumberFormat="1" applyFont="1" applyAlignment="1">
      <alignment horizontal="center"/>
    </xf>
    <xf numFmtId="165" fontId="45" fillId="0" borderId="0" xfId="1" applyFont="1" applyFill="1"/>
    <xf numFmtId="165" fontId="45" fillId="2" borderId="0" xfId="1" applyFont="1" applyFill="1" applyAlignment="1">
      <alignment horizontal="center" vertical="center"/>
    </xf>
    <xf numFmtId="3" fontId="45" fillId="0" borderId="0" xfId="1" applyNumberFormat="1" applyFont="1" applyFill="1" applyAlignment="1">
      <alignment horizontal="center"/>
    </xf>
    <xf numFmtId="167" fontId="47" fillId="5" borderId="0" xfId="0" applyNumberFormat="1" applyFont="1" applyFill="1" applyAlignment="1">
      <alignment horizontal="center" vertical="center"/>
    </xf>
    <xf numFmtId="170" fontId="54" fillId="5" borderId="0" xfId="1" applyNumberFormat="1" applyFont="1" applyFill="1" applyAlignment="1">
      <alignment horizontal="center" vertical="center"/>
    </xf>
    <xf numFmtId="1" fontId="54" fillId="5" borderId="0" xfId="1" applyNumberFormat="1" applyFont="1" applyFill="1" applyAlignment="1">
      <alignment horizontal="center"/>
    </xf>
    <xf numFmtId="179" fontId="45" fillId="0" borderId="0" xfId="8" applyNumberFormat="1" applyFont="1" applyFill="1" applyAlignment="1">
      <alignment horizontal="right"/>
    </xf>
    <xf numFmtId="179" fontId="45" fillId="0" borderId="0" xfId="1" applyNumberFormat="1" applyFont="1" applyFill="1" applyAlignment="1">
      <alignment horizontal="right"/>
    </xf>
    <xf numFmtId="179" fontId="55" fillId="0" borderId="0" xfId="1" applyNumberFormat="1" applyFont="1" applyFill="1" applyAlignment="1">
      <alignment horizontal="right"/>
    </xf>
    <xf numFmtId="0" fontId="50" fillId="0" borderId="0" xfId="0" applyFont="1" applyAlignment="1">
      <alignment wrapText="1"/>
    </xf>
    <xf numFmtId="3" fontId="50" fillId="0" borderId="0" xfId="1" applyNumberFormat="1" applyFont="1" applyFill="1" applyBorder="1" applyAlignment="1">
      <alignment horizontal="center"/>
    </xf>
    <xf numFmtId="167" fontId="45" fillId="0" borderId="0" xfId="1" applyNumberFormat="1" applyFont="1" applyFill="1" applyAlignment="1">
      <alignment horizontal="center"/>
    </xf>
    <xf numFmtId="167" fontId="45" fillId="2" borderId="0" xfId="1" applyNumberFormat="1" applyFont="1" applyFill="1" applyAlignment="1">
      <alignment horizontal="center" vertical="center"/>
    </xf>
    <xf numFmtId="167" fontId="55" fillId="0" borderId="0" xfId="1" applyNumberFormat="1" applyFont="1" applyFill="1" applyAlignment="1">
      <alignment horizontal="center"/>
    </xf>
    <xf numFmtId="167" fontId="50" fillId="2" borderId="0" xfId="1" applyNumberFormat="1" applyFont="1" applyFill="1" applyAlignment="1">
      <alignment horizontal="center" vertical="center"/>
    </xf>
    <xf numFmtId="179" fontId="0" fillId="24" borderId="0" xfId="0" applyNumberFormat="1" applyFill="1"/>
    <xf numFmtId="3" fontId="69" fillId="0" borderId="84" xfId="0" applyNumberFormat="1" applyFont="1" applyBorder="1" applyAlignment="1">
      <alignment vertical="center" wrapText="1"/>
    </xf>
    <xf numFmtId="0" fontId="97" fillId="0" borderId="0" xfId="0" applyFont="1"/>
    <xf numFmtId="0" fontId="98" fillId="0" borderId="0" xfId="0" applyFont="1"/>
    <xf numFmtId="0" fontId="55" fillId="19" borderId="0" xfId="0" applyFont="1" applyFill="1"/>
    <xf numFmtId="0" fontId="97" fillId="19" borderId="0" xfId="0" applyFont="1" applyFill="1"/>
    <xf numFmtId="0" fontId="45" fillId="19" borderId="0" xfId="0" applyFont="1" applyFill="1"/>
    <xf numFmtId="0" fontId="55" fillId="0" borderId="2" xfId="0" applyFont="1" applyBorder="1"/>
    <xf numFmtId="0" fontId="45" fillId="0" borderId="2" xfId="0" applyFont="1" applyBorder="1"/>
    <xf numFmtId="0" fontId="55" fillId="0" borderId="8" xfId="0" applyFont="1" applyBorder="1" applyAlignment="1">
      <alignment horizontal="center" vertical="center" wrapText="1"/>
    </xf>
    <xf numFmtId="3" fontId="45" fillId="0" borderId="8" xfId="0" applyNumberFormat="1" applyFont="1" applyBorder="1" applyAlignment="1">
      <alignment horizontal="center" vertical="center"/>
    </xf>
    <xf numFmtId="3" fontId="61" fillId="0" borderId="8" xfId="0" applyNumberFormat="1" applyFont="1" applyBorder="1" applyAlignment="1">
      <alignment horizontal="center" vertical="center"/>
    </xf>
    <xf numFmtId="0" fontId="45" fillId="0" borderId="75" xfId="0" applyFont="1" applyBorder="1" applyAlignment="1">
      <alignment horizontal="center"/>
    </xf>
    <xf numFmtId="3" fontId="61" fillId="0" borderId="75" xfId="0" applyNumberFormat="1" applyFont="1" applyBorder="1" applyAlignment="1">
      <alignment horizontal="center" vertical="center"/>
    </xf>
    <xf numFmtId="3" fontId="61" fillId="0" borderId="75" xfId="0" applyNumberFormat="1" applyFont="1" applyBorder="1" applyAlignment="1">
      <alignment horizontal="right" vertical="center"/>
    </xf>
    <xf numFmtId="10" fontId="45" fillId="0" borderId="75" xfId="9" applyNumberFormat="1" applyFont="1" applyBorder="1"/>
    <xf numFmtId="0" fontId="61" fillId="0" borderId="86" xfId="0" applyFont="1" applyBorder="1" applyAlignment="1">
      <alignment horizontal="center" vertical="center"/>
    </xf>
    <xf numFmtId="3" fontId="61" fillId="0" borderId="86" xfId="0" applyNumberFormat="1" applyFont="1" applyBorder="1" applyAlignment="1">
      <alignment horizontal="center" vertical="center"/>
    </xf>
    <xf numFmtId="0" fontId="45" fillId="0" borderId="86" xfId="0" applyFont="1" applyBorder="1" applyAlignment="1">
      <alignment horizontal="center"/>
    </xf>
    <xf numFmtId="3" fontId="61" fillId="0" borderId="86" xfId="0" applyNumberFormat="1" applyFont="1" applyBorder="1" applyAlignment="1">
      <alignment horizontal="right" vertical="center"/>
    </xf>
    <xf numFmtId="10" fontId="61" fillId="0" borderId="86" xfId="0" applyNumberFormat="1" applyFont="1" applyBorder="1" applyAlignment="1">
      <alignment horizontal="right" vertical="center"/>
    </xf>
    <xf numFmtId="0" fontId="61" fillId="0" borderId="20" xfId="0" applyFont="1" applyBorder="1" applyAlignment="1">
      <alignment horizontal="center" vertical="center"/>
    </xf>
    <xf numFmtId="0" fontId="45" fillId="0" borderId="20" xfId="0" applyFont="1" applyBorder="1" applyAlignment="1">
      <alignment horizontal="left" vertical="center" wrapText="1"/>
    </xf>
    <xf numFmtId="3" fontId="61" fillId="0" borderId="20" xfId="0" applyNumberFormat="1" applyFont="1" applyBorder="1" applyAlignment="1">
      <alignment horizontal="center" vertical="center"/>
    </xf>
    <xf numFmtId="0" fontId="45" fillId="0" borderId="20" xfId="0" applyFont="1" applyBorder="1" applyAlignment="1">
      <alignment horizontal="center" vertical="center" wrapText="1"/>
    </xf>
    <xf numFmtId="3" fontId="61" fillId="0" borderId="20" xfId="0" applyNumberFormat="1" applyFont="1" applyBorder="1" applyAlignment="1">
      <alignment horizontal="right" vertical="center"/>
    </xf>
    <xf numFmtId="10" fontId="61" fillId="0" borderId="20" xfId="0" applyNumberFormat="1" applyFont="1" applyBorder="1" applyAlignment="1">
      <alignment horizontal="right" vertical="center"/>
    </xf>
    <xf numFmtId="0" fontId="45" fillId="25" borderId="72" xfId="0" applyFont="1" applyFill="1" applyBorder="1"/>
    <xf numFmtId="0" fontId="45" fillId="25" borderId="88" xfId="0" applyFont="1" applyFill="1" applyBorder="1"/>
    <xf numFmtId="3" fontId="45" fillId="25" borderId="88" xfId="0" applyNumberFormat="1" applyFont="1" applyFill="1" applyBorder="1" applyAlignment="1">
      <alignment horizontal="center" vertical="center"/>
    </xf>
    <xf numFmtId="3" fontId="45" fillId="25" borderId="88" xfId="0" applyNumberFormat="1" applyFont="1" applyFill="1" applyBorder="1"/>
    <xf numFmtId="10" fontId="45" fillId="25" borderId="18" xfId="0" applyNumberFormat="1" applyFont="1" applyFill="1" applyBorder="1"/>
    <xf numFmtId="0" fontId="55" fillId="0" borderId="4" xfId="0" applyFont="1" applyBorder="1"/>
    <xf numFmtId="0" fontId="45" fillId="0" borderId="4" xfId="0" applyFont="1" applyBorder="1"/>
    <xf numFmtId="3" fontId="55" fillId="0" borderId="4" xfId="0" applyNumberFormat="1" applyFont="1" applyBorder="1" applyAlignment="1">
      <alignment horizontal="center" vertical="center"/>
    </xf>
    <xf numFmtId="3" fontId="55" fillId="0" borderId="4" xfId="0" applyNumberFormat="1" applyFont="1" applyBorder="1"/>
    <xf numFmtId="179" fontId="45" fillId="7" borderId="0" xfId="0" applyNumberFormat="1" applyFont="1" applyFill="1"/>
    <xf numFmtId="179" fontId="51" fillId="0" borderId="8" xfId="0" applyNumberFormat="1" applyFont="1" applyBorder="1" applyAlignment="1">
      <alignment horizontal="center"/>
    </xf>
    <xf numFmtId="3" fontId="51" fillId="0" borderId="8" xfId="0" applyNumberFormat="1" applyFont="1" applyBorder="1" applyAlignment="1">
      <alignment horizontal="center"/>
    </xf>
    <xf numFmtId="10" fontId="51" fillId="0" borderId="8" xfId="0" applyNumberFormat="1" applyFont="1" applyBorder="1" applyAlignment="1">
      <alignment horizontal="center"/>
    </xf>
    <xf numFmtId="3" fontId="51" fillId="0" borderId="8" xfId="0" applyNumberFormat="1" applyFont="1" applyBorder="1"/>
    <xf numFmtId="10" fontId="51" fillId="0" borderId="8" xfId="0" applyNumberFormat="1" applyFont="1" applyBorder="1" applyAlignment="1">
      <alignment horizontal="center" vertical="center" wrapText="1"/>
    </xf>
    <xf numFmtId="179" fontId="51" fillId="0" borderId="8" xfId="0" applyNumberFormat="1" applyFont="1" applyBorder="1" applyAlignment="1">
      <alignment horizontal="center" vertical="center" wrapText="1"/>
    </xf>
    <xf numFmtId="0" fontId="63" fillId="0" borderId="75" xfId="0" applyFont="1" applyBorder="1" applyAlignment="1">
      <alignment horizontal="center" vertical="center" wrapText="1"/>
    </xf>
    <xf numFmtId="0" fontId="63" fillId="0" borderId="86" xfId="0" applyFont="1" applyBorder="1" applyAlignment="1">
      <alignment horizontal="center" vertical="center" wrapText="1"/>
    </xf>
    <xf numFmtId="0" fontId="45" fillId="0" borderId="75" xfId="0" applyFont="1" applyBorder="1" applyAlignment="1">
      <alignment horizontal="left" vertical="center" wrapText="1"/>
    </xf>
    <xf numFmtId="0" fontId="45" fillId="0" borderId="86" xfId="0" applyFont="1" applyBorder="1" applyAlignment="1">
      <alignment horizontal="left" vertical="center" wrapText="1"/>
    </xf>
    <xf numFmtId="0" fontId="55" fillId="0" borderId="0" xfId="0" applyFont="1" applyAlignment="1">
      <alignment horizontal="left" wrapText="1"/>
    </xf>
    <xf numFmtId="0" fontId="63" fillId="0" borderId="85" xfId="0" applyFont="1" applyBorder="1" applyAlignment="1">
      <alignment horizontal="center" vertical="center" wrapText="1"/>
    </xf>
    <xf numFmtId="0" fontId="63" fillId="0" borderId="87" xfId="0" applyFont="1" applyBorder="1" applyAlignment="1">
      <alignment horizontal="center" vertical="center" wrapText="1"/>
    </xf>
    <xf numFmtId="167" fontId="96" fillId="0" borderId="0" xfId="1" applyNumberFormat="1" applyFont="1" applyFill="1" applyAlignment="1">
      <alignment horizontal="center"/>
    </xf>
    <xf numFmtId="0" fontId="49" fillId="0" borderId="0" xfId="0" applyFont="1"/>
    <xf numFmtId="0" fontId="50" fillId="0" borderId="0" xfId="0" applyFont="1" applyAlignment="1">
      <alignment horizontal="center"/>
    </xf>
    <xf numFmtId="0" fontId="51" fillId="0" borderId="0" xfId="0" applyFont="1" applyAlignment="1">
      <alignment horizontal="center"/>
    </xf>
    <xf numFmtId="167" fontId="83" fillId="0" borderId="0" xfId="1" applyNumberFormat="1" applyFont="1" applyFill="1" applyAlignment="1">
      <alignment horizontal="center"/>
    </xf>
    <xf numFmtId="0" fontId="45" fillId="0" borderId="0" xfId="0" applyFont="1" applyAlignment="1">
      <alignment horizontal="left"/>
    </xf>
    <xf numFmtId="0" fontId="50" fillId="0" borderId="0" xfId="0" applyFont="1" applyAlignment="1">
      <alignment horizontal="left"/>
    </xf>
    <xf numFmtId="0" fontId="49" fillId="0" borderId="0" xfId="0" applyFont="1" applyAlignment="1">
      <alignment horizontal="left"/>
    </xf>
    <xf numFmtId="0" fontId="95" fillId="0" borderId="0" xfId="0" applyFont="1" applyAlignment="1">
      <alignment horizontal="left" vertical="center"/>
    </xf>
    <xf numFmtId="0" fontId="50" fillId="0" borderId="0" xfId="0" applyFont="1" applyAlignment="1">
      <alignment horizontal="left" vertical="center"/>
    </xf>
    <xf numFmtId="0" fontId="54" fillId="5" borderId="0" xfId="0" applyFont="1" applyFill="1" applyAlignment="1">
      <alignment horizontal="left" vertical="center"/>
    </xf>
    <xf numFmtId="0" fontId="54" fillId="5" borderId="0" xfId="0" applyFont="1" applyFill="1" applyAlignment="1">
      <alignment horizontal="left"/>
    </xf>
    <xf numFmtId="3" fontId="45" fillId="0" borderId="0" xfId="0" applyNumberFormat="1" applyFont="1" applyAlignment="1">
      <alignment horizontal="center"/>
    </xf>
    <xf numFmtId="0" fontId="45" fillId="0" borderId="0" xfId="0" applyFont="1" applyAlignment="1">
      <alignment horizontal="center"/>
    </xf>
    <xf numFmtId="3" fontId="50" fillId="0" borderId="0" xfId="1" applyNumberFormat="1" applyFont="1" applyFill="1" applyAlignment="1">
      <alignment horizontal="center"/>
    </xf>
    <xf numFmtId="0" fontId="43" fillId="19" borderId="69" xfId="155" applyFont="1" applyFill="1" applyBorder="1" applyAlignment="1">
      <alignment horizontal="justify" vertical="center" wrapText="1"/>
    </xf>
    <xf numFmtId="0" fontId="43" fillId="19" borderId="70" xfId="155" applyFont="1" applyFill="1" applyBorder="1" applyAlignment="1">
      <alignment horizontal="justify" vertical="center" wrapText="1"/>
    </xf>
    <xf numFmtId="0" fontId="49" fillId="0" borderId="0" xfId="0" applyFont="1" applyAlignment="1">
      <alignment horizontal="center"/>
    </xf>
    <xf numFmtId="0" fontId="44" fillId="0" borderId="63" xfId="155" applyFont="1" applyBorder="1" applyAlignment="1">
      <alignment horizontal="justify" vertical="center" wrapText="1"/>
    </xf>
    <xf numFmtId="0" fontId="44" fillId="0" borderId="64" xfId="155" applyFont="1" applyBorder="1" applyAlignment="1">
      <alignment horizontal="justify" vertical="center" wrapText="1"/>
    </xf>
    <xf numFmtId="0" fontId="43" fillId="0" borderId="66" xfId="155" applyFont="1" applyBorder="1" applyAlignment="1">
      <alignment horizontal="justify" vertical="center" wrapText="1"/>
    </xf>
    <xf numFmtId="0" fontId="43" fillId="0" borderId="67" xfId="155" applyFont="1" applyBorder="1" applyAlignment="1">
      <alignment horizontal="justify" vertical="center" wrapText="1"/>
    </xf>
    <xf numFmtId="0" fontId="44" fillId="0" borderId="61" xfId="155" applyFont="1" applyBorder="1" applyAlignment="1">
      <alignment horizontal="left" vertical="center" wrapText="1"/>
    </xf>
    <xf numFmtId="0" fontId="44" fillId="0" borderId="62" xfId="155" applyFont="1" applyBorder="1" applyAlignment="1">
      <alignment horizontal="left" vertical="center" wrapText="1"/>
    </xf>
    <xf numFmtId="0" fontId="43" fillId="0" borderId="58" xfId="155" applyFont="1" applyBorder="1" applyAlignment="1">
      <alignment horizontal="justify" vertical="center" wrapText="1"/>
    </xf>
    <xf numFmtId="0" fontId="43" fillId="0" borderId="59" xfId="155" applyFont="1" applyBorder="1" applyAlignment="1">
      <alignment horizontal="justify" vertical="center" wrapText="1"/>
    </xf>
    <xf numFmtId="0" fontId="43" fillId="18" borderId="53" xfId="155" applyFont="1" applyFill="1" applyBorder="1" applyAlignment="1">
      <alignment horizontal="center" vertical="center" wrapText="1"/>
    </xf>
    <xf numFmtId="0" fontId="43" fillId="18" borderId="56" xfId="155" applyFont="1" applyFill="1" applyBorder="1" applyAlignment="1">
      <alignment horizontal="center" vertical="center" wrapText="1"/>
    </xf>
    <xf numFmtId="0" fontId="43" fillId="18" borderId="43" xfId="155" applyFont="1" applyFill="1" applyBorder="1" applyAlignment="1">
      <alignment horizontal="center" vertical="center" wrapText="1"/>
    </xf>
    <xf numFmtId="0" fontId="43" fillId="18" borderId="51" xfId="155" applyFont="1" applyFill="1" applyBorder="1" applyAlignment="1">
      <alignment horizontal="center" vertical="center" wrapText="1"/>
    </xf>
    <xf numFmtId="0" fontId="43" fillId="18" borderId="54" xfId="155" applyFont="1" applyFill="1" applyBorder="1" applyAlignment="1">
      <alignment horizontal="center" vertical="center" wrapText="1"/>
    </xf>
    <xf numFmtId="0" fontId="43" fillId="18" borderId="55" xfId="155" applyFont="1" applyFill="1" applyBorder="1" applyAlignment="1">
      <alignment horizontal="center" vertical="center" wrapText="1"/>
    </xf>
    <xf numFmtId="0" fontId="43" fillId="18" borderId="52" xfId="155" applyFont="1" applyFill="1" applyBorder="1" applyAlignment="1">
      <alignment horizontal="center" vertical="center" wrapText="1"/>
    </xf>
    <xf numFmtId="0" fontId="43" fillId="19" borderId="82" xfId="155" applyFont="1" applyFill="1" applyBorder="1" applyAlignment="1">
      <alignment horizontal="justify" vertical="center" wrapText="1"/>
    </xf>
    <xf numFmtId="0" fontId="43" fillId="19" borderId="83" xfId="155" applyFont="1" applyFill="1" applyBorder="1" applyAlignment="1">
      <alignment horizontal="justify" vertical="center" wrapText="1"/>
    </xf>
    <xf numFmtId="0" fontId="55" fillId="0" borderId="0" xfId="0" applyFont="1" applyAlignment="1">
      <alignment horizontal="left" vertical="top" wrapText="1"/>
    </xf>
    <xf numFmtId="0" fontId="45" fillId="0" borderId="0" xfId="0" applyFont="1" applyAlignment="1">
      <alignment horizontal="center" vertical="center"/>
    </xf>
    <xf numFmtId="0" fontId="51" fillId="0" borderId="0" xfId="0" applyFont="1" applyAlignment="1">
      <alignment horizontal="left" vertical="top" wrapText="1"/>
    </xf>
    <xf numFmtId="0" fontId="55" fillId="0" borderId="0" xfId="0" applyFont="1" applyAlignment="1">
      <alignment horizontal="left" vertical="center"/>
    </xf>
    <xf numFmtId="0" fontId="51" fillId="0" borderId="13" xfId="0" applyFont="1" applyBorder="1" applyAlignment="1">
      <alignment horizontal="justify" vertical="justify" wrapText="1"/>
    </xf>
    <xf numFmtId="0" fontId="51" fillId="0" borderId="0" xfId="0" applyFont="1" applyAlignment="1">
      <alignment horizontal="justify" vertical="justify" wrapText="1"/>
    </xf>
    <xf numFmtId="0" fontId="51" fillId="0" borderId="0" xfId="0" applyFont="1" applyAlignment="1">
      <alignment horizontal="left" vertical="top"/>
    </xf>
    <xf numFmtId="0" fontId="38" fillId="0" borderId="13" xfId="0" applyFont="1" applyBorder="1" applyAlignment="1">
      <alignment horizontal="left" vertical="justify" wrapText="1"/>
    </xf>
    <xf numFmtId="0" fontId="38" fillId="0" borderId="0" xfId="0" applyFont="1" applyAlignment="1">
      <alignment horizontal="left" vertical="justify" wrapText="1"/>
    </xf>
    <xf numFmtId="0" fontId="22" fillId="0" borderId="13" xfId="0" applyFont="1" applyBorder="1" applyAlignment="1">
      <alignment horizontal="justify" vertical="justify" wrapText="1"/>
    </xf>
    <xf numFmtId="0" fontId="22" fillId="0" borderId="0" xfId="0" applyFont="1" applyAlignment="1">
      <alignment horizontal="justify" vertical="justify" wrapText="1"/>
    </xf>
    <xf numFmtId="0" fontId="3" fillId="0" borderId="0" xfId="0" applyFont="1" applyAlignment="1">
      <alignment horizontal="left" vertical="top" wrapText="1"/>
    </xf>
    <xf numFmtId="0" fontId="53" fillId="0" borderId="0" xfId="105" applyFont="1" applyAlignment="1">
      <alignment horizontal="left" vertical="top" wrapText="1"/>
    </xf>
    <xf numFmtId="0" fontId="53" fillId="0" borderId="0" xfId="105" applyFont="1" applyAlignment="1">
      <alignment horizontal="left" vertical="top"/>
    </xf>
    <xf numFmtId="0" fontId="14" fillId="5" borderId="0" xfId="0" applyFont="1" applyFill="1" applyAlignment="1">
      <alignment horizontal="left"/>
    </xf>
    <xf numFmtId="0" fontId="24" fillId="2" borderId="0" xfId="0" applyFont="1" applyFill="1" applyAlignment="1">
      <alignment horizontal="center"/>
    </xf>
    <xf numFmtId="0" fontId="7" fillId="2" borderId="5" xfId="0" applyFont="1" applyFill="1" applyBorder="1" applyAlignment="1">
      <alignment horizontal="center"/>
    </xf>
    <xf numFmtId="0" fontId="7" fillId="2" borderId="11" xfId="0" applyFont="1" applyFill="1" applyBorder="1" applyAlignment="1">
      <alignment horizontal="center"/>
    </xf>
    <xf numFmtId="0" fontId="45" fillId="2" borderId="0" xfId="0" applyFont="1" applyFill="1" applyAlignment="1">
      <alignment horizontal="center"/>
    </xf>
    <xf numFmtId="0" fontId="54" fillId="5" borderId="1" xfId="3" quotePrefix="1" applyFont="1" applyFill="1" applyBorder="1" applyAlignment="1">
      <alignment horizontal="center"/>
    </xf>
    <xf numFmtId="0" fontId="74" fillId="10" borderId="5" xfId="77" applyFont="1" applyFill="1" applyBorder="1" applyAlignment="1">
      <alignment horizontal="left" vertical="center"/>
    </xf>
    <xf numFmtId="0" fontId="74" fillId="10" borderId="2" xfId="77" applyFont="1" applyFill="1" applyBorder="1" applyAlignment="1">
      <alignment horizontal="left" vertical="center"/>
    </xf>
    <xf numFmtId="0" fontId="74" fillId="10" borderId="11" xfId="77" applyFont="1" applyFill="1" applyBorder="1" applyAlignment="1">
      <alignment horizontal="left" vertical="center"/>
    </xf>
    <xf numFmtId="0" fontId="55" fillId="0" borderId="0" xfId="0" applyFont="1" applyAlignment="1">
      <alignment horizontal="left"/>
    </xf>
    <xf numFmtId="0" fontId="45" fillId="0" borderId="0" xfId="0" applyFont="1" applyAlignment="1">
      <alignment horizontal="left" vertical="top" wrapText="1"/>
    </xf>
    <xf numFmtId="0" fontId="65" fillId="7" borderId="0" xfId="0" applyFont="1" applyFill="1" applyAlignment="1">
      <alignment horizontal="center" vertical="center"/>
    </xf>
    <xf numFmtId="0" fontId="78" fillId="2" borderId="0" xfId="0" applyFont="1" applyFill="1" applyAlignment="1">
      <alignment horizontal="left"/>
    </xf>
    <xf numFmtId="0" fontId="54" fillId="5" borderId="0" xfId="0" applyFont="1" applyFill="1" applyAlignment="1">
      <alignment horizontal="center" vertical="center"/>
    </xf>
    <xf numFmtId="0" fontId="49" fillId="7" borderId="0" xfId="0" applyFont="1" applyFill="1" applyAlignment="1">
      <alignment horizontal="center"/>
    </xf>
    <xf numFmtId="0" fontId="72" fillId="7" borderId="0" xfId="0" applyFont="1" applyFill="1" applyAlignment="1">
      <alignment horizontal="center"/>
    </xf>
    <xf numFmtId="0" fontId="80" fillId="15" borderId="43" xfId="0" applyFont="1" applyFill="1" applyBorder="1" applyAlignment="1">
      <alignment horizontal="center" vertical="center" wrapText="1"/>
    </xf>
    <xf numFmtId="0" fontId="80" fillId="15" borderId="42" xfId="0" applyFont="1" applyFill="1" applyBorder="1" applyAlignment="1">
      <alignment horizontal="center" vertical="center" wrapText="1"/>
    </xf>
    <xf numFmtId="0" fontId="79" fillId="7" borderId="0" xfId="0" applyFont="1" applyFill="1" applyAlignment="1">
      <alignment horizontal="left" wrapText="1"/>
    </xf>
    <xf numFmtId="9" fontId="61" fillId="7" borderId="0" xfId="9" applyFont="1" applyFill="1" applyBorder="1" applyAlignment="1">
      <alignment horizontal="center"/>
    </xf>
    <xf numFmtId="9" fontId="82" fillId="7" borderId="0" xfId="9" applyFont="1" applyFill="1" applyBorder="1" applyAlignment="1">
      <alignment horizontal="left"/>
    </xf>
    <xf numFmtId="0" fontId="62" fillId="7" borderId="0" xfId="0" applyFont="1" applyFill="1" applyAlignment="1">
      <alignment horizontal="left"/>
    </xf>
    <xf numFmtId="0" fontId="69" fillId="7" borderId="0" xfId="0" applyFont="1" applyFill="1" applyAlignment="1">
      <alignment horizontal="left" vertical="top" wrapText="1"/>
    </xf>
    <xf numFmtId="0" fontId="79" fillId="7" borderId="0" xfId="0" applyFont="1" applyFill="1" applyAlignment="1">
      <alignment horizontal="left" vertical="top" wrapText="1"/>
    </xf>
    <xf numFmtId="0" fontId="67" fillId="7" borderId="0" xfId="0" applyFont="1" applyFill="1" applyAlignment="1">
      <alignment horizontal="left" vertical="top" wrapText="1"/>
    </xf>
    <xf numFmtId="0" fontId="79" fillId="8" borderId="0" xfId="0" applyFont="1" applyFill="1" applyAlignment="1">
      <alignment horizontal="left" vertical="top" wrapText="1"/>
    </xf>
    <xf numFmtId="0" fontId="83" fillId="0" borderId="0" xfId="0" applyFont="1" applyAlignment="1">
      <alignment horizontal="left" vertical="top" wrapText="1"/>
    </xf>
    <xf numFmtId="0" fontId="83" fillId="7" borderId="0" xfId="0" applyFont="1" applyFill="1" applyAlignment="1">
      <alignment horizontal="left" vertical="top" wrapText="1"/>
    </xf>
    <xf numFmtId="0" fontId="0" fillId="7" borderId="0" xfId="0" applyFill="1" applyAlignment="1">
      <alignment horizontal="center"/>
    </xf>
    <xf numFmtId="0" fontId="23" fillId="7" borderId="0" xfId="0" applyFont="1" applyFill="1" applyAlignment="1">
      <alignment horizontal="center"/>
    </xf>
  </cellXfs>
  <cellStyles count="190">
    <cellStyle name="Comma 2" xfId="106" xr:uid="{16EAC5C0-9805-4EF6-AB3B-1C70264B3759}"/>
    <cellStyle name="Comma 2 2" xfId="107" xr:uid="{08345AA3-2502-4BF5-B407-ABB89DBB80C9}"/>
    <cellStyle name="Comma 2 3" xfId="108" xr:uid="{69F4AF4C-7922-450E-9784-0CDA7AE8C9B3}"/>
    <cellStyle name="Comma 4 2" xfId="74" xr:uid="{00000000-0005-0000-0000-000000000000}"/>
    <cellStyle name="Comma 4 2 2" xfId="92" xr:uid="{AAE2747E-1ADB-47D4-904E-F05B86394972}"/>
    <cellStyle name="Comma 4 2 2 2" xfId="161" xr:uid="{2FD7F0D7-6601-416C-8CB3-0C30FF520815}"/>
    <cellStyle name="Comma_Worksheet in   AIPSA Estados al 31.12" xfId="109" xr:uid="{454E5F6E-DADD-4CAF-A275-220BCAE7ACFC}"/>
    <cellStyle name="Excel Built-in Normal" xfId="105" xr:uid="{BEAF8246-B31F-4B3B-B496-926A00B74180}"/>
    <cellStyle name="Hipervínculo" xfId="13" builtinId="8"/>
    <cellStyle name="Millares" xfId="1" builtinId="3"/>
    <cellStyle name="Millares [0]" xfId="8" builtinId="6"/>
    <cellStyle name="Millares [0] 2" xfId="110" xr:uid="{76F37100-E99F-4E9E-AD7D-DAA6EAAFB22D}"/>
    <cellStyle name="Millares [0] 2 2" xfId="169" xr:uid="{69949788-8A47-4979-9445-4552A28B25BC}"/>
    <cellStyle name="Millares [0] 3" xfId="81" xr:uid="{00000000-0005-0000-0000-000004000000}"/>
    <cellStyle name="Millares [0] 3 2" xfId="135" xr:uid="{DA63863A-BDC7-4E47-BD98-72A62CBE2B95}"/>
    <cellStyle name="Millares [0] 3 3" xfId="95" xr:uid="{A9D89288-730D-4C50-A892-692C3C68692A}"/>
    <cellStyle name="Millares [0] 3 3 2" xfId="164" xr:uid="{AFB91517-3151-457D-8203-5EEEF364560C}"/>
    <cellStyle name="Millares [0] 3 4" xfId="158" xr:uid="{5F3A2BAA-B2A3-4D14-B991-BDDD1B23D9BD}"/>
    <cellStyle name="Millares 10" xfId="111" xr:uid="{A66410D3-A29B-4234-B0D2-C7DF941B749F}"/>
    <cellStyle name="Millares 10 2" xfId="170" xr:uid="{3096F7C3-EDF5-4CCB-9061-54CE775CFB76}"/>
    <cellStyle name="Millares 100 11" xfId="11" xr:uid="{00000000-0005-0000-0000-000005000000}"/>
    <cellStyle name="Millares 100 11 2" xfId="91" xr:uid="{FDAC0331-D216-4BBE-AA07-D34B384D9526}"/>
    <cellStyle name="Millares 100 11 2 2" xfId="160" xr:uid="{C669E8E1-2BCE-4802-8CEF-D04253649F5B}"/>
    <cellStyle name="Millares 11" xfId="112" xr:uid="{A3B32255-1C54-484E-8B3C-E1D672E08F8C}"/>
    <cellStyle name="Millares 11 2" xfId="171" xr:uid="{0E3D7345-1279-4240-8E81-D9C39992FFFC}"/>
    <cellStyle name="Millares 12" xfId="113" xr:uid="{605A9A76-CEC7-44DC-9801-96245C5708DF}"/>
    <cellStyle name="Millares 12 2" xfId="172" xr:uid="{D29A7006-6A87-4E6E-BC9A-8815FFBB7274}"/>
    <cellStyle name="Millares 13" xfId="114" xr:uid="{EFBBF740-9585-4718-A7F6-73E34F9A21E0}"/>
    <cellStyle name="Millares 13 2" xfId="173" xr:uid="{3AEF9989-5A8B-44E8-BE20-A2D686EE799A}"/>
    <cellStyle name="Millares 14" xfId="115" xr:uid="{758907A1-5E10-4DF6-99B8-921B763CF67E}"/>
    <cellStyle name="Millares 14 2" xfId="174" xr:uid="{1CB1213E-7BD6-4B5D-93CF-A88133A91AC2}"/>
    <cellStyle name="Millares 15" xfId="116" xr:uid="{678593A0-8E47-4FAA-80C9-501B30C8AFE2}"/>
    <cellStyle name="Millares 15 2" xfId="175" xr:uid="{56F645FC-1E95-4234-A538-E41D8716B069}"/>
    <cellStyle name="Millares 16" xfId="117" xr:uid="{A1DE57DB-6E65-4048-8D84-C8CA61266337}"/>
    <cellStyle name="Millares 16 2" xfId="176" xr:uid="{DE94CF77-B770-4F13-8B8B-3608FB25A20F}"/>
    <cellStyle name="Millares 17" xfId="118" xr:uid="{0CDB0AC3-1EA9-4023-9205-1437DD0BE40A}"/>
    <cellStyle name="Millares 17 2" xfId="177" xr:uid="{009A3CC7-4EE9-43E8-9A0A-B1001F9E23EB}"/>
    <cellStyle name="Millares 174 2" xfId="86" xr:uid="{00000000-0005-0000-0000-000006000000}"/>
    <cellStyle name="Millares 174 2 2" xfId="98" xr:uid="{970B146E-EFBC-441B-AA61-575499F43245}"/>
    <cellStyle name="Millares 174 2 2 2" xfId="167" xr:uid="{5EC5BB7F-4AA5-4ED5-BAC4-D5C0DC831212}"/>
    <cellStyle name="Millares 18" xfId="119" xr:uid="{8579BF9E-5DDF-4736-8759-ED3B7F5ECB3A}"/>
    <cellStyle name="Millares 18 2" xfId="178" xr:uid="{DD82728F-A118-469B-A746-58FFED048CF9}"/>
    <cellStyle name="Millares 19" xfId="120" xr:uid="{1000EF77-6BD9-4A69-BACA-230AF836D4CD}"/>
    <cellStyle name="Millares 19 2" xfId="179" xr:uid="{960B9B26-49D7-45E3-9948-4299B12D1D28}"/>
    <cellStyle name="Millares 2" xfId="6" xr:uid="{00000000-0005-0000-0000-000007000000}"/>
    <cellStyle name="Millares 2 2" xfId="85" xr:uid="{00000000-0005-0000-0000-000008000000}"/>
    <cellStyle name="Millares 2 2 2" xfId="121" xr:uid="{BCB09A89-8A45-4CE5-8855-5525159F033A}"/>
    <cellStyle name="Millares 2 2 3" xfId="97" xr:uid="{7D654FC9-DADE-4F3E-A6C1-836D20C515BB}"/>
    <cellStyle name="Millares 2 2 3 2" xfId="166" xr:uid="{8F0E630A-F7DC-4F0C-AC1C-0A2EBFFB1167}"/>
    <cellStyle name="Millares 2 3" xfId="101" xr:uid="{4FBEFCB6-2392-4B02-87AE-0E3B55BA9288}"/>
    <cellStyle name="Millares 2 4" xfId="90" xr:uid="{72A80592-E93E-4CFA-A581-E4210A2E6A87}"/>
    <cellStyle name="Millares 2 4 2" xfId="159" xr:uid="{E3D66287-272A-4C1B-9589-42DFBDB613B5}"/>
    <cellStyle name="Millares 20" xfId="122" xr:uid="{8B13E844-ECC5-43DF-97D7-DC1D76A67C7F}"/>
    <cellStyle name="Millares 20 2" xfId="180" xr:uid="{2642E7E1-54AD-4008-9A6D-B0C03461C124}"/>
    <cellStyle name="Millares 21" xfId="123" xr:uid="{77986921-8EEA-47BB-A1D2-566F2415502E}"/>
    <cellStyle name="Millares 21 2" xfId="181" xr:uid="{81A5EF78-322A-4958-A429-E5189E3B1D8F}"/>
    <cellStyle name="Millares 212" xfId="10" xr:uid="{00000000-0005-0000-0000-000009000000}"/>
    <cellStyle name="Millares 22" xfId="124" xr:uid="{B49BD4FF-7C68-4176-9413-6460CA997EC2}"/>
    <cellStyle name="Millares 22 2" xfId="182" xr:uid="{4B9B578A-EB7F-4D06-B13F-2432F39F530D}"/>
    <cellStyle name="Millares 23" xfId="141" xr:uid="{5F4B196D-0BBE-4D55-9CE8-1A2AC643E685}"/>
    <cellStyle name="Millares 24" xfId="154" xr:uid="{20B0ECC0-DA58-490F-8A72-3F667B33983A}"/>
    <cellStyle name="Millares 3" xfId="104" xr:uid="{70FAEDC4-BE3B-437C-9CED-B9F9484867E7}"/>
    <cellStyle name="Millares 3 11" xfId="78" xr:uid="{00000000-0005-0000-0000-00000A000000}"/>
    <cellStyle name="Millares 3 11 2" xfId="93" xr:uid="{9CECF14B-29AF-4676-BC57-A89EB90C96DA}"/>
    <cellStyle name="Millares 3 11 2 2" xfId="162" xr:uid="{B75DE47F-2188-459B-B142-CD0B51E4D3D6}"/>
    <cellStyle name="Millares 3 2" xfId="189" xr:uid="{1CDE462D-B91B-4B54-A4D0-53401EC6AE43}"/>
    <cellStyle name="Millares 4" xfId="125" xr:uid="{39E7C383-47B0-4FCA-B271-748CE77917CE}"/>
    <cellStyle name="Millares 4 2" xfId="183" xr:uid="{812C507F-290C-430A-B6C6-4A4B3C996BE0}"/>
    <cellStyle name="Millares 5" xfId="126" xr:uid="{C72DAA8D-DD40-4F25-93F3-23EA57C93942}"/>
    <cellStyle name="Millares 5 2" xfId="184" xr:uid="{5592084D-18E0-4A8E-A65B-E996E092A003}"/>
    <cellStyle name="Millares 6" xfId="127" xr:uid="{34CFAE5C-60B3-4CF2-9C91-0A601565EEB1}"/>
    <cellStyle name="Millares 6 2" xfId="185" xr:uid="{8D03DEEC-C72E-4713-8972-54A3603A3F29}"/>
    <cellStyle name="Millares 654 2 2" xfId="79" xr:uid="{00000000-0005-0000-0000-00000B000000}"/>
    <cellStyle name="Millares 654 2 2 2" xfId="94" xr:uid="{29004154-190E-46E7-AB0A-170C8284E3F1}"/>
    <cellStyle name="Millares 654 2 2 2 2" xfId="163" xr:uid="{D087B51D-3123-4054-8113-8942FC508B32}"/>
    <cellStyle name="Millares 654 2 2 3" xfId="157" xr:uid="{3990A8E2-27A8-419B-8556-D793F8F3E568}"/>
    <cellStyle name="Millares 656" xfId="89" xr:uid="{00000000-0005-0000-0000-00000C000000}"/>
    <cellStyle name="Millares 656 2" xfId="99" xr:uid="{7DCFFBB7-3250-4686-92E1-633A2D27DD41}"/>
    <cellStyle name="Millares 656 2 2" xfId="168" xr:uid="{2EC9C8D8-3AA4-4066-9F47-25F691645F48}"/>
    <cellStyle name="Millares 657" xfId="82" xr:uid="{00000000-0005-0000-0000-00000D000000}"/>
    <cellStyle name="Millares 657 2" xfId="96" xr:uid="{F79218B5-317B-4063-B3F3-2301B1C3BD8E}"/>
    <cellStyle name="Millares 657 2 2" xfId="165" xr:uid="{2C1E1871-E036-41E7-99E8-26841949522D}"/>
    <cellStyle name="Millares 7" xfId="128" xr:uid="{ECEEA8A7-51E7-4B69-AA6D-6970A565F7B7}"/>
    <cellStyle name="Millares 7 2" xfId="186" xr:uid="{9C82E0B4-6D6B-4D96-AF30-04EBA76F6261}"/>
    <cellStyle name="Millares 8" xfId="129" xr:uid="{449E0DF1-B2B2-4D97-B256-043470252A12}"/>
    <cellStyle name="Millares 8 2" xfId="187" xr:uid="{2B4C4103-CA9E-4BC2-96A4-2DE88D9BAA0C}"/>
    <cellStyle name="Millares 9" xfId="130" xr:uid="{4A64AD54-6130-4C79-9DC4-4BBAA97AD500}"/>
    <cellStyle name="Millares 9 2" xfId="188" xr:uid="{FE3D6A27-B593-4466-B260-D1A9D8A2616E}"/>
    <cellStyle name="Moneda 2" xfId="134" xr:uid="{10E4F865-150D-422F-8B4A-5820BB72BA9C}"/>
    <cellStyle name="Normal" xfId="0" builtinId="0"/>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3" xfId="156" xr:uid="{C2CD02C0-324E-4020-AF9A-8059005D009B}"/>
    <cellStyle name="Normal 199 2 2" xfId="80" xr:uid="{00000000-0005-0000-0000-00001F000000}"/>
    <cellStyle name="Normal 2" xfId="2" xr:uid="{00000000-0005-0000-0000-000020000000}"/>
    <cellStyle name="Normal 2 10 2 2 2" xfId="84" xr:uid="{00000000-0005-0000-0000-000021000000}"/>
    <cellStyle name="Normal 2 2" xfId="136" xr:uid="{4B938F07-F56B-4766-8A5C-B9E3F2C3ED69}"/>
    <cellStyle name="Normal 2 2 2 3" xfId="4" xr:uid="{00000000-0005-0000-0000-000022000000}"/>
    <cellStyle name="Normal 2 3" xfId="102" xr:uid="{F42E5B2C-59C0-4097-91EE-16A56F03C25F}"/>
    <cellStyle name="Normal 3" xfId="100" xr:uid="{E0401426-8BE3-477D-9930-733895C140E3}"/>
    <cellStyle name="Normal 3 2" xfId="155" xr:uid="{DA22EC08-2A72-4951-8C5F-EB467A93DE99}"/>
    <cellStyle name="Normal 32" xfId="142" xr:uid="{FA602822-12AE-40A9-97AD-B779797248A0}"/>
    <cellStyle name="Normal 33" xfId="143" xr:uid="{3F7B589B-356A-4BDC-8266-E7578D7AD149}"/>
    <cellStyle name="Normal 35" xfId="144" xr:uid="{21A36C7F-3CAF-4A3A-B6B5-B6AFC2CFCECA}"/>
    <cellStyle name="Normal 37" xfId="145" xr:uid="{06161460-372D-4E4A-B876-76FD1E3FC793}"/>
    <cellStyle name="Normal 4" xfId="153" xr:uid="{B0419F66-B50B-40CB-94D2-23B3B68067FD}"/>
    <cellStyle name="Normal 48" xfId="146" xr:uid="{A498779D-CB5A-4AE0-BB9D-B283B8DE207E}"/>
    <cellStyle name="Normal 49" xfId="147" xr:uid="{0BC6BF80-793F-436F-948A-619001FC75BA}"/>
    <cellStyle name="Normal 50" xfId="148" xr:uid="{D941FBE9-1D00-49FE-A8EA-7D08B4B8B25A}"/>
    <cellStyle name="Normal 51" xfId="149" xr:uid="{CE4B805D-AD3A-4D1A-9B81-9EF710645577}"/>
    <cellStyle name="Normal 57" xfId="150" xr:uid="{BAA791AB-000E-4EB3-BC9F-958E95CD08BA}"/>
    <cellStyle name="Normal 58" xfId="151" xr:uid="{A8E13DE8-1B9E-42D0-AF42-70375B8DE25F}"/>
    <cellStyle name="Normal 60" xfId="152" xr:uid="{546F4129-312C-493C-B8CD-07CE2654F234}"/>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76" xfId="139" xr:uid="{DA1EAFB2-967D-4B84-9F07-2125095C395E}"/>
    <cellStyle name="Normal 78" xfId="138" xr:uid="{5F12E9CE-3AB6-45EF-8186-DC775D55D14E}"/>
    <cellStyle name="Normal 79" xfId="140" xr:uid="{D238D607-6803-40A8-BE40-F86A794F6745}"/>
    <cellStyle name="Normal 802" xfId="76" xr:uid="{00000000-0005-0000-0000-000048000000}"/>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Percent 2" xfId="131" xr:uid="{1FCD9BCA-372E-49E7-A687-E1BF50625AFA}"/>
    <cellStyle name="Percent 2 2" xfId="132" xr:uid="{5A382461-3210-4B00-8BFA-421D75DCADC0}"/>
    <cellStyle name="Porcentaje" xfId="9" builtinId="5"/>
    <cellStyle name="Porcentaje 2" xfId="103" xr:uid="{A63D5969-A6D1-43EC-9CCC-DB1A09FE4776}"/>
    <cellStyle name="Porcentaje 3" xfId="137" xr:uid="{A75E1F40-6DBA-4556-8115-E6385875ABB2}"/>
    <cellStyle name="Título 4" xfId="133" xr:uid="{65D23FB4-9491-4838-8AF5-C4851E0F34AC}"/>
  </cellStyles>
  <dxfs count="8">
    <dxf>
      <font>
        <b val="0"/>
        <i val="0"/>
        <strike val="0"/>
        <condense val="0"/>
        <extend val="0"/>
        <outline val="0"/>
        <shadow val="0"/>
        <u val="none"/>
        <vertAlign val="baseline"/>
        <sz val="11"/>
        <color theme="1"/>
        <name val="Calibri"/>
        <family val="2"/>
        <scheme val="minor"/>
      </font>
      <numFmt numFmtId="179" formatCode="#,##0_ ;[Red]\(#,##0\)\ "/>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179" formatCode="#,##0_ ;[Red]\(#,##0\)\ "/>
      <fill>
        <patternFill patternType="solid">
          <fgColor indexed="64"/>
          <bgColor theme="0" tint="-0.14999847407452621"/>
        </patternFill>
      </fill>
    </dxf>
    <dxf>
      <font>
        <b/>
        <i val="0"/>
        <strike val="0"/>
        <condense val="0"/>
        <extend val="0"/>
        <outline val="0"/>
        <shadow val="0"/>
        <u val="none"/>
        <vertAlign val="baseline"/>
        <sz val="11"/>
        <color theme="1"/>
        <name val="Calibri"/>
        <scheme val="minor"/>
      </font>
      <numFmt numFmtId="179" formatCode="#,##0_ ;[Red]\(#,##0\)\ "/>
      <fill>
        <patternFill patternType="solid">
          <fgColor indexed="64"/>
          <bgColor theme="0" tint="-0.14999847407452621"/>
        </patternFill>
      </fill>
    </dxf>
    <dxf>
      <numFmt numFmtId="179" formatCode="#,##0_ ;[Red]\(#,##0\)\ "/>
      <alignment horizontal="center" vertical="center" textRotation="0" wrapText="0" indent="0" justifyLastLine="0" shrinkToFit="0" readingOrder="0"/>
    </dxf>
    <dxf>
      <font>
        <b/>
        <i val="0"/>
        <strike val="0"/>
        <condense val="0"/>
        <extend val="0"/>
        <outline val="0"/>
        <shadow val="0"/>
        <u val="none"/>
        <vertAlign val="baseline"/>
        <sz val="11"/>
        <color theme="1"/>
        <name val="Calibri"/>
        <scheme val="minor"/>
      </font>
      <numFmt numFmtId="179" formatCode="#,##0_ ;[Red]\(#,##0\)\ "/>
      <fill>
        <patternFill patternType="solid">
          <fgColor indexed="64"/>
          <bgColor theme="0" tint="-0.14999847407452621"/>
        </patternFill>
      </fill>
    </dxf>
    <dxf>
      <font>
        <b/>
        <i val="0"/>
        <strike val="0"/>
        <condense val="0"/>
        <extend val="0"/>
        <outline val="0"/>
        <shadow val="0"/>
        <u val="none"/>
        <vertAlign val="baseline"/>
        <sz val="11"/>
        <color theme="1"/>
        <name val="Calibri"/>
        <scheme val="minor"/>
      </font>
      <numFmt numFmtId="179" formatCode="#,##0_ ;[Red]\(#,##0\)\ "/>
      <fill>
        <patternFill patternType="solid">
          <fgColor indexed="64"/>
          <bgColor theme="0" tint="-0.14999847407452621"/>
        </patternFill>
      </fill>
    </dxf>
    <dxf>
      <font>
        <b/>
        <i val="0"/>
        <strike val="0"/>
        <condense val="0"/>
        <extend val="0"/>
        <outline val="0"/>
        <shadow val="0"/>
        <u val="none"/>
        <vertAlign val="baseline"/>
        <sz val="11"/>
        <color theme="1"/>
        <name val="Calibri"/>
        <scheme val="minor"/>
      </font>
      <fill>
        <patternFill patternType="solid">
          <fgColor indexed="64"/>
          <bgColor theme="0" tint="-0.14999847407452621"/>
        </patternFill>
      </fill>
    </dxf>
    <dxf>
      <font>
        <b/>
        <i val="0"/>
        <strike val="0"/>
        <condense val="0"/>
        <extend val="0"/>
        <outline val="0"/>
        <shadow val="0"/>
        <u val="none"/>
        <vertAlign val="baseline"/>
        <sz val="11"/>
        <color theme="1"/>
        <name val="Calibri"/>
        <scheme val="minor"/>
      </font>
      <numFmt numFmtId="179" formatCode="#,##0_ ;[Red]\(#,##0\)\ "/>
      <alignment horizontal="center" vertical="center" textRotation="0" wrapText="0" indent="0" justifyLastLine="0" shrinkToFit="0" readingOrder="0"/>
    </dxf>
  </dxfs>
  <tableStyles count="0" defaultTableStyle="TableStyleMedium2" defaultPivotStyle="PivotStyleLight16"/>
  <colors>
    <mruColors>
      <color rgb="FF000099"/>
      <color rgb="FFFF0000"/>
      <color rgb="FF0000CC"/>
      <color rgb="FF99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215153</xdr:colOff>
      <xdr:row>0</xdr:row>
      <xdr:rowOff>0</xdr:rowOff>
    </xdr:from>
    <xdr:to>
      <xdr:col>2</xdr:col>
      <xdr:colOff>181087</xdr:colOff>
      <xdr:row>7</xdr:row>
      <xdr:rowOff>124610</xdr:rowOff>
    </xdr:to>
    <xdr:pic>
      <xdr:nvPicPr>
        <xdr:cNvPr id="2" name="Imagen 1">
          <a:extLst>
            <a:ext uri="{FF2B5EF4-FFF2-40B4-BE49-F238E27FC236}">
              <a16:creationId xmlns:a16="http://schemas.microsoft.com/office/drawing/2014/main" id="{A8754405-53F8-4C2E-9F13-985CA86FD7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60" t="17409" r="13765" b="25101"/>
        <a:stretch/>
      </xdr:blipFill>
      <xdr:spPr>
        <a:xfrm>
          <a:off x="215153" y="0"/>
          <a:ext cx="1611854" cy="1298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45720</xdr:colOff>
      <xdr:row>8</xdr:row>
      <xdr:rowOff>68580</xdr:rowOff>
    </xdr:from>
    <xdr:to>
      <xdr:col>2</xdr:col>
      <xdr:colOff>1310640</xdr:colOff>
      <xdr:row>13</xdr:row>
      <xdr:rowOff>137160</xdr:rowOff>
    </xdr:to>
    <xdr:cxnSp macro="">
      <xdr:nvCxnSpPr>
        <xdr:cNvPr id="3" name="Conector recto 2">
          <a:extLst>
            <a:ext uri="{FF2B5EF4-FFF2-40B4-BE49-F238E27FC236}">
              <a16:creationId xmlns:a16="http://schemas.microsoft.com/office/drawing/2014/main" id="{F1B3BA52-3831-4F60-8F18-216EFFF5BA58}"/>
            </a:ext>
          </a:extLst>
        </xdr:cNvPr>
        <xdr:cNvCxnSpPr/>
      </xdr:nvCxnSpPr>
      <xdr:spPr>
        <a:xfrm flipV="1">
          <a:off x="3108960" y="1531620"/>
          <a:ext cx="2522220" cy="9829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8</xdr:row>
      <xdr:rowOff>28575</xdr:rowOff>
    </xdr:from>
    <xdr:to>
      <xdr:col>8</xdr:col>
      <xdr:colOff>85725</xdr:colOff>
      <xdr:row>10</xdr:row>
      <xdr:rowOff>171450</xdr:rowOff>
    </xdr:to>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47625" y="2124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t>Breve Descripción</a:t>
          </a:r>
        </a:p>
      </xdr:txBody>
    </xdr:sp>
    <xdr:clientData/>
  </xdr:twoCellAnchor>
  <xdr:twoCellAnchor>
    <xdr:from>
      <xdr:col>0</xdr:col>
      <xdr:colOff>47625</xdr:colOff>
      <xdr:row>12</xdr:row>
      <xdr:rowOff>38100</xdr:rowOff>
    </xdr:from>
    <xdr:to>
      <xdr:col>8</xdr:col>
      <xdr:colOff>85725</xdr:colOff>
      <xdr:row>14</xdr:row>
      <xdr:rowOff>180975</xdr:rowOff>
    </xdr:to>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47625" y="2895600"/>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Se</a:t>
          </a:r>
          <a:r>
            <a:rPr lang="en-US" sz="1100" baseline="0">
              <a:solidFill>
                <a:schemeClr val="dk1"/>
              </a:solidFill>
              <a:effectLst/>
              <a:latin typeface="+mn-lt"/>
              <a:ea typeface="+mn-ea"/>
              <a:cs typeface="+mn-cs"/>
            </a:rPr>
            <a:t> constituye conforme lo establece la ley 1034/83, que se establece como contingente del capital.</a:t>
          </a:r>
          <a:endParaRPr lang="es-PY">
            <a:effectLst/>
          </a:endParaRPr>
        </a:p>
        <a:p>
          <a:endParaRPr lang="es-PY" sz="1100"/>
        </a:p>
      </xdr:txBody>
    </xdr:sp>
    <xdr:clientData/>
  </xdr:twoCellAnchor>
  <xdr:twoCellAnchor>
    <xdr:from>
      <xdr:col>0</xdr:col>
      <xdr:colOff>47625</xdr:colOff>
      <xdr:row>16</xdr:row>
      <xdr:rowOff>28575</xdr:rowOff>
    </xdr:from>
    <xdr:to>
      <xdr:col>8</xdr:col>
      <xdr:colOff>85725</xdr:colOff>
      <xdr:row>18</xdr:row>
      <xdr:rowOff>171450</xdr:rowOff>
    </xdr:to>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47625" y="3648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Breve Descripción</a:t>
          </a:r>
          <a:endParaRPr lang="es-PY">
            <a:effectLst/>
          </a:endParaRPr>
        </a:p>
        <a:p>
          <a:endParaRPr lang="es-PY" sz="1100"/>
        </a:p>
      </xdr:txBody>
    </xdr:sp>
    <xdr:clientData/>
  </xdr:twoCellAnchor>
  <xdr:twoCellAnchor>
    <xdr:from>
      <xdr:col>0</xdr:col>
      <xdr:colOff>0</xdr:colOff>
      <xdr:row>22</xdr:row>
      <xdr:rowOff>76200</xdr:rowOff>
    </xdr:from>
    <xdr:to>
      <xdr:col>8</xdr:col>
      <xdr:colOff>38100</xdr:colOff>
      <xdr:row>25</xdr:row>
      <xdr:rowOff>28575</xdr:rowOff>
    </xdr:to>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0" y="4057650"/>
          <a:ext cx="80676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Breve Descripción</a:t>
          </a:r>
          <a:endParaRPr lang="es-PY">
            <a:effectLst/>
          </a:endParaRPr>
        </a:p>
        <a:p>
          <a:endParaRPr lang="es-PY" sz="1100"/>
        </a:p>
      </xdr:txBody>
    </xdr:sp>
    <xdr:clientData/>
  </xdr:twoCellAnchor>
  <xdr:twoCellAnchor>
    <xdr:from>
      <xdr:col>0</xdr:col>
      <xdr:colOff>0</xdr:colOff>
      <xdr:row>27</xdr:row>
      <xdr:rowOff>66675</xdr:rowOff>
    </xdr:from>
    <xdr:to>
      <xdr:col>8</xdr:col>
      <xdr:colOff>38100</xdr:colOff>
      <xdr:row>30</xdr:row>
      <xdr:rowOff>28575</xdr:rowOff>
    </xdr:to>
    <xdr:sp macro="" textlink="">
      <xdr:nvSpPr>
        <xdr:cNvPr id="2" name="CuadroTexto 1">
          <a:extLst>
            <a:ext uri="{FF2B5EF4-FFF2-40B4-BE49-F238E27FC236}">
              <a16:creationId xmlns:a16="http://schemas.microsoft.com/office/drawing/2014/main" id="{05B64116-C702-471C-850D-3F5243D452FA}"/>
            </a:ext>
          </a:extLst>
        </xdr:cNvPr>
        <xdr:cNvSpPr txBox="1"/>
      </xdr:nvSpPr>
      <xdr:spPr>
        <a:xfrm>
          <a:off x="0" y="4953000"/>
          <a:ext cx="806767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Constituye como reserva especial establecido por la Asamblea</a:t>
          </a:r>
          <a:r>
            <a:rPr lang="es-PY" sz="1100" baseline="0">
              <a:solidFill>
                <a:schemeClr val="dk1"/>
              </a:solidFill>
              <a:effectLst/>
              <a:latin typeface="+mn-lt"/>
              <a:ea typeface="+mn-ea"/>
              <a:cs typeface="+mn-cs"/>
            </a:rPr>
            <a:t> Ordinaria de Accionistas.</a:t>
          </a:r>
          <a:endParaRPr lang="es-PY">
            <a:effectLst/>
          </a:endParaRPr>
        </a:p>
        <a:p>
          <a:endParaRPr lang="es-PY"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22411</xdr:colOff>
      <xdr:row>8</xdr:row>
      <xdr:rowOff>22412</xdr:rowOff>
    </xdr:from>
    <xdr:to>
      <xdr:col>2</xdr:col>
      <xdr:colOff>1002366</xdr:colOff>
      <xdr:row>13</xdr:row>
      <xdr:rowOff>168088</xdr:rowOff>
    </xdr:to>
    <xdr:cxnSp macro="">
      <xdr:nvCxnSpPr>
        <xdr:cNvPr id="2" name="2 Conector recto">
          <a:extLst>
            <a:ext uri="{FF2B5EF4-FFF2-40B4-BE49-F238E27FC236}">
              <a16:creationId xmlns:a16="http://schemas.microsoft.com/office/drawing/2014/main" id="{70336467-DF24-4299-B9DA-7049EBF345A5}"/>
            </a:ext>
          </a:extLst>
        </xdr:cNvPr>
        <xdr:cNvCxnSpPr/>
      </xdr:nvCxnSpPr>
      <xdr:spPr>
        <a:xfrm flipV="1">
          <a:off x="2697031" y="1302572"/>
          <a:ext cx="2054375" cy="10600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1045511</xdr:colOff>
      <xdr:row>13</xdr:row>
      <xdr:rowOff>11206</xdr:rowOff>
    </xdr:to>
    <xdr:cxnSp macro="">
      <xdr:nvCxnSpPr>
        <xdr:cNvPr id="2" name="2 Conector recto">
          <a:extLst>
            <a:ext uri="{FF2B5EF4-FFF2-40B4-BE49-F238E27FC236}">
              <a16:creationId xmlns:a16="http://schemas.microsoft.com/office/drawing/2014/main" id="{420FD9E7-45B6-4B99-9976-C68972A6A4B4}"/>
            </a:ext>
          </a:extLst>
        </xdr:cNvPr>
        <xdr:cNvCxnSpPr/>
      </xdr:nvCxnSpPr>
      <xdr:spPr>
        <a:xfrm flipV="1">
          <a:off x="3108960" y="1280160"/>
          <a:ext cx="2119931" cy="9256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xdr:colOff>
      <xdr:row>8</xdr:row>
      <xdr:rowOff>68580</xdr:rowOff>
    </xdr:from>
    <xdr:to>
      <xdr:col>2</xdr:col>
      <xdr:colOff>1234440</xdr:colOff>
      <xdr:row>14</xdr:row>
      <xdr:rowOff>152400</xdr:rowOff>
    </xdr:to>
    <xdr:cxnSp macro="">
      <xdr:nvCxnSpPr>
        <xdr:cNvPr id="3" name="Conector recto 2">
          <a:extLst>
            <a:ext uri="{FF2B5EF4-FFF2-40B4-BE49-F238E27FC236}">
              <a16:creationId xmlns:a16="http://schemas.microsoft.com/office/drawing/2014/main" id="{9E65B532-4C3B-4C4F-9E38-3EB99DD25F1E}"/>
            </a:ext>
          </a:extLst>
        </xdr:cNvPr>
        <xdr:cNvCxnSpPr/>
      </xdr:nvCxnSpPr>
      <xdr:spPr>
        <a:xfrm flipV="1">
          <a:off x="2613660" y="1562100"/>
          <a:ext cx="2362200" cy="1181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198119</xdr:colOff>
      <xdr:row>0</xdr:row>
      <xdr:rowOff>45721</xdr:rowOff>
    </xdr:from>
    <xdr:to>
      <xdr:col>0</xdr:col>
      <xdr:colOff>1059180</xdr:colOff>
      <xdr:row>4</xdr:row>
      <xdr:rowOff>133985</xdr:rowOff>
    </xdr:to>
    <xdr:pic>
      <xdr:nvPicPr>
        <xdr:cNvPr id="3" name="Imagen 2">
          <a:extLst>
            <a:ext uri="{FF2B5EF4-FFF2-40B4-BE49-F238E27FC236}">
              <a16:creationId xmlns:a16="http://schemas.microsoft.com/office/drawing/2014/main" id="{2006964B-3D1B-494C-9B27-B3DF4C6005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1" t="22149" r="22968" b="30728"/>
        <a:stretch/>
      </xdr:blipFill>
      <xdr:spPr>
        <a:xfrm>
          <a:off x="198119" y="45721"/>
          <a:ext cx="861061" cy="758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22861</xdr:colOff>
      <xdr:row>0</xdr:row>
      <xdr:rowOff>114300</xdr:rowOff>
    </xdr:from>
    <xdr:to>
      <xdr:col>3</xdr:col>
      <xdr:colOff>419101</xdr:colOff>
      <xdr:row>4</xdr:row>
      <xdr:rowOff>65713</xdr:rowOff>
    </xdr:to>
    <xdr:pic>
      <xdr:nvPicPr>
        <xdr:cNvPr id="2" name="Imagen 1">
          <a:extLst>
            <a:ext uri="{FF2B5EF4-FFF2-40B4-BE49-F238E27FC236}">
              <a16:creationId xmlns:a16="http://schemas.microsoft.com/office/drawing/2014/main" id="{10EED46E-2CAB-43D3-AF75-F904C0CFF1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1" t="22149" r="22968" b="30728"/>
        <a:stretch/>
      </xdr:blipFill>
      <xdr:spPr>
        <a:xfrm>
          <a:off x="167641" y="114300"/>
          <a:ext cx="693420" cy="6110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0</xdr:col>
      <xdr:colOff>750570</xdr:colOff>
      <xdr:row>4</xdr:row>
      <xdr:rowOff>1488</xdr:rowOff>
    </xdr:to>
    <xdr:pic>
      <xdr:nvPicPr>
        <xdr:cNvPr id="2" name="Imagen 1">
          <a:extLst>
            <a:ext uri="{FF2B5EF4-FFF2-40B4-BE49-F238E27FC236}">
              <a16:creationId xmlns:a16="http://schemas.microsoft.com/office/drawing/2014/main" id="{4A9FF04B-0086-41FF-B689-631C511BDA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1" t="22149" r="22968" b="30728"/>
        <a:stretch/>
      </xdr:blipFill>
      <xdr:spPr>
        <a:xfrm>
          <a:off x="57150" y="76200"/>
          <a:ext cx="693420" cy="6110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114299</xdr:rowOff>
    </xdr:from>
    <xdr:to>
      <xdr:col>1</xdr:col>
      <xdr:colOff>1057275</xdr:colOff>
      <xdr:row>6</xdr:row>
      <xdr:rowOff>8946</xdr:rowOff>
    </xdr:to>
    <xdr:pic>
      <xdr:nvPicPr>
        <xdr:cNvPr id="2" name="Imagen 1">
          <a:extLst>
            <a:ext uri="{FF2B5EF4-FFF2-40B4-BE49-F238E27FC236}">
              <a16:creationId xmlns:a16="http://schemas.microsoft.com/office/drawing/2014/main" id="{2147874F-F113-4F40-94CD-F25415843B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1" t="22149" r="22968" b="30728"/>
        <a:stretch/>
      </xdr:blipFill>
      <xdr:spPr>
        <a:xfrm>
          <a:off x="114300" y="114299"/>
          <a:ext cx="1047750" cy="9233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xdr:colOff>
      <xdr:row>0</xdr:row>
      <xdr:rowOff>123825</xdr:rowOff>
    </xdr:from>
    <xdr:to>
      <xdr:col>1</xdr:col>
      <xdr:colOff>750570</xdr:colOff>
      <xdr:row>5</xdr:row>
      <xdr:rowOff>49113</xdr:rowOff>
    </xdr:to>
    <xdr:pic>
      <xdr:nvPicPr>
        <xdr:cNvPr id="2" name="Imagen 1">
          <a:extLst>
            <a:ext uri="{FF2B5EF4-FFF2-40B4-BE49-F238E27FC236}">
              <a16:creationId xmlns:a16="http://schemas.microsoft.com/office/drawing/2014/main" id="{864212BC-20C1-4FE7-B515-C36B67BC19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1" t="22149" r="22968" b="30728"/>
        <a:stretch/>
      </xdr:blipFill>
      <xdr:spPr>
        <a:xfrm>
          <a:off x="57150" y="123825"/>
          <a:ext cx="693420" cy="6110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123825</xdr:rowOff>
    </xdr:from>
    <xdr:to>
      <xdr:col>0</xdr:col>
      <xdr:colOff>769620</xdr:colOff>
      <xdr:row>4</xdr:row>
      <xdr:rowOff>30063</xdr:rowOff>
    </xdr:to>
    <xdr:pic>
      <xdr:nvPicPr>
        <xdr:cNvPr id="2" name="Imagen 1">
          <a:extLst>
            <a:ext uri="{FF2B5EF4-FFF2-40B4-BE49-F238E27FC236}">
              <a16:creationId xmlns:a16="http://schemas.microsoft.com/office/drawing/2014/main" id="{B8DD6976-022E-4ED1-8764-89EBBBB7FD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1" t="22149" r="22968" b="30728"/>
        <a:stretch/>
      </xdr:blipFill>
      <xdr:spPr>
        <a:xfrm>
          <a:off x="76200" y="123825"/>
          <a:ext cx="693420" cy="6110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68580</xdr:colOff>
      <xdr:row>0</xdr:row>
      <xdr:rowOff>68580</xdr:rowOff>
    </xdr:from>
    <xdr:to>
      <xdr:col>0</xdr:col>
      <xdr:colOff>762000</xdr:colOff>
      <xdr:row>3</xdr:row>
      <xdr:rowOff>108168</xdr:rowOff>
    </xdr:to>
    <xdr:pic>
      <xdr:nvPicPr>
        <xdr:cNvPr id="2" name="Imagen 1">
          <a:extLst>
            <a:ext uri="{FF2B5EF4-FFF2-40B4-BE49-F238E27FC236}">
              <a16:creationId xmlns:a16="http://schemas.microsoft.com/office/drawing/2014/main" id="{897A933A-41E3-4A9B-91FE-DA51BFCED4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1" t="22149" r="22968" b="30728"/>
        <a:stretch/>
      </xdr:blipFill>
      <xdr:spPr>
        <a:xfrm>
          <a:off x="68580" y="68580"/>
          <a:ext cx="693420" cy="6110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1</xdr:row>
      <xdr:rowOff>57150</xdr:rowOff>
    </xdr:from>
    <xdr:to>
      <xdr:col>0</xdr:col>
      <xdr:colOff>741045</xdr:colOff>
      <xdr:row>4</xdr:row>
      <xdr:rowOff>153888</xdr:rowOff>
    </xdr:to>
    <xdr:pic>
      <xdr:nvPicPr>
        <xdr:cNvPr id="2" name="Imagen 1">
          <a:extLst>
            <a:ext uri="{FF2B5EF4-FFF2-40B4-BE49-F238E27FC236}">
              <a16:creationId xmlns:a16="http://schemas.microsoft.com/office/drawing/2014/main" id="{9529163E-779A-4978-9C97-89F7F57977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1" t="22149" r="22968" b="30728"/>
        <a:stretch/>
      </xdr:blipFill>
      <xdr:spPr>
        <a:xfrm>
          <a:off x="47625" y="238125"/>
          <a:ext cx="693420" cy="6110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59598\AppData\Local\Microsoft\Windows\INetCache\Content.Outlook\RDB9KZ8K\Estados%20Financieros%20al%2031.12.2023%20IC%20SAECA.xlsx" TargetMode="External"/><Relationship Id="rId1" Type="http://schemas.openxmlformats.org/officeDocument/2006/relationships/externalLinkPath" Target="/Users/59598/AppData/Local/Microsoft/Windows/INetCache/Content.Outlook/RDB9KZ8K/Estados%20Financieros%20al%2031.12.2023%20IC%20SAEC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59598\Downloads\Copia%20de%20Estados%20Financieros%202023%20IC%20SAECA.xlsx" TargetMode="External"/><Relationship Id="rId1" Type="http://schemas.openxmlformats.org/officeDocument/2006/relationships/externalLinkPath" Target="/Users/59598/Downloads/Copia%20de%20Estados%20Financieros%202023%20IC%20SAEC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59598\OneDrive%20-%20LUIS%20AUGUSTO%20MONTANARO%20BEDOYA\Escritorio\Estados%20Financieros%2031.12.2023\Marzo\Estados%20Financieros%2031.01.2024%20IC%20SAECA.xlsx" TargetMode="External"/><Relationship Id="rId1" Type="http://schemas.openxmlformats.org/officeDocument/2006/relationships/externalLinkPath" Target="/Users/59598/OneDrive%20-%20LUIS%20AUGUSTO%20MONTANARO%20BEDOYA/Escritorio/Estados%20Financieros%2031.12.2023/Marzo/Estados%20Financieros%2031.01.2024%20IC%20SAE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B"/>
      <sheetName val="BalGral"/>
      <sheetName val="Determinacion del Impuesto"/>
      <sheetName val="1_BALANCE GENERAL"/>
      <sheetName val="2_ESTADO DE RESULTADOS"/>
      <sheetName val="3_FLUJO"/>
      <sheetName val="WP CASH FLOW"/>
      <sheetName val="4_EVOLUCION PN"/>
      <sheetName val="5_NOTAS"/>
      <sheetName val="Balancete 1"/>
      <sheetName val="Balancete 2"/>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t="str">
            <v>ACTIVIDADES_DE_OPERACIÓN</v>
          </cell>
        </row>
        <row r="6">
          <cell r="B6" t="str">
            <v>ACTIVIDADES_DE_INVERSIÓN</v>
          </cell>
        </row>
        <row r="7">
          <cell r="B7" t="str">
            <v>ACTIVIDADES_DE_FINANCIAMIENTO</v>
          </cell>
        </row>
        <row r="8">
          <cell r="B8" t="str">
            <v>DIFERENCIAS_DE_TIPO_DE_CAMBIO</v>
          </cell>
        </row>
        <row r="9">
          <cell r="B9" t="str">
            <v>DISPONIBLE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B"/>
      <sheetName val="BalGral"/>
      <sheetName val="WP CASH FLOW"/>
      <sheetName val="Determinacion del Impuesto"/>
      <sheetName val="1_BALANCE GENERAL"/>
      <sheetName val="2_ESTADO DE RESULTADOS"/>
      <sheetName val="3_FLUJO"/>
      <sheetName val="4_EVOLUCION PN"/>
      <sheetName val="5_NOTAS"/>
      <sheetName val="Balancete 1"/>
      <sheetName val="Balancete 2"/>
      <sheetName val="Listas"/>
    </sheetNames>
    <sheetDataSet>
      <sheetData sheetId="0"/>
      <sheetData sheetId="1"/>
      <sheetData sheetId="2"/>
      <sheetData sheetId="3"/>
      <sheetData sheetId="4"/>
      <sheetData sheetId="5"/>
      <sheetData sheetId="6"/>
      <sheetData sheetId="7"/>
      <sheetData sheetId="8"/>
      <sheetData sheetId="9"/>
      <sheetData sheetId="10"/>
      <sheetData sheetId="11">
        <row r="5">
          <cell r="B5" t="str">
            <v>ACTIVIDADES_DE_OPERACIÓN</v>
          </cell>
        </row>
        <row r="6">
          <cell r="B6" t="str">
            <v>ACTIVIDADES_DE_INVERSIÓN</v>
          </cell>
        </row>
        <row r="7">
          <cell r="B7" t="str">
            <v>ACTIVIDADES_DE_FINANCIAMIENTO</v>
          </cell>
        </row>
        <row r="8">
          <cell r="B8" t="str">
            <v>DIFERENCIAS_DE_TIPO_DE_CAMBIO</v>
          </cell>
        </row>
        <row r="9">
          <cell r="B9" t="str">
            <v>DISPONIBLE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Estados Financieros 31.01"/>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56272B5-1F06-414F-856D-2A2D017A4917}" name="Tabla7" displayName="Tabla7" ref="B7:I536" totalsRowShown="0" headerRowDxfId="7">
  <autoFilter ref="B7:I536" xr:uid="{00000000-0009-0000-0100-000007000000}"/>
  <tableColumns count="8">
    <tableColumn id="1" xr3:uid="{224038EB-46D8-4A08-88F6-B5C7E4EB3713}" name="CUENTA" dataDxfId="6"/>
    <tableColumn id="2" xr3:uid="{7510A077-5E2E-41F2-9311-E785D8483E13}" name="DENOMINACIÓN" dataDxfId="5"/>
    <tableColumn id="17" xr3:uid="{68E24546-9543-4DAE-A702-13927A4CBB61}" name="RUBRO"/>
    <tableColumn id="10" xr3:uid="{FDD3F746-3BF8-42A7-BFAE-522654E756B9}" name="ASENTABLE" dataDxfId="4"/>
    <tableColumn id="4" xr3:uid="{2F9432AE-33F5-4062-8F6D-D4CB184BACE5}" name="NOTA" dataDxfId="3"/>
    <tableColumn id="3" xr3:uid="{CB788F7F-B579-4803-9FE0-530C188EB6A8}" name="2.024 " dataDxfId="2"/>
    <tableColumn id="5" xr3:uid="{2E214979-59F7-4B5E-BF52-0DC0D641921D}" name="2.023 " dataDxfId="1"/>
    <tableColumn id="13" xr3:uid="{B37EF217-1DF1-457B-B3EA-370B5F214C17}" name="RG 49" dataDxfId="0" dataCellStyle="Porcentaje"/>
  </tableColumns>
  <tableStyleInfo name="TableStyleMedium7"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investacapital.com.py/" TargetMode="External"/><Relationship Id="rId1" Type="http://schemas.openxmlformats.org/officeDocument/2006/relationships/hyperlink" Target="mailto:luis.montanaro@investacapital.com.p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67DC4-9FB9-462A-8624-180276FC88FB}">
  <dimension ref="A8:L70"/>
  <sheetViews>
    <sheetView showGridLines="0" topLeftCell="A59" zoomScaleNormal="100" workbookViewId="0">
      <selection activeCell="D9" sqref="D9"/>
    </sheetView>
  </sheetViews>
  <sheetFormatPr baseColWidth="10" defaultColWidth="11.5546875" defaultRowHeight="13.2"/>
  <cols>
    <col min="1" max="1" width="6.44140625" style="139" customWidth="1"/>
    <col min="2" max="6" width="17.5546875" style="139" customWidth="1"/>
    <col min="7" max="8" width="16.6640625" style="139" customWidth="1"/>
    <col min="9" max="9" width="11.5546875" style="139"/>
    <col min="10" max="12" width="11.5546875" style="557"/>
    <col min="13" max="16384" width="11.5546875" style="139"/>
  </cols>
  <sheetData>
    <row r="8" spans="1:9" s="557" customFormat="1">
      <c r="A8" s="139"/>
      <c r="B8" s="556" t="s">
        <v>1637</v>
      </c>
      <c r="C8" s="139"/>
      <c r="D8" s="139"/>
      <c r="E8" s="139"/>
      <c r="F8" s="139"/>
      <c r="G8" s="139"/>
      <c r="H8" s="139"/>
      <c r="I8" s="139"/>
    </row>
    <row r="10" spans="1:9" s="557" customFormat="1">
      <c r="A10" s="139"/>
      <c r="B10" s="556" t="s">
        <v>1638</v>
      </c>
      <c r="C10" s="139"/>
      <c r="D10" s="139"/>
      <c r="E10" s="139"/>
      <c r="F10" s="139"/>
      <c r="G10" s="139"/>
      <c r="H10" s="139"/>
      <c r="I10" s="139"/>
    </row>
    <row r="12" spans="1:9" s="557" customFormat="1">
      <c r="A12" s="139"/>
      <c r="B12" s="139" t="s">
        <v>1720</v>
      </c>
      <c r="C12" s="139"/>
      <c r="D12" s="139"/>
      <c r="E12" s="139"/>
      <c r="F12" s="139"/>
      <c r="G12" s="139"/>
      <c r="H12" s="139"/>
      <c r="I12" s="139"/>
    </row>
    <row r="14" spans="1:9" s="557" customFormat="1">
      <c r="A14" s="558" t="s">
        <v>1639</v>
      </c>
      <c r="B14" s="559" t="s">
        <v>1640</v>
      </c>
      <c r="C14" s="560"/>
      <c r="D14" s="560"/>
      <c r="E14" s="560"/>
      <c r="F14" s="560"/>
      <c r="G14" s="560"/>
      <c r="H14" s="560"/>
      <c r="I14" s="560"/>
    </row>
    <row r="15" spans="1:9" s="557" customFormat="1">
      <c r="A15" s="157"/>
      <c r="B15" s="157"/>
      <c r="C15" s="139"/>
      <c r="D15" s="139"/>
      <c r="E15" s="139"/>
      <c r="F15" s="139"/>
      <c r="G15" s="139"/>
      <c r="H15" s="139"/>
      <c r="I15" s="139"/>
    </row>
    <row r="16" spans="1:9" s="557" customFormat="1">
      <c r="A16" s="157" t="s">
        <v>1641</v>
      </c>
      <c r="B16" s="157" t="s">
        <v>1642</v>
      </c>
      <c r="C16" s="139"/>
      <c r="D16" s="139"/>
      <c r="E16" s="139" t="s">
        <v>774</v>
      </c>
      <c r="F16" s="139"/>
      <c r="G16" s="139"/>
      <c r="H16" s="139"/>
      <c r="I16" s="139"/>
    </row>
    <row r="17" spans="1:5">
      <c r="A17" s="157"/>
      <c r="B17" s="157"/>
    </row>
    <row r="18" spans="1:5">
      <c r="A18" s="157" t="s">
        <v>1643</v>
      </c>
      <c r="B18" s="601" t="s">
        <v>1644</v>
      </c>
      <c r="C18" s="601"/>
      <c r="D18" s="601"/>
      <c r="E18" s="154" t="s">
        <v>1645</v>
      </c>
    </row>
    <row r="19" spans="1:5">
      <c r="A19" s="157"/>
      <c r="B19" s="157" t="s">
        <v>1646</v>
      </c>
      <c r="E19" s="139" t="s">
        <v>1647</v>
      </c>
    </row>
    <row r="20" spans="1:5">
      <c r="A20" s="157"/>
      <c r="B20" s="157"/>
    </row>
    <row r="21" spans="1:5">
      <c r="A21" s="157" t="s">
        <v>1648</v>
      </c>
      <c r="B21" s="157" t="s">
        <v>334</v>
      </c>
      <c r="E21" s="139" t="s">
        <v>1649</v>
      </c>
    </row>
    <row r="22" spans="1:5">
      <c r="A22" s="157"/>
      <c r="B22" s="157"/>
    </row>
    <row r="23" spans="1:5">
      <c r="A23" s="157" t="s">
        <v>1650</v>
      </c>
      <c r="B23" s="157" t="s">
        <v>1651</v>
      </c>
      <c r="E23" s="154" t="s">
        <v>1652</v>
      </c>
    </row>
    <row r="24" spans="1:5">
      <c r="A24" s="157"/>
      <c r="B24" s="157"/>
      <c r="E24" s="139" t="s">
        <v>1653</v>
      </c>
    </row>
    <row r="25" spans="1:5">
      <c r="A25" s="157"/>
      <c r="B25" s="157"/>
    </row>
    <row r="26" spans="1:5">
      <c r="A26" s="157" t="s">
        <v>1654</v>
      </c>
      <c r="B26" s="157" t="s">
        <v>1655</v>
      </c>
    </row>
    <row r="27" spans="1:5">
      <c r="A27" s="157"/>
      <c r="B27" s="157"/>
    </row>
    <row r="28" spans="1:5">
      <c r="A28" s="157" t="s">
        <v>1656</v>
      </c>
      <c r="B28" s="157" t="s">
        <v>1657</v>
      </c>
      <c r="E28" s="154" t="s">
        <v>1726</v>
      </c>
    </row>
    <row r="29" spans="1:5">
      <c r="A29" s="157"/>
      <c r="B29" s="157"/>
    </row>
    <row r="30" spans="1:5">
      <c r="A30" s="157" t="s">
        <v>1658</v>
      </c>
      <c r="B30" s="157" t="s">
        <v>1659</v>
      </c>
      <c r="E30" s="139" t="s">
        <v>1660</v>
      </c>
    </row>
    <row r="31" spans="1:5">
      <c r="A31" s="157"/>
      <c r="B31" s="157"/>
    </row>
    <row r="32" spans="1:5">
      <c r="A32" s="157" t="s">
        <v>1661</v>
      </c>
      <c r="B32" s="157" t="s">
        <v>1662</v>
      </c>
      <c r="E32" s="139" t="s">
        <v>1663</v>
      </c>
    </row>
    <row r="33" spans="1:9" s="557" customFormat="1">
      <c r="A33" s="157"/>
      <c r="B33" s="157"/>
      <c r="C33" s="139"/>
      <c r="D33" s="139"/>
      <c r="E33" s="139"/>
      <c r="F33" s="139"/>
      <c r="G33" s="139"/>
      <c r="H33" s="139"/>
      <c r="I33" s="139"/>
    </row>
    <row r="34" spans="1:9" s="557" customFormat="1">
      <c r="A34" s="157" t="s">
        <v>1664</v>
      </c>
      <c r="B34" s="157" t="s">
        <v>1665</v>
      </c>
      <c r="C34" s="139"/>
      <c r="D34" s="139"/>
      <c r="E34" s="158" t="s">
        <v>1666</v>
      </c>
      <c r="F34" s="139"/>
      <c r="G34" s="139"/>
      <c r="H34" s="139"/>
      <c r="I34" s="139"/>
    </row>
    <row r="35" spans="1:9" s="557" customFormat="1">
      <c r="A35" s="157"/>
      <c r="B35" s="157"/>
      <c r="C35" s="139"/>
      <c r="D35" s="139"/>
      <c r="E35" s="139"/>
      <c r="F35" s="139"/>
      <c r="G35" s="139"/>
      <c r="H35" s="139"/>
      <c r="I35" s="139"/>
    </row>
    <row r="36" spans="1:9" s="557" customFormat="1">
      <c r="A36" s="157" t="s">
        <v>1667</v>
      </c>
      <c r="B36" s="157" t="s">
        <v>1668</v>
      </c>
      <c r="C36" s="139"/>
      <c r="D36" s="139"/>
      <c r="E36" s="158" t="s">
        <v>1669</v>
      </c>
      <c r="F36" s="139"/>
      <c r="G36" s="139"/>
      <c r="H36" s="139"/>
      <c r="I36" s="139"/>
    </row>
    <row r="38" spans="1:9" s="557" customFormat="1">
      <c r="A38" s="558" t="s">
        <v>1670</v>
      </c>
      <c r="B38" s="559" t="s">
        <v>1671</v>
      </c>
      <c r="C38" s="560"/>
      <c r="D38" s="560"/>
      <c r="E38" s="560"/>
      <c r="F38" s="560"/>
      <c r="G38" s="560"/>
      <c r="H38" s="560"/>
      <c r="I38" s="560"/>
    </row>
    <row r="40" spans="1:9" s="557" customFormat="1">
      <c r="A40" s="139"/>
      <c r="B40" s="561" t="s">
        <v>1672</v>
      </c>
      <c r="C40" s="562"/>
      <c r="D40" s="561" t="s">
        <v>1673</v>
      </c>
      <c r="E40" s="562"/>
      <c r="F40" s="139"/>
      <c r="G40" s="139"/>
      <c r="H40" s="139"/>
      <c r="I40" s="139"/>
    </row>
    <row r="41" spans="1:9" s="557" customFormat="1">
      <c r="A41" s="139"/>
      <c r="B41" s="157"/>
      <c r="C41" s="139"/>
      <c r="D41" s="139"/>
      <c r="E41" s="139"/>
      <c r="F41" s="139"/>
      <c r="G41" s="139"/>
      <c r="H41" s="139"/>
      <c r="I41" s="139"/>
    </row>
    <row r="42" spans="1:9" s="557" customFormat="1">
      <c r="A42" s="139"/>
      <c r="B42" s="157" t="s">
        <v>1674</v>
      </c>
      <c r="C42" s="139"/>
      <c r="D42" s="139" t="s">
        <v>1704</v>
      </c>
      <c r="E42" s="139"/>
      <c r="F42" s="139"/>
      <c r="G42" s="139"/>
      <c r="H42" s="139"/>
      <c r="I42" s="139"/>
    </row>
    <row r="43" spans="1:9" s="557" customFormat="1">
      <c r="A43" s="139"/>
      <c r="B43" s="157" t="s">
        <v>1676</v>
      </c>
      <c r="C43" s="139"/>
      <c r="D43" s="139" t="s">
        <v>1663</v>
      </c>
      <c r="E43" s="139"/>
      <c r="F43" s="139"/>
      <c r="G43" s="139"/>
      <c r="H43" s="139"/>
      <c r="I43" s="139"/>
    </row>
    <row r="44" spans="1:9" s="557" customFormat="1">
      <c r="A44" s="139"/>
      <c r="B44" s="157" t="s">
        <v>1677</v>
      </c>
      <c r="C44" s="139"/>
      <c r="D44" s="139" t="s">
        <v>1705</v>
      </c>
      <c r="E44" s="139"/>
      <c r="F44" s="139"/>
      <c r="G44" s="139"/>
      <c r="H44" s="139"/>
      <c r="I44" s="139"/>
    </row>
    <row r="45" spans="1:9" s="557" customFormat="1">
      <c r="A45" s="139"/>
      <c r="B45" s="157" t="s">
        <v>1677</v>
      </c>
      <c r="C45" s="139"/>
      <c r="D45" s="139" t="s">
        <v>1706</v>
      </c>
      <c r="E45" s="139"/>
      <c r="F45" s="139"/>
      <c r="G45" s="139"/>
      <c r="H45" s="139"/>
      <c r="I45" s="139"/>
    </row>
    <row r="46" spans="1:9" s="557" customFormat="1">
      <c r="A46" s="139"/>
      <c r="B46" s="157" t="s">
        <v>1707</v>
      </c>
      <c r="C46" s="139"/>
      <c r="D46" s="139" t="s">
        <v>1709</v>
      </c>
      <c r="E46" s="139"/>
      <c r="F46" s="139"/>
      <c r="G46" s="139"/>
      <c r="H46" s="139"/>
      <c r="I46" s="139"/>
    </row>
    <row r="47" spans="1:9" s="557" customFormat="1">
      <c r="A47" s="139"/>
      <c r="B47" s="157" t="s">
        <v>1708</v>
      </c>
      <c r="C47" s="139"/>
      <c r="D47" s="139" t="s">
        <v>1729</v>
      </c>
      <c r="E47" s="139"/>
      <c r="F47" s="139"/>
      <c r="G47" s="139"/>
      <c r="H47" s="139"/>
      <c r="I47" s="139"/>
    </row>
    <row r="48" spans="1:9" s="557" customFormat="1">
      <c r="A48" s="139"/>
      <c r="B48" s="157"/>
      <c r="C48" s="139"/>
      <c r="D48" s="139"/>
      <c r="E48" s="139"/>
      <c r="F48" s="139"/>
      <c r="G48" s="139"/>
      <c r="H48" s="139"/>
      <c r="I48" s="139"/>
    </row>
    <row r="49" spans="1:9" s="557" customFormat="1">
      <c r="A49" s="558" t="s">
        <v>1678</v>
      </c>
      <c r="B49" s="559" t="s">
        <v>1679</v>
      </c>
      <c r="C49" s="560"/>
      <c r="D49" s="560"/>
      <c r="E49" s="560"/>
      <c r="F49" s="560"/>
      <c r="G49" s="560"/>
      <c r="H49" s="560"/>
      <c r="I49" s="560"/>
    </row>
    <row r="50" spans="1:9" s="557" customFormat="1">
      <c r="A50" s="139"/>
      <c r="B50" s="157"/>
      <c r="C50" s="139"/>
      <c r="D50" s="139"/>
      <c r="E50" s="139"/>
      <c r="F50" s="139"/>
      <c r="G50" s="139"/>
      <c r="H50" s="139"/>
      <c r="I50" s="139"/>
    </row>
    <row r="51" spans="1:9" s="557" customFormat="1" ht="26.4">
      <c r="A51" s="139"/>
      <c r="B51" s="563" t="s">
        <v>1680</v>
      </c>
      <c r="C51" s="563" t="s">
        <v>1681</v>
      </c>
      <c r="D51" s="563" t="s">
        <v>1682</v>
      </c>
      <c r="E51" s="563" t="s">
        <v>1683</v>
      </c>
      <c r="F51" s="563" t="s">
        <v>1684</v>
      </c>
      <c r="G51" s="139"/>
      <c r="H51" s="139"/>
      <c r="I51" s="139"/>
    </row>
    <row r="52" spans="1:9" s="557" customFormat="1">
      <c r="A52" s="139"/>
      <c r="B52" s="564">
        <v>100000000000</v>
      </c>
      <c r="C52" s="564">
        <v>100000000000</v>
      </c>
      <c r="D52" s="564">
        <v>100000000000</v>
      </c>
      <c r="E52" s="564">
        <v>10723000000</v>
      </c>
      <c r="F52" s="565">
        <v>1000000</v>
      </c>
      <c r="G52" s="139"/>
      <c r="H52" s="139"/>
      <c r="I52" s="139"/>
    </row>
    <row r="55" spans="1:9" s="557" customFormat="1">
      <c r="A55" s="139"/>
      <c r="B55" s="157" t="s">
        <v>1685</v>
      </c>
      <c r="C55" s="139"/>
      <c r="D55" s="139"/>
      <c r="E55" s="139"/>
      <c r="F55" s="139"/>
      <c r="G55" s="139"/>
      <c r="H55" s="139"/>
      <c r="I55" s="139"/>
    </row>
    <row r="56" spans="1:9" s="557" customFormat="1" ht="13.8" thickBot="1">
      <c r="A56" s="139"/>
      <c r="B56" s="139"/>
      <c r="C56" s="139"/>
      <c r="D56" s="139"/>
      <c r="E56" s="139"/>
      <c r="F56" s="139"/>
      <c r="G56" s="139"/>
      <c r="H56" s="139"/>
      <c r="I56" s="139"/>
    </row>
    <row r="57" spans="1:9" s="557" customFormat="1">
      <c r="A57" s="139"/>
      <c r="B57" s="597" t="s">
        <v>1686</v>
      </c>
      <c r="C57" s="597" t="s">
        <v>1687</v>
      </c>
      <c r="D57" s="602" t="s">
        <v>1688</v>
      </c>
      <c r="E57" s="597" t="s">
        <v>1689</v>
      </c>
      <c r="F57" s="597" t="s">
        <v>1690</v>
      </c>
      <c r="G57" s="597" t="s">
        <v>1691</v>
      </c>
      <c r="H57" s="597" t="s">
        <v>1692</v>
      </c>
      <c r="I57" s="139"/>
    </row>
    <row r="58" spans="1:9" s="557" customFormat="1" ht="13.8" thickBot="1">
      <c r="A58" s="139"/>
      <c r="B58" s="598"/>
      <c r="C58" s="598"/>
      <c r="D58" s="603"/>
      <c r="E58" s="598"/>
      <c r="F58" s="598"/>
      <c r="G58" s="598"/>
      <c r="H58" s="598"/>
      <c r="I58" s="139"/>
    </row>
    <row r="59" spans="1:9" s="557" customFormat="1">
      <c r="A59" s="139"/>
      <c r="B59" s="566">
        <v>1</v>
      </c>
      <c r="C59" s="599" t="s">
        <v>1675</v>
      </c>
      <c r="D59" s="567">
        <v>3724</v>
      </c>
      <c r="E59" s="566" t="s">
        <v>1693</v>
      </c>
      <c r="F59" s="567">
        <f>+D59*5</f>
        <v>18620</v>
      </c>
      <c r="G59" s="568">
        <f>+D59*1000000</f>
        <v>3724000000</v>
      </c>
      <c r="H59" s="569">
        <v>0.3075</v>
      </c>
      <c r="I59" s="139"/>
    </row>
    <row r="60" spans="1:9" s="557" customFormat="1" ht="13.8" thickBot="1">
      <c r="A60" s="139"/>
      <c r="B60" s="570"/>
      <c r="C60" s="600"/>
      <c r="D60" s="571"/>
      <c r="E60" s="572"/>
      <c r="F60" s="571"/>
      <c r="G60" s="573"/>
      <c r="H60" s="574"/>
      <c r="I60" s="139"/>
    </row>
    <row r="61" spans="1:9" s="557" customFormat="1" ht="53.4" thickBot="1">
      <c r="A61" s="139"/>
      <c r="B61" s="575">
        <v>2</v>
      </c>
      <c r="C61" s="576" t="s">
        <v>1694</v>
      </c>
      <c r="D61" s="577">
        <v>1600</v>
      </c>
      <c r="E61" s="578" t="s">
        <v>1695</v>
      </c>
      <c r="F61" s="577">
        <f>+D61*1</f>
        <v>1600</v>
      </c>
      <c r="G61" s="579">
        <f>+D61*1000000</f>
        <v>1600000000</v>
      </c>
      <c r="H61" s="580">
        <v>0.1321</v>
      </c>
      <c r="I61" s="139"/>
    </row>
    <row r="62" spans="1:9" s="557" customFormat="1" ht="27" thickBot="1">
      <c r="A62" s="139"/>
      <c r="B62" s="575">
        <v>3</v>
      </c>
      <c r="C62" s="576" t="s">
        <v>1696</v>
      </c>
      <c r="D62" s="577">
        <v>1819</v>
      </c>
      <c r="E62" s="578" t="s">
        <v>1695</v>
      </c>
      <c r="F62" s="577">
        <f>+D62*1</f>
        <v>1819</v>
      </c>
      <c r="G62" s="579">
        <f>+D62*1000000</f>
        <v>1819000000</v>
      </c>
      <c r="H62" s="580">
        <v>0.1502</v>
      </c>
      <c r="I62" s="139"/>
    </row>
    <row r="63" spans="1:9" s="557" customFormat="1" ht="13.8" thickBot="1">
      <c r="A63" s="139"/>
      <c r="B63" s="581"/>
      <c r="C63" s="582"/>
      <c r="D63" s="583">
        <f>SUM(D59:D60)</f>
        <v>3724</v>
      </c>
      <c r="E63" s="584"/>
      <c r="F63" s="583">
        <f>SUM(F59:F60)</f>
        <v>18620</v>
      </c>
      <c r="G63" s="584">
        <f>SUM(G59:G60)</f>
        <v>3724000000</v>
      </c>
      <c r="H63" s="585">
        <f>+SUM(H59:H62)</f>
        <v>0.58979999999999999</v>
      </c>
      <c r="I63" s="139"/>
    </row>
    <row r="64" spans="1:9" s="557" customFormat="1" ht="13.8" thickBot="1">
      <c r="A64" s="139"/>
      <c r="B64" s="586" t="s">
        <v>1697</v>
      </c>
      <c r="C64" s="587"/>
      <c r="D64" s="588">
        <f>+D63</f>
        <v>3724</v>
      </c>
      <c r="E64" s="587"/>
      <c r="F64" s="587"/>
      <c r="G64" s="589">
        <f>+G63</f>
        <v>3724000000</v>
      </c>
      <c r="H64" s="587"/>
      <c r="I64" s="139"/>
    </row>
    <row r="65" spans="1:9" s="557" customFormat="1" ht="13.8" thickTop="1">
      <c r="A65" s="139"/>
      <c r="B65" s="157"/>
      <c r="C65" s="139"/>
      <c r="D65" s="157"/>
      <c r="E65" s="139"/>
      <c r="F65" s="139"/>
      <c r="G65" s="206"/>
      <c r="H65" s="139"/>
      <c r="I65" s="139"/>
    </row>
    <row r="66" spans="1:9" s="557" customFormat="1">
      <c r="A66" s="558" t="s">
        <v>1698</v>
      </c>
      <c r="B66" s="559" t="s">
        <v>1699</v>
      </c>
      <c r="C66" s="559"/>
      <c r="D66" s="560"/>
      <c r="E66" s="560"/>
      <c r="F66" s="560"/>
      <c r="G66" s="560"/>
      <c r="H66" s="560"/>
      <c r="I66" s="560"/>
    </row>
    <row r="67" spans="1:9" s="557" customFormat="1">
      <c r="A67" s="139" t="s">
        <v>1700</v>
      </c>
      <c r="B67" s="139" t="s">
        <v>1701</v>
      </c>
      <c r="C67" s="139"/>
      <c r="D67" s="139"/>
      <c r="E67" s="139"/>
      <c r="F67" s="139"/>
      <c r="G67" s="139"/>
      <c r="H67" s="139"/>
      <c r="I67" s="139"/>
    </row>
    <row r="68" spans="1:9" s="557" customFormat="1">
      <c r="A68" s="139"/>
      <c r="B68" s="157"/>
      <c r="C68" s="139"/>
      <c r="D68" s="139"/>
      <c r="E68" s="139"/>
      <c r="F68" s="139"/>
      <c r="G68" s="139"/>
      <c r="H68" s="139"/>
      <c r="I68" s="139"/>
    </row>
    <row r="69" spans="1:9" s="557" customFormat="1">
      <c r="A69" s="139" t="s">
        <v>1702</v>
      </c>
      <c r="B69" s="139" t="s">
        <v>1703</v>
      </c>
      <c r="C69" s="139"/>
      <c r="D69" s="139"/>
      <c r="E69" s="139"/>
      <c r="F69" s="139"/>
      <c r="G69" s="139"/>
      <c r="H69" s="139"/>
      <c r="I69" s="139"/>
    </row>
    <row r="70" spans="1:9" s="557" customFormat="1">
      <c r="A70" s="139"/>
      <c r="B70" s="157"/>
      <c r="C70" s="139"/>
      <c r="D70" s="139"/>
      <c r="E70" s="139"/>
      <c r="F70" s="139"/>
      <c r="G70" s="139"/>
      <c r="H70" s="139"/>
      <c r="I70" s="139"/>
    </row>
  </sheetData>
  <mergeCells count="9">
    <mergeCell ref="G57:G58"/>
    <mergeCell ref="H57:H58"/>
    <mergeCell ref="C59:C60"/>
    <mergeCell ref="B18:D18"/>
    <mergeCell ref="B57:B58"/>
    <mergeCell ref="C57:C58"/>
    <mergeCell ref="D57:D58"/>
    <mergeCell ref="E57:E58"/>
    <mergeCell ref="F57:F58"/>
  </mergeCells>
  <hyperlinks>
    <hyperlink ref="E34" r:id="rId1" xr:uid="{23058980-E4EA-4811-B681-978A311CC79A}"/>
    <hyperlink ref="E36" r:id="rId2" xr:uid="{B4174282-2B39-4ABD-A811-5F76C60DC700}"/>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XFB76"/>
  <sheetViews>
    <sheetView showGridLines="0" zoomScale="80" zoomScaleNormal="80" workbookViewId="0">
      <selection activeCell="G12" sqref="G12"/>
    </sheetView>
  </sheetViews>
  <sheetFormatPr baseColWidth="10" defaultRowHeight="14.4"/>
  <cols>
    <col min="1" max="1" width="72.88671875" bestFit="1" customWidth="1"/>
    <col min="2" max="2" width="16.109375" customWidth="1"/>
    <col min="3" max="3" width="18.33203125" customWidth="1"/>
    <col min="4" max="4" width="5.88671875" customWidth="1"/>
    <col min="5" max="5" width="48.88671875" customWidth="1"/>
    <col min="6" max="6" width="19.6640625" customWidth="1"/>
    <col min="7" max="7" width="19.6640625" style="22" customWidth="1"/>
    <col min="8" max="30" width="11.44140625" style="22"/>
  </cols>
  <sheetData>
    <row r="1" spans="1:16382">
      <c r="A1" s="22" t="str">
        <f>Indice!C1</f>
        <v>INVESTA CAPITAL S.A.EC.A.</v>
      </c>
      <c r="B1" s="22"/>
      <c r="C1" s="28" t="s">
        <v>91</v>
      </c>
      <c r="E1" s="22"/>
      <c r="F1" s="22"/>
    </row>
    <row r="2" spans="1:16382">
      <c r="A2" s="22"/>
      <c r="B2" s="22"/>
      <c r="C2" s="22"/>
      <c r="D2" s="22"/>
      <c r="E2" s="22"/>
      <c r="F2" s="22"/>
    </row>
    <row r="3" spans="1:16382">
      <c r="A3" s="22"/>
      <c r="B3" s="22"/>
      <c r="C3" s="22"/>
      <c r="D3" s="22"/>
      <c r="E3" s="22"/>
      <c r="F3" s="22"/>
    </row>
    <row r="4" spans="1:16382">
      <c r="A4" s="653" t="s">
        <v>187</v>
      </c>
      <c r="B4" s="653"/>
      <c r="C4" s="653"/>
      <c r="D4" s="22"/>
      <c r="E4" s="22"/>
      <c r="F4" s="22"/>
    </row>
    <row r="5" spans="1:16382">
      <c r="A5" s="20" t="s">
        <v>4</v>
      </c>
      <c r="B5" s="21"/>
      <c r="C5" s="21"/>
      <c r="D5" s="22"/>
      <c r="E5" s="22"/>
      <c r="F5" s="22"/>
    </row>
    <row r="6" spans="1:16382">
      <c r="A6" s="20"/>
      <c r="B6" s="21"/>
      <c r="C6" s="21"/>
      <c r="D6" s="22"/>
      <c r="E6" s="22"/>
      <c r="F6" s="22"/>
    </row>
    <row r="7" spans="1:16382">
      <c r="A7" s="8" t="s">
        <v>822</v>
      </c>
      <c r="B7" s="21"/>
      <c r="C7" s="21"/>
      <c r="D7" s="22"/>
      <c r="E7" s="8" t="s">
        <v>49</v>
      </c>
      <c r="F7" s="10"/>
      <c r="G7" s="7"/>
    </row>
    <row r="8" spans="1:16382">
      <c r="A8" s="20"/>
      <c r="B8" s="654"/>
      <c r="C8" s="654"/>
      <c r="D8" s="22"/>
      <c r="E8" s="7"/>
      <c r="F8" s="101"/>
      <c r="G8" s="101"/>
    </row>
    <row r="9" spans="1:16382">
      <c r="A9" s="12" t="s">
        <v>5</v>
      </c>
      <c r="B9" s="62">
        <f>IFERROR(IF(Indice!B6="","2XX2",YEAR(Indice!B6)),"2XX2")</f>
        <v>2024</v>
      </c>
      <c r="C9" s="62">
        <f>IFERROR(YEAR(Indice!B6-365),"2XX1")</f>
        <v>2023</v>
      </c>
      <c r="D9" s="22"/>
      <c r="E9" s="9" t="s">
        <v>5</v>
      </c>
      <c r="F9" s="61">
        <f>IFERROR(IF(Indice!B6="","2XX2",YEAR(Indice!B6)),"2XX2")</f>
        <v>2024</v>
      </c>
      <c r="G9" s="61">
        <f>IFERROR(YEAR(Indice!B6-365),"2XX1")</f>
        <v>2023</v>
      </c>
    </row>
    <row r="10" spans="1:16382">
      <c r="A10" s="22" t="s">
        <v>324</v>
      </c>
      <c r="B10" s="102">
        <v>0</v>
      </c>
      <c r="C10" s="102">
        <v>0</v>
      </c>
      <c r="D10" s="22"/>
      <c r="E10" s="22" t="s">
        <v>818</v>
      </c>
      <c r="F10" s="92">
        <f>+BalGral!G153+BalGral!G154</f>
        <v>300000000</v>
      </c>
      <c r="G10" s="92">
        <f>+BalGral!H159</f>
        <v>300000000</v>
      </c>
    </row>
    <row r="11" spans="1:16382">
      <c r="A11" s="22" t="s">
        <v>319</v>
      </c>
      <c r="B11" s="102">
        <v>0</v>
      </c>
      <c r="C11" s="102">
        <v>0</v>
      </c>
      <c r="D11" s="22"/>
      <c r="E11" s="22" t="s">
        <v>820</v>
      </c>
      <c r="F11" s="92">
        <v>0</v>
      </c>
      <c r="G11" s="92">
        <v>0</v>
      </c>
    </row>
    <row r="12" spans="1:16382">
      <c r="A12" s="22" t="s">
        <v>318</v>
      </c>
      <c r="B12" s="102">
        <v>0</v>
      </c>
      <c r="C12" s="102">
        <v>0</v>
      </c>
      <c r="D12" s="22"/>
      <c r="E12" s="22" t="s">
        <v>821</v>
      </c>
      <c r="F12" s="92">
        <v>0</v>
      </c>
      <c r="G12" s="92">
        <f>+BalGral!H158</f>
        <v>0</v>
      </c>
    </row>
    <row r="13" spans="1:16382">
      <c r="A13" s="22" t="s">
        <v>325</v>
      </c>
      <c r="B13" s="102">
        <v>0</v>
      </c>
      <c r="C13" s="102">
        <v>0</v>
      </c>
      <c r="D13" s="22"/>
      <c r="E13" s="22" t="s">
        <v>847</v>
      </c>
      <c r="F13" s="92">
        <v>0</v>
      </c>
      <c r="G13" s="92">
        <v>0</v>
      </c>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c r="WVQ13" s="22"/>
      <c r="WVR13" s="22"/>
      <c r="WVS13" s="22"/>
      <c r="WVT13" s="22"/>
      <c r="WVU13" s="22"/>
      <c r="WVV13" s="22"/>
      <c r="WVW13" s="22"/>
      <c r="WVX13" s="22"/>
      <c r="WVY13" s="22"/>
      <c r="WVZ13" s="22"/>
      <c r="WWA13" s="22"/>
      <c r="WWB13" s="22"/>
      <c r="WWC13" s="22"/>
      <c r="WWD13" s="22"/>
      <c r="WWE13" s="22"/>
      <c r="WWF13" s="22"/>
      <c r="WWG13" s="22"/>
      <c r="WWH13" s="22"/>
      <c r="WWI13" s="22"/>
      <c r="WWJ13" s="22"/>
      <c r="WWK13" s="22"/>
      <c r="WWL13" s="22"/>
      <c r="WWM13" s="22"/>
      <c r="WWN13" s="22"/>
      <c r="WWO13" s="22"/>
      <c r="WWP13" s="22"/>
      <c r="WWQ13" s="22"/>
      <c r="WWR13" s="22"/>
      <c r="WWS13" s="22"/>
      <c r="WWT13" s="22"/>
      <c r="WWU13" s="22"/>
      <c r="WWV13" s="22"/>
      <c r="WWW13" s="22"/>
      <c r="WWX13" s="22"/>
      <c r="WWY13" s="22"/>
      <c r="WWZ13" s="22"/>
      <c r="WXA13" s="22"/>
      <c r="WXB13" s="22"/>
      <c r="WXC13" s="22"/>
      <c r="WXD13" s="22"/>
      <c r="WXE13" s="22"/>
      <c r="WXF13" s="22"/>
      <c r="WXG13" s="22"/>
      <c r="WXH13" s="22"/>
      <c r="WXI13" s="22"/>
      <c r="WXJ13" s="22"/>
      <c r="WXK13" s="22"/>
      <c r="WXL13" s="22"/>
      <c r="WXM13" s="22"/>
      <c r="WXN13" s="22"/>
      <c r="WXO13" s="22"/>
      <c r="WXP13" s="22"/>
      <c r="WXQ13" s="22"/>
      <c r="WXR13" s="22"/>
      <c r="WXS13" s="22"/>
      <c r="WXT13" s="22"/>
      <c r="WXU13" s="22"/>
      <c r="WXV13" s="22"/>
      <c r="WXW13" s="22"/>
      <c r="WXX13" s="22"/>
      <c r="WXY13" s="22"/>
      <c r="WXZ13" s="22"/>
      <c r="WYA13" s="22"/>
      <c r="WYB13" s="22"/>
      <c r="WYC13" s="22"/>
      <c r="WYD13" s="22"/>
      <c r="WYE13" s="22"/>
      <c r="WYF13" s="22"/>
      <c r="WYG13" s="22"/>
      <c r="WYH13" s="22"/>
      <c r="WYI13" s="22"/>
      <c r="WYJ13" s="22"/>
      <c r="WYK13" s="22"/>
      <c r="WYL13" s="22"/>
      <c r="WYM13" s="22"/>
      <c r="WYN13" s="22"/>
      <c r="WYO13" s="22"/>
      <c r="WYP13" s="22"/>
      <c r="WYQ13" s="22"/>
      <c r="WYR13" s="22"/>
      <c r="WYS13" s="22"/>
      <c r="WYT13" s="22"/>
      <c r="WYU13" s="22"/>
      <c r="WYV13" s="22"/>
      <c r="WYW13" s="22"/>
      <c r="WYX13" s="22"/>
      <c r="WYY13" s="22"/>
      <c r="WYZ13" s="22"/>
      <c r="WZA13" s="22"/>
      <c r="WZB13" s="22"/>
      <c r="WZC13" s="22"/>
      <c r="WZD13" s="22"/>
      <c r="WZE13" s="22"/>
      <c r="WZF13" s="22"/>
      <c r="WZG13" s="22"/>
      <c r="WZH13" s="22"/>
      <c r="WZI13" s="22"/>
      <c r="WZJ13" s="22"/>
      <c r="WZK13" s="22"/>
      <c r="WZL13" s="22"/>
      <c r="WZM13" s="22"/>
      <c r="WZN13" s="22"/>
      <c r="WZO13" s="22"/>
      <c r="WZP13" s="22"/>
      <c r="WZQ13" s="22"/>
      <c r="WZR13" s="22"/>
      <c r="WZS13" s="22"/>
      <c r="WZT13" s="22"/>
      <c r="WZU13" s="22"/>
      <c r="WZV13" s="22"/>
      <c r="WZW13" s="22"/>
      <c r="WZX13" s="22"/>
      <c r="WZY13" s="22"/>
      <c r="WZZ13" s="22"/>
      <c r="XAA13" s="22"/>
      <c r="XAB13" s="22"/>
      <c r="XAC13" s="22"/>
      <c r="XAD13" s="22"/>
      <c r="XAE13" s="22"/>
      <c r="XAF13" s="22"/>
      <c r="XAG13" s="22"/>
      <c r="XAH13" s="22"/>
      <c r="XAI13" s="22"/>
      <c r="XAJ13" s="22"/>
      <c r="XAK13" s="22"/>
      <c r="XAL13" s="22"/>
      <c r="XAM13" s="22"/>
      <c r="XAN13" s="22"/>
      <c r="XAO13" s="22"/>
      <c r="XAP13" s="22"/>
      <c r="XAQ13" s="22"/>
      <c r="XAR13" s="22"/>
      <c r="XAS13" s="22"/>
      <c r="XAT13" s="22"/>
      <c r="XAU13" s="22"/>
      <c r="XAV13" s="22"/>
      <c r="XAW13" s="22"/>
      <c r="XAX13" s="22"/>
      <c r="XAY13" s="22"/>
      <c r="XAZ13" s="22"/>
      <c r="XBA13" s="22"/>
      <c r="XBB13" s="22"/>
      <c r="XBC13" s="22"/>
      <c r="XBD13" s="22"/>
      <c r="XBE13" s="22"/>
      <c r="XBF13" s="22"/>
      <c r="XBG13" s="22"/>
      <c r="XBH13" s="22"/>
      <c r="XBI13" s="22"/>
      <c r="XBJ13" s="22"/>
      <c r="XBK13" s="22"/>
      <c r="XBL13" s="22"/>
      <c r="XBM13" s="22"/>
      <c r="XBN13" s="22"/>
      <c r="XBO13" s="22"/>
      <c r="XBP13" s="22"/>
      <c r="XBQ13" s="22"/>
      <c r="XBR13" s="22"/>
      <c r="XBS13" s="22"/>
      <c r="XBT13" s="22"/>
      <c r="XBU13" s="22"/>
      <c r="XBV13" s="22"/>
      <c r="XBW13" s="22"/>
      <c r="XBX13" s="22"/>
      <c r="XBY13" s="22"/>
      <c r="XBZ13" s="22"/>
      <c r="XCA13" s="22"/>
      <c r="XCB13" s="22"/>
      <c r="XCC13" s="22"/>
      <c r="XCD13" s="22"/>
      <c r="XCE13" s="22"/>
      <c r="XCF13" s="22"/>
      <c r="XCG13" s="22"/>
      <c r="XCH13" s="22"/>
      <c r="XCI13" s="22"/>
      <c r="XCJ13" s="22"/>
      <c r="XCK13" s="22"/>
      <c r="XCL13" s="22"/>
      <c r="XCM13" s="22"/>
      <c r="XCN13" s="22"/>
      <c r="XCO13" s="22"/>
      <c r="XCP13" s="22"/>
      <c r="XCQ13" s="22"/>
      <c r="XCR13" s="22"/>
      <c r="XCS13" s="22"/>
      <c r="XCT13" s="22"/>
      <c r="XCU13" s="22"/>
      <c r="XCV13" s="22"/>
      <c r="XCW13" s="22"/>
      <c r="XCX13" s="22"/>
      <c r="XCY13" s="22"/>
      <c r="XCZ13" s="22"/>
      <c r="XDA13" s="22"/>
      <c r="XDB13" s="22"/>
      <c r="XDC13" s="22"/>
      <c r="XDD13" s="22"/>
      <c r="XDE13" s="22"/>
      <c r="XDF13" s="22"/>
      <c r="XDG13" s="22"/>
      <c r="XDH13" s="22"/>
      <c r="XDI13" s="22"/>
      <c r="XDJ13" s="22"/>
      <c r="XDK13" s="22"/>
      <c r="XDL13" s="22"/>
      <c r="XDM13" s="22"/>
      <c r="XDN13" s="22"/>
      <c r="XDO13" s="22"/>
      <c r="XDP13" s="22"/>
      <c r="XDQ13" s="22"/>
      <c r="XDR13" s="22"/>
      <c r="XDS13" s="22"/>
      <c r="XDT13" s="22"/>
      <c r="XDU13" s="22"/>
      <c r="XDV13" s="22"/>
      <c r="XDW13" s="22"/>
      <c r="XDX13" s="22"/>
      <c r="XDY13" s="22"/>
      <c r="XDZ13" s="22"/>
      <c r="XEA13" s="22"/>
      <c r="XEB13" s="22"/>
      <c r="XEC13" s="22"/>
      <c r="XED13" s="22"/>
      <c r="XEE13" s="22"/>
      <c r="XEF13" s="22"/>
      <c r="XEG13" s="22"/>
      <c r="XEH13" s="22"/>
      <c r="XEI13" s="22"/>
      <c r="XEJ13" s="22"/>
      <c r="XEK13" s="22"/>
      <c r="XEL13" s="22"/>
      <c r="XEM13" s="22"/>
      <c r="XEN13" s="22"/>
      <c r="XEO13" s="22"/>
      <c r="XEP13" s="22"/>
      <c r="XEQ13" s="22"/>
      <c r="XER13" s="22"/>
      <c r="XES13" s="22"/>
      <c r="XET13" s="22"/>
      <c r="XEU13" s="22"/>
      <c r="XEV13" s="22"/>
      <c r="XEW13" s="22"/>
      <c r="XEX13" s="22"/>
      <c r="XEY13" s="22"/>
      <c r="XEZ13" s="22"/>
      <c r="XFA13" s="22"/>
      <c r="XFB13" s="22"/>
    </row>
    <row r="14" spans="1:16382" ht="15" thickBot="1">
      <c r="A14" s="22" t="s">
        <v>320</v>
      </c>
      <c r="B14" s="102">
        <v>0</v>
      </c>
      <c r="C14" s="102">
        <v>0</v>
      </c>
      <c r="D14" s="22"/>
      <c r="E14" s="8" t="s">
        <v>3</v>
      </c>
      <c r="F14" s="104">
        <f>SUM(F10:F13)</f>
        <v>300000000</v>
      </c>
      <c r="G14" s="104">
        <f>SUM(G10:G13)</f>
        <v>300000000</v>
      </c>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c r="XEJ14" s="22"/>
      <c r="XEK14" s="22"/>
      <c r="XEL14" s="22"/>
      <c r="XEM14" s="22"/>
      <c r="XEN14" s="22"/>
      <c r="XEO14" s="22"/>
      <c r="XEP14" s="22"/>
      <c r="XEQ14" s="22"/>
      <c r="XER14" s="22"/>
      <c r="XES14" s="22"/>
      <c r="XET14" s="22"/>
      <c r="XEU14" s="22"/>
      <c r="XEV14" s="22"/>
      <c r="XEW14" s="22"/>
      <c r="XEX14" s="22"/>
      <c r="XEY14" s="22"/>
      <c r="XEZ14" s="22"/>
      <c r="XFA14" s="22"/>
      <c r="XFB14" s="22"/>
    </row>
    <row r="15" spans="1:16382" ht="15" thickTop="1">
      <c r="A15" s="22" t="s">
        <v>321</v>
      </c>
      <c r="B15" s="102">
        <v>0</v>
      </c>
      <c r="C15" s="102">
        <v>0</v>
      </c>
      <c r="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c r="XEL15" s="22"/>
      <c r="XEM15" s="22"/>
      <c r="XEN15" s="22"/>
      <c r="XEO15" s="22"/>
      <c r="XEP15" s="22"/>
      <c r="XEQ15" s="22"/>
      <c r="XER15" s="22"/>
      <c r="XES15" s="22"/>
      <c r="XET15" s="22"/>
      <c r="XEU15" s="22"/>
      <c r="XEV15" s="22"/>
      <c r="XEW15" s="22"/>
      <c r="XEX15" s="22"/>
      <c r="XEY15" s="22"/>
      <c r="XEZ15" s="22"/>
      <c r="XFA15" s="22"/>
      <c r="XFB15" s="22"/>
    </row>
    <row r="16" spans="1:16382">
      <c r="A16" s="22" t="s">
        <v>322</v>
      </c>
      <c r="B16" s="102">
        <v>0</v>
      </c>
      <c r="C16" s="102">
        <v>0</v>
      </c>
      <c r="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c r="XEO16" s="22"/>
      <c r="XEP16" s="22"/>
      <c r="XEQ16" s="22"/>
      <c r="XER16" s="22"/>
      <c r="XES16" s="22"/>
      <c r="XET16" s="22"/>
      <c r="XEU16" s="22"/>
      <c r="XEV16" s="22"/>
      <c r="XEW16" s="22"/>
      <c r="XEX16" s="22"/>
      <c r="XEY16" s="22"/>
      <c r="XEZ16" s="22"/>
      <c r="XFA16" s="22"/>
      <c r="XFB16" s="22"/>
    </row>
    <row r="17" spans="1:16382">
      <c r="A17" s="22" t="s">
        <v>818</v>
      </c>
      <c r="B17" s="102">
        <v>0</v>
      </c>
      <c r="C17" s="102">
        <f>+BalGral!H29</f>
        <v>0</v>
      </c>
      <c r="D17" s="22"/>
      <c r="E17" s="22"/>
      <c r="F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row>
    <row r="18" spans="1:16382">
      <c r="A18" s="22" t="s">
        <v>819</v>
      </c>
      <c r="B18" s="102">
        <v>0</v>
      </c>
      <c r="C18" s="102">
        <v>0</v>
      </c>
      <c r="D18" s="22"/>
      <c r="E18" s="22"/>
      <c r="F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2"/>
      <c r="XEX18" s="22"/>
      <c r="XEY18" s="22"/>
      <c r="XEZ18" s="22"/>
      <c r="XFA18" s="22"/>
      <c r="XFB18" s="22"/>
    </row>
    <row r="19" spans="1:16382">
      <c r="A19" s="22" t="s">
        <v>820</v>
      </c>
      <c r="B19" s="102">
        <v>0</v>
      </c>
      <c r="C19" s="102">
        <f>+BalGral!H30</f>
        <v>0</v>
      </c>
      <c r="D19" s="22"/>
      <c r="E19" s="22"/>
      <c r="F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c r="XEB19" s="22"/>
      <c r="XEC19" s="22"/>
      <c r="XED19" s="22"/>
      <c r="XEE19" s="22"/>
      <c r="XEF19" s="22"/>
      <c r="XEG19" s="22"/>
      <c r="XEH19" s="22"/>
      <c r="XEI19" s="22"/>
      <c r="XEJ19" s="22"/>
      <c r="XEK19" s="22"/>
      <c r="XEL19" s="22"/>
      <c r="XEM19" s="22"/>
      <c r="XEN19" s="22"/>
      <c r="XEO19" s="22"/>
      <c r="XEP19" s="22"/>
      <c r="XEQ19" s="22"/>
      <c r="XER19" s="22"/>
      <c r="XES19" s="22"/>
      <c r="XET19" s="22"/>
      <c r="XEU19" s="22"/>
      <c r="XEV19" s="22"/>
      <c r="XEW19" s="22"/>
      <c r="XEX19" s="22"/>
      <c r="XEY19" s="22"/>
      <c r="XEZ19" s="22"/>
      <c r="XFA19" s="22"/>
      <c r="XFB19" s="22"/>
    </row>
    <row r="20" spans="1:16382">
      <c r="A20" s="22" t="s">
        <v>821</v>
      </c>
      <c r="B20" s="102">
        <v>0</v>
      </c>
      <c r="C20" s="102">
        <f>+BalGral!H31</f>
        <v>0</v>
      </c>
      <c r="D20" s="22"/>
      <c r="E20" s="22"/>
      <c r="F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c r="XEO20" s="22"/>
      <c r="XEP20" s="22"/>
      <c r="XEQ20" s="22"/>
      <c r="XER20" s="22"/>
      <c r="XES20" s="22"/>
      <c r="XET20" s="22"/>
      <c r="XEU20" s="22"/>
      <c r="XEV20" s="22"/>
      <c r="XEW20" s="22"/>
      <c r="XEX20" s="22"/>
      <c r="XEY20" s="22"/>
      <c r="XEZ20" s="22"/>
      <c r="XFA20" s="22"/>
      <c r="XFB20" s="22"/>
    </row>
    <row r="21" spans="1:16382">
      <c r="A21" s="22" t="s">
        <v>323</v>
      </c>
      <c r="B21" s="247">
        <v>0</v>
      </c>
      <c r="C21" s="102">
        <v>0</v>
      </c>
      <c r="D21" s="22"/>
      <c r="E21" s="22"/>
      <c r="F21" s="22"/>
    </row>
    <row r="22" spans="1:16382">
      <c r="A22" s="22" t="s">
        <v>326</v>
      </c>
      <c r="B22" s="102">
        <v>0</v>
      </c>
      <c r="C22" s="102">
        <v>0</v>
      </c>
      <c r="D22" s="22"/>
      <c r="E22" s="22"/>
      <c r="F22" s="22"/>
    </row>
    <row r="23" spans="1:16382">
      <c r="A23" s="22" t="s">
        <v>1499</v>
      </c>
      <c r="B23" s="102">
        <f>+BalGral!G32</f>
        <v>36000000</v>
      </c>
      <c r="C23" s="102">
        <f>+BalGral!H32</f>
        <v>56000000</v>
      </c>
      <c r="D23" s="22"/>
      <c r="E23" s="22"/>
      <c r="F23" s="22"/>
    </row>
    <row r="24" spans="1:16382">
      <c r="A24" s="22" t="s">
        <v>1505</v>
      </c>
      <c r="B24" s="76">
        <f>+BalGral!G39</f>
        <v>5200000</v>
      </c>
      <c r="C24">
        <f>+BalGral!H39</f>
        <v>5200000</v>
      </c>
      <c r="D24" s="22"/>
      <c r="E24" s="22"/>
      <c r="F24" s="22"/>
    </row>
    <row r="25" spans="1:16382">
      <c r="A25" s="22" t="s">
        <v>1721</v>
      </c>
      <c r="B25" s="76">
        <f>+BalGral!G40</f>
        <v>3510000000</v>
      </c>
      <c r="C25" s="102">
        <v>0</v>
      </c>
      <c r="D25" s="22"/>
      <c r="E25" s="22"/>
      <c r="F25" s="22"/>
    </row>
    <row r="26" spans="1:16382" ht="15" thickBot="1">
      <c r="A26" s="13" t="s">
        <v>3</v>
      </c>
      <c r="B26" s="103">
        <f>SUM($B$10:B25)</f>
        <v>3551200000</v>
      </c>
      <c r="C26" s="103">
        <f>SUM($C$10:C25)</f>
        <v>61200000</v>
      </c>
      <c r="D26" s="22"/>
      <c r="E26" s="22"/>
      <c r="F26" s="22"/>
    </row>
    <row r="27" spans="1:16382" ht="15" thickTop="1">
      <c r="A27" s="22"/>
      <c r="B27" s="22"/>
      <c r="C27" s="22"/>
      <c r="D27" s="22"/>
      <c r="E27" s="22"/>
      <c r="F27" s="22"/>
    </row>
    <row r="28" spans="1:16382">
      <c r="A28" s="22"/>
      <c r="B28" s="22"/>
      <c r="C28" s="22"/>
      <c r="D28" s="22"/>
      <c r="E28" s="22"/>
      <c r="F28" s="22"/>
    </row>
    <row r="29" spans="1:16382">
      <c r="A29" s="22"/>
      <c r="B29" s="22"/>
      <c r="C29" s="22"/>
      <c r="D29" s="22"/>
      <c r="E29" s="22"/>
      <c r="F29" s="22"/>
    </row>
    <row r="30" spans="1:16382">
      <c r="A30" s="22"/>
      <c r="B30" s="22"/>
      <c r="C30" s="22"/>
      <c r="D30" s="22"/>
      <c r="E30" s="22"/>
      <c r="F30" s="22"/>
    </row>
    <row r="31" spans="1:16382">
      <c r="A31" s="22"/>
      <c r="B31" s="22"/>
      <c r="C31" s="22"/>
      <c r="D31" s="22"/>
      <c r="E31" s="22"/>
      <c r="F31" s="22"/>
    </row>
    <row r="32" spans="1:16382">
      <c r="A32" s="22"/>
      <c r="B32" s="22"/>
      <c r="C32" s="22"/>
      <c r="D32" s="22"/>
      <c r="E32" s="22"/>
      <c r="F32" s="22"/>
    </row>
    <row r="33" spans="1:6">
      <c r="A33" s="22"/>
      <c r="B33" s="22"/>
      <c r="C33" s="22"/>
      <c r="D33" s="22"/>
      <c r="E33" s="22"/>
      <c r="F33" s="22"/>
    </row>
    <row r="34" spans="1:6">
      <c r="A34" s="22"/>
      <c r="B34" s="22"/>
      <c r="C34" s="22"/>
      <c r="D34" s="22"/>
      <c r="E34" s="22"/>
      <c r="F34" s="22"/>
    </row>
    <row r="35" spans="1:6">
      <c r="A35" s="22"/>
      <c r="B35" s="22"/>
      <c r="C35" s="22"/>
      <c r="D35" s="22"/>
      <c r="E35" s="22"/>
      <c r="F35" s="22"/>
    </row>
    <row r="36" spans="1:6">
      <c r="A36" s="22"/>
      <c r="B36" s="22"/>
      <c r="C36" s="22"/>
      <c r="D36" s="22"/>
      <c r="E36" s="22"/>
      <c r="F36" s="22"/>
    </row>
    <row r="37" spans="1:6">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pans="1:6">
      <c r="A49" s="22"/>
      <c r="B49" s="22"/>
      <c r="C49" s="22"/>
      <c r="D49" s="22"/>
      <c r="E49" s="22"/>
      <c r="F49" s="22"/>
    </row>
    <row r="50" spans="1:6">
      <c r="A50" s="22"/>
      <c r="B50" s="22"/>
      <c r="C50" s="22"/>
      <c r="D50" s="22"/>
      <c r="E50" s="22"/>
      <c r="F50" s="22"/>
    </row>
    <row r="51" spans="1:6">
      <c r="A51" s="22"/>
      <c r="B51" s="22"/>
      <c r="C51" s="22"/>
      <c r="D51" s="22"/>
      <c r="E51" s="22"/>
      <c r="F51" s="22"/>
    </row>
    <row r="52" spans="1:6">
      <c r="A52" s="22"/>
      <c r="B52" s="22"/>
      <c r="C52" s="22"/>
      <c r="D52" s="22"/>
      <c r="E52" s="22"/>
      <c r="F52" s="22"/>
    </row>
    <row r="53" spans="1:6">
      <c r="A53" s="22"/>
      <c r="B53" s="22"/>
      <c r="C53" s="22"/>
      <c r="D53" s="22"/>
      <c r="E53" s="22"/>
      <c r="F53" s="22"/>
    </row>
    <row r="54" spans="1:6">
      <c r="A54" s="22"/>
      <c r="B54" s="22"/>
      <c r="C54" s="22"/>
      <c r="D54" s="22"/>
      <c r="E54" s="22"/>
      <c r="F54" s="22"/>
    </row>
    <row r="55" spans="1:6">
      <c r="A55" s="22"/>
      <c r="B55" s="22"/>
      <c r="C55" s="22"/>
      <c r="D55" s="22"/>
      <c r="E55" s="22"/>
      <c r="F55" s="22"/>
    </row>
    <row r="56" spans="1:6">
      <c r="A56" s="22"/>
      <c r="B56" s="22"/>
      <c r="C56" s="22"/>
      <c r="D56" s="22"/>
      <c r="E56" s="22"/>
      <c r="F56" s="22"/>
    </row>
    <row r="57" spans="1:6">
      <c r="A57" s="22"/>
      <c r="B57" s="22"/>
      <c r="C57" s="22"/>
      <c r="D57" s="22"/>
      <c r="E57" s="22"/>
      <c r="F57" s="22"/>
    </row>
    <row r="58" spans="1:6">
      <c r="A58" s="22"/>
      <c r="B58" s="22"/>
      <c r="C58" s="22"/>
      <c r="D58" s="22"/>
      <c r="E58" s="22"/>
      <c r="F58" s="22"/>
    </row>
    <row r="59" spans="1:6">
      <c r="A59" s="22"/>
      <c r="B59" s="22"/>
      <c r="C59" s="22"/>
      <c r="D59" s="22"/>
      <c r="E59" s="22"/>
      <c r="F59" s="22"/>
    </row>
    <row r="60" spans="1:6">
      <c r="A60" s="22"/>
      <c r="B60" s="22"/>
      <c r="C60" s="22"/>
      <c r="D60" s="22"/>
      <c r="E60" s="22"/>
      <c r="F60" s="22"/>
    </row>
    <row r="61" spans="1:6">
      <c r="A61" s="22"/>
      <c r="B61" s="22"/>
      <c r="C61" s="22"/>
      <c r="D61" s="22"/>
      <c r="E61" s="22"/>
      <c r="F61" s="22"/>
    </row>
    <row r="62" spans="1:6">
      <c r="A62" s="22"/>
      <c r="B62" s="22"/>
      <c r="C62" s="22"/>
      <c r="D62" s="22"/>
      <c r="E62" s="22"/>
      <c r="F62" s="22"/>
    </row>
    <row r="63" spans="1:6">
      <c r="A63" s="22"/>
      <c r="B63" s="22"/>
      <c r="C63" s="22"/>
      <c r="D63" s="22"/>
      <c r="E63" s="22"/>
      <c r="F63" s="22"/>
    </row>
    <row r="64" spans="1:6">
      <c r="A64" s="22"/>
      <c r="B64" s="22"/>
      <c r="C64" s="22"/>
      <c r="D64" s="22"/>
      <c r="E64" s="22"/>
      <c r="F64" s="22"/>
    </row>
    <row r="65" spans="1:6">
      <c r="A65" s="22"/>
      <c r="B65" s="22"/>
      <c r="C65" s="22"/>
      <c r="D65" s="22"/>
      <c r="E65" s="22"/>
      <c r="F65" s="22"/>
    </row>
    <row r="66" spans="1:6">
      <c r="A66" s="22"/>
      <c r="B66" s="22"/>
      <c r="C66" s="22"/>
      <c r="D66" s="22"/>
      <c r="E66" s="22"/>
      <c r="F66" s="22"/>
    </row>
    <row r="67" spans="1:6">
      <c r="A67" s="22"/>
      <c r="B67" s="22"/>
      <c r="C67" s="22"/>
      <c r="D67" s="22"/>
      <c r="E67" s="22"/>
      <c r="F67" s="22"/>
    </row>
    <row r="68" spans="1:6">
      <c r="A68" s="22"/>
      <c r="B68" s="22"/>
      <c r="C68" s="22"/>
      <c r="D68" s="22"/>
      <c r="E68" s="22"/>
      <c r="F68" s="22"/>
    </row>
    <row r="69" spans="1:6">
      <c r="A69" s="22"/>
      <c r="B69" s="22"/>
      <c r="C69" s="22"/>
      <c r="D69" s="22"/>
      <c r="E69" s="22"/>
      <c r="F69" s="22"/>
    </row>
    <row r="70" spans="1:6">
      <c r="A70" s="22"/>
      <c r="B70" s="22"/>
      <c r="C70" s="22"/>
      <c r="D70" s="22"/>
      <c r="E70" s="22"/>
      <c r="F70" s="22"/>
    </row>
    <row r="71" spans="1:6">
      <c r="A71" s="22"/>
      <c r="B71" s="22"/>
      <c r="C71" s="22"/>
      <c r="D71" s="22"/>
      <c r="E71" s="22"/>
      <c r="F71" s="22"/>
    </row>
    <row r="72" spans="1:6">
      <c r="A72" s="22"/>
      <c r="B72" s="22"/>
      <c r="C72" s="22"/>
      <c r="D72" s="22"/>
      <c r="E72" s="22"/>
      <c r="F72" s="22"/>
    </row>
    <row r="73" spans="1:6">
      <c r="A73" s="22"/>
      <c r="B73" s="22"/>
      <c r="C73" s="22"/>
      <c r="D73" s="22"/>
      <c r="E73" s="22"/>
      <c r="F73" s="22"/>
    </row>
    <row r="74" spans="1:6">
      <c r="A74" s="22"/>
      <c r="B74" s="22"/>
      <c r="C74" s="22"/>
      <c r="D74" s="22"/>
      <c r="E74" s="22"/>
      <c r="F74" s="22"/>
    </row>
    <row r="75" spans="1:6">
      <c r="A75" s="22"/>
      <c r="B75" s="22"/>
      <c r="C75" s="22"/>
      <c r="D75" s="22"/>
      <c r="E75" s="22"/>
      <c r="F75" s="22"/>
    </row>
    <row r="76" spans="1:6">
      <c r="A76" s="22"/>
      <c r="B76" s="22"/>
      <c r="C76" s="22"/>
      <c r="D76" s="22"/>
      <c r="E76" s="22"/>
      <c r="F76" s="22"/>
    </row>
  </sheetData>
  <mergeCells count="2">
    <mergeCell ref="A4:C4"/>
    <mergeCell ref="B8:C8"/>
  </mergeCells>
  <hyperlinks>
    <hyperlink ref="C1" location="BG!A1" display="BG" xr:uid="{00000000-0004-0000-0800-000000000000}"/>
  </hyperlinks>
  <pageMargins left="0.7" right="0.7" top="0.75" bottom="0.75" header="0.3" footer="0.3"/>
  <pageSetup paperSize="9" scale="1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H62"/>
  <sheetViews>
    <sheetView showGridLines="0" zoomScale="80" zoomScaleNormal="80" workbookViewId="0">
      <selection activeCell="C12" sqref="C12"/>
    </sheetView>
  </sheetViews>
  <sheetFormatPr baseColWidth="10" defaultColWidth="11.44140625" defaultRowHeight="13.2"/>
  <cols>
    <col min="1" max="1" width="40.33203125" style="7" customWidth="1"/>
    <col min="2" max="2" width="27.6640625" style="7" customWidth="1"/>
    <col min="3" max="3" width="25.44140625" style="7" customWidth="1"/>
    <col min="4" max="4" width="19.5546875" style="7" customWidth="1"/>
    <col min="5" max="5" width="4.88671875" style="7" customWidth="1"/>
    <col min="6" max="6" width="61.5546875" style="7" customWidth="1"/>
    <col min="7" max="7" width="11.44140625" style="7"/>
    <col min="8" max="8" width="27.88671875" style="7" bestFit="1" customWidth="1"/>
    <col min="9" max="16384" width="11.44140625" style="7"/>
  </cols>
  <sheetData>
    <row r="1" spans="1:8" ht="14.4">
      <c r="A1" s="8" t="str">
        <f>Indice!C1</f>
        <v>INVESTA CAPITAL S.A.EC.A.</v>
      </c>
      <c r="D1" s="29" t="s">
        <v>91</v>
      </c>
    </row>
    <row r="2" spans="1:8" ht="14.4">
      <c r="A2" s="34" t="s">
        <v>69</v>
      </c>
      <c r="B2" s="34"/>
      <c r="F2" s="29"/>
    </row>
    <row r="3" spans="1:8" ht="92.4">
      <c r="A3" s="64" t="s">
        <v>761</v>
      </c>
      <c r="B3" s="34"/>
      <c r="F3" s="29"/>
    </row>
    <row r="4" spans="1:8">
      <c r="C4" s="19"/>
    </row>
    <row r="5" spans="1:8">
      <c r="A5" s="40" t="s">
        <v>188</v>
      </c>
      <c r="B5" s="40"/>
      <c r="C5" s="38"/>
      <c r="D5" s="38"/>
      <c r="E5" s="38"/>
    </row>
    <row r="6" spans="1:8">
      <c r="A6" s="1" t="s">
        <v>759</v>
      </c>
      <c r="B6" s="1"/>
      <c r="E6" s="19"/>
    </row>
    <row r="7" spans="1:8">
      <c r="A7" s="21"/>
      <c r="B7" s="21"/>
      <c r="C7" s="655"/>
      <c r="D7" s="656"/>
      <c r="E7" s="19"/>
    </row>
    <row r="8" spans="1:8">
      <c r="C8" s="60">
        <f>IFERROR(IF(Indice!B6="","2XX2",YEAR(Indice!B6)),"2XX2")</f>
        <v>2024</v>
      </c>
      <c r="D8" s="60">
        <f>IFERROR(YEAR(Indice!B6-365),"2XX1")</f>
        <v>2023</v>
      </c>
      <c r="E8" s="19"/>
      <c r="F8" s="44" t="s">
        <v>751</v>
      </c>
      <c r="G8" s="45">
        <f>IFERROR(IF(Indice!B6="","2XX2",YEAR(Indice!B6)),"2XX2")</f>
        <v>2024</v>
      </c>
      <c r="H8" s="59"/>
    </row>
    <row r="9" spans="1:8">
      <c r="A9" s="35" t="s">
        <v>194</v>
      </c>
      <c r="B9" s="35" t="s">
        <v>327</v>
      </c>
      <c r="C9" s="77">
        <f>+BalGral!G49</f>
        <v>0</v>
      </c>
      <c r="D9" s="77">
        <f>+BalGral!H49</f>
        <v>0</v>
      </c>
      <c r="E9" s="19"/>
      <c r="F9" s="43" t="s">
        <v>189</v>
      </c>
      <c r="G9" s="17" t="s">
        <v>754</v>
      </c>
      <c r="H9" s="17" t="s">
        <v>758</v>
      </c>
    </row>
    <row r="10" spans="1:8">
      <c r="A10" s="35" t="s">
        <v>194</v>
      </c>
      <c r="B10" s="35" t="s">
        <v>328</v>
      </c>
      <c r="C10" s="77">
        <f>+BalGral!G50</f>
        <v>0</v>
      </c>
      <c r="D10" s="77">
        <f>+BalGral!H50</f>
        <v>0</v>
      </c>
      <c r="E10" s="19"/>
      <c r="F10" s="6" t="s">
        <v>6</v>
      </c>
      <c r="G10" s="48">
        <v>0</v>
      </c>
      <c r="H10" s="55"/>
    </row>
    <row r="11" spans="1:8">
      <c r="A11" s="35" t="s">
        <v>330</v>
      </c>
      <c r="B11" s="35" t="s">
        <v>327</v>
      </c>
      <c r="C11" s="77">
        <v>0</v>
      </c>
      <c r="D11" s="77">
        <v>0</v>
      </c>
      <c r="E11" s="19"/>
      <c r="F11" s="37" t="s">
        <v>10</v>
      </c>
      <c r="G11" s="33">
        <v>0</v>
      </c>
      <c r="H11" s="56"/>
    </row>
    <row r="12" spans="1:8">
      <c r="A12" s="35" t="s">
        <v>803</v>
      </c>
      <c r="B12" s="35" t="s">
        <v>327</v>
      </c>
      <c r="C12" s="77">
        <f>+BalGral!G51</f>
        <v>27750000</v>
      </c>
      <c r="D12" s="77">
        <f>+BalGral!H51</f>
        <v>27750000</v>
      </c>
      <c r="E12" s="19"/>
      <c r="F12" s="58" t="s">
        <v>68</v>
      </c>
      <c r="G12" s="33"/>
      <c r="H12" s="56"/>
    </row>
    <row r="13" spans="1:8">
      <c r="A13" s="105" t="s">
        <v>3</v>
      </c>
      <c r="B13" s="105"/>
      <c r="C13" s="106">
        <f>+SUM(C9:C12)</f>
        <v>27750000</v>
      </c>
      <c r="D13" s="106">
        <f>SUM(D9:D12)</f>
        <v>27750000</v>
      </c>
      <c r="E13" s="19"/>
      <c r="F13" s="35" t="s">
        <v>7</v>
      </c>
      <c r="G13" s="33">
        <v>0</v>
      </c>
      <c r="H13" s="56"/>
    </row>
    <row r="14" spans="1:8">
      <c r="E14" s="19"/>
      <c r="F14" s="35" t="s">
        <v>8</v>
      </c>
      <c r="G14" s="33">
        <v>0</v>
      </c>
      <c r="H14" s="56"/>
    </row>
    <row r="15" spans="1:8">
      <c r="E15" s="19"/>
      <c r="F15" s="35" t="s">
        <v>9</v>
      </c>
      <c r="G15" s="33">
        <v>0</v>
      </c>
      <c r="H15" s="56"/>
    </row>
    <row r="16" spans="1:8">
      <c r="E16" s="19"/>
      <c r="F16" s="6"/>
      <c r="G16" s="23"/>
      <c r="H16" s="49"/>
    </row>
    <row r="17" spans="1:8">
      <c r="E17" s="19"/>
      <c r="F17" s="50" t="s">
        <v>752</v>
      </c>
      <c r="G17" s="4">
        <f>G10+G11</f>
        <v>0</v>
      </c>
      <c r="H17" s="51"/>
    </row>
    <row r="18" spans="1:8">
      <c r="E18" s="19"/>
      <c r="F18" s="6"/>
      <c r="G18" s="23"/>
      <c r="H18" s="49"/>
    </row>
    <row r="19" spans="1:8">
      <c r="E19" s="19"/>
      <c r="F19" s="52" t="s">
        <v>753</v>
      </c>
      <c r="G19" s="5">
        <f>-((G10*H10)+(SUMPRODUCT(G13:G15,H13:H15)))</f>
        <v>0</v>
      </c>
      <c r="H19" s="18"/>
    </row>
    <row r="20" spans="1:8">
      <c r="E20" s="19"/>
      <c r="F20" s="6"/>
      <c r="G20" s="41"/>
      <c r="H20" s="42"/>
    </row>
    <row r="21" spans="1:8">
      <c r="B21" s="196"/>
      <c r="E21" s="19"/>
      <c r="F21" s="53" t="s">
        <v>755</v>
      </c>
      <c r="G21" s="54">
        <f>G17+G19</f>
        <v>0</v>
      </c>
      <c r="H21" s="4"/>
    </row>
    <row r="22" spans="1:8">
      <c r="E22" s="19"/>
      <c r="F22" s="6"/>
      <c r="G22" s="46"/>
    </row>
    <row r="23" spans="1:8" ht="15" customHeight="1">
      <c r="E23" s="19"/>
      <c r="F23" s="3" t="s">
        <v>11</v>
      </c>
      <c r="G23" s="1"/>
      <c r="H23" s="1"/>
    </row>
    <row r="24" spans="1:8">
      <c r="E24" s="19"/>
      <c r="F24" s="24" t="s">
        <v>12</v>
      </c>
      <c r="G24" s="47" t="s">
        <v>756</v>
      </c>
      <c r="H24" s="47" t="s">
        <v>757</v>
      </c>
    </row>
    <row r="25" spans="1:8">
      <c r="E25" s="19"/>
      <c r="F25" s="6" t="s">
        <v>7</v>
      </c>
      <c r="G25" s="36"/>
      <c r="H25" s="36"/>
    </row>
    <row r="26" spans="1:8">
      <c r="E26" s="19"/>
      <c r="F26" s="6" t="s">
        <v>8</v>
      </c>
      <c r="G26" s="36"/>
      <c r="H26" s="36"/>
    </row>
    <row r="27" spans="1:8">
      <c r="E27" s="19"/>
      <c r="F27" s="6" t="s">
        <v>9</v>
      </c>
      <c r="G27" s="36"/>
      <c r="H27" s="36"/>
    </row>
    <row r="28" spans="1:8">
      <c r="A28" s="1"/>
      <c r="B28" s="1"/>
      <c r="E28" s="19"/>
    </row>
    <row r="29" spans="1:8">
      <c r="A29" s="21"/>
      <c r="B29" s="21"/>
      <c r="E29" s="19"/>
    </row>
    <row r="30" spans="1:8">
      <c r="A30" s="1" t="s">
        <v>760</v>
      </c>
      <c r="B30" s="1"/>
      <c r="E30" s="19"/>
    </row>
    <row r="31" spans="1:8">
      <c r="A31" s="21"/>
      <c r="B31" s="21"/>
      <c r="C31" s="655"/>
      <c r="D31" s="656"/>
      <c r="E31" s="19"/>
    </row>
    <row r="32" spans="1:8">
      <c r="C32" s="60">
        <f>IFERROR(IF(Indice!B6="","2XX2",YEAR(Indice!B6)),"2XX2")</f>
        <v>2024</v>
      </c>
      <c r="D32" s="60">
        <f>IFERROR(YEAR(Indice!B6-365),"2XX1")</f>
        <v>2023</v>
      </c>
      <c r="E32" s="19"/>
    </row>
    <row r="33" spans="1:4">
      <c r="A33" s="35" t="s">
        <v>194</v>
      </c>
      <c r="B33" s="35" t="s">
        <v>327</v>
      </c>
      <c r="C33" s="35"/>
      <c r="D33" s="35"/>
    </row>
    <row r="34" spans="1:4" ht="15" customHeight="1">
      <c r="A34" s="35" t="s">
        <v>194</v>
      </c>
      <c r="B34" s="35" t="s">
        <v>328</v>
      </c>
      <c r="C34" s="35"/>
      <c r="D34" s="35"/>
    </row>
    <row r="35" spans="1:4">
      <c r="A35" s="35" t="s">
        <v>194</v>
      </c>
      <c r="B35" s="35" t="s">
        <v>329</v>
      </c>
      <c r="C35" s="35"/>
      <c r="D35" s="35"/>
    </row>
    <row r="36" spans="1:4">
      <c r="A36" s="35" t="s">
        <v>195</v>
      </c>
      <c r="B36" s="35" t="s">
        <v>327</v>
      </c>
      <c r="C36" s="35"/>
      <c r="D36" s="35"/>
    </row>
    <row r="37" spans="1:4">
      <c r="A37" s="35" t="s">
        <v>195</v>
      </c>
      <c r="B37" s="35" t="s">
        <v>328</v>
      </c>
      <c r="C37" s="35"/>
      <c r="D37" s="35"/>
    </row>
    <row r="38" spans="1:4">
      <c r="A38" s="35" t="s">
        <v>195</v>
      </c>
      <c r="B38" s="35" t="s">
        <v>329</v>
      </c>
      <c r="C38" s="35"/>
      <c r="D38" s="35"/>
    </row>
    <row r="39" spans="1:4">
      <c r="A39" s="35" t="s">
        <v>330</v>
      </c>
      <c r="B39" s="35" t="s">
        <v>327</v>
      </c>
      <c r="C39" s="35"/>
      <c r="D39" s="35"/>
    </row>
    <row r="40" spans="1:4">
      <c r="A40" s="35" t="s">
        <v>330</v>
      </c>
      <c r="B40" s="35" t="s">
        <v>328</v>
      </c>
      <c r="C40" s="35"/>
      <c r="D40" s="35"/>
    </row>
    <row r="41" spans="1:4">
      <c r="A41" s="35" t="s">
        <v>330</v>
      </c>
      <c r="B41" s="35" t="s">
        <v>329</v>
      </c>
      <c r="C41" s="35"/>
      <c r="D41" s="35"/>
    </row>
    <row r="42" spans="1:4">
      <c r="A42" s="35" t="s">
        <v>191</v>
      </c>
      <c r="B42" s="35" t="s">
        <v>327</v>
      </c>
      <c r="C42" s="35"/>
      <c r="D42" s="35"/>
    </row>
    <row r="43" spans="1:4">
      <c r="A43" s="35" t="s">
        <v>191</v>
      </c>
      <c r="B43" s="35" t="s">
        <v>328</v>
      </c>
      <c r="C43" s="35"/>
      <c r="D43" s="35"/>
    </row>
    <row r="44" spans="1:4">
      <c r="A44" s="35" t="s">
        <v>191</v>
      </c>
      <c r="B44" s="35" t="s">
        <v>329</v>
      </c>
      <c r="C44" s="35"/>
      <c r="D44" s="35"/>
    </row>
    <row r="45" spans="1:4">
      <c r="A45" s="35" t="s">
        <v>192</v>
      </c>
      <c r="B45" s="35" t="s">
        <v>327</v>
      </c>
      <c r="C45" s="35"/>
      <c r="D45" s="35"/>
    </row>
    <row r="46" spans="1:4">
      <c r="A46" s="35" t="s">
        <v>192</v>
      </c>
      <c r="B46" s="35" t="s">
        <v>328</v>
      </c>
      <c r="C46" s="35"/>
      <c r="D46" s="35"/>
    </row>
    <row r="47" spans="1:4">
      <c r="A47" s="35" t="s">
        <v>192</v>
      </c>
      <c r="B47" s="35" t="s">
        <v>329</v>
      </c>
      <c r="C47" s="35"/>
      <c r="D47" s="35"/>
    </row>
    <row r="48" spans="1:4">
      <c r="A48" s="35" t="s">
        <v>193</v>
      </c>
      <c r="B48" s="35" t="s">
        <v>327</v>
      </c>
      <c r="C48" s="35"/>
      <c r="D48" s="35"/>
    </row>
    <row r="49" spans="1:5">
      <c r="A49" s="35" t="s">
        <v>193</v>
      </c>
      <c r="B49" s="35" t="s">
        <v>328</v>
      </c>
      <c r="C49" s="35"/>
      <c r="D49" s="35"/>
    </row>
    <row r="50" spans="1:5">
      <c r="A50" s="35" t="s">
        <v>331</v>
      </c>
      <c r="B50" s="35" t="s">
        <v>327</v>
      </c>
      <c r="C50" s="35"/>
      <c r="D50" s="35"/>
    </row>
    <row r="51" spans="1:5">
      <c r="A51" s="35" t="s">
        <v>331</v>
      </c>
      <c r="B51" s="35" t="s">
        <v>328</v>
      </c>
      <c r="C51" s="35"/>
      <c r="D51" s="35"/>
    </row>
    <row r="52" spans="1:5">
      <c r="A52" s="35" t="s">
        <v>331</v>
      </c>
      <c r="B52" s="35" t="s">
        <v>329</v>
      </c>
      <c r="C52" s="35"/>
      <c r="D52" s="35"/>
    </row>
    <row r="53" spans="1:5">
      <c r="A53" s="35" t="s">
        <v>332</v>
      </c>
      <c r="B53" s="35"/>
      <c r="C53" s="57"/>
      <c r="D53" s="35"/>
    </row>
    <row r="54" spans="1:5">
      <c r="A54" s="35" t="s">
        <v>3</v>
      </c>
      <c r="B54" s="35"/>
      <c r="C54" s="35">
        <f>+SUM($C$33:C53)</f>
        <v>0</v>
      </c>
      <c r="D54" s="35">
        <f>+SUM($D$33:D53)</f>
        <v>0</v>
      </c>
    </row>
    <row r="55" spans="1:5">
      <c r="B55" s="34"/>
      <c r="C55" s="34"/>
      <c r="D55" s="34"/>
    </row>
    <row r="56" spans="1:5">
      <c r="A56" s="34"/>
      <c r="B56" s="34"/>
      <c r="C56" s="34"/>
      <c r="D56" s="34"/>
    </row>
    <row r="57" spans="1:5">
      <c r="A57" s="34"/>
      <c r="B57" s="34"/>
      <c r="C57" s="34"/>
      <c r="D57" s="34"/>
      <c r="E57" s="34"/>
    </row>
    <row r="58" spans="1:5">
      <c r="E58" s="34"/>
    </row>
    <row r="59" spans="1:5">
      <c r="E59" s="34"/>
    </row>
    <row r="60" spans="1:5">
      <c r="E60" s="34"/>
    </row>
    <row r="61" spans="1:5" ht="14.4">
      <c r="A61" s="22"/>
      <c r="C61" s="22"/>
    </row>
    <row r="62" spans="1:5" ht="14.4">
      <c r="A62" s="25"/>
      <c r="C62" s="25"/>
    </row>
  </sheetData>
  <mergeCells count="2">
    <mergeCell ref="C7:D7"/>
    <mergeCell ref="C31:D31"/>
  </mergeCells>
  <hyperlinks>
    <hyperlink ref="D1" location="BG!A1" display="BG" xr:uid="{00000000-0004-0000-0900-000000000000}"/>
  </hyperlinks>
  <pageMargins left="0.70866141732283472" right="0.70866141732283472" top="0.74803149606299213" bottom="0.74803149606299213" header="0.31496062992125984" footer="0.31496062992125984"/>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G29"/>
  <sheetViews>
    <sheetView showGridLines="0" zoomScale="80" zoomScaleNormal="80" workbookViewId="0">
      <selection activeCell="A37" sqref="A37"/>
    </sheetView>
  </sheetViews>
  <sheetFormatPr baseColWidth="10" defaultColWidth="11.44140625" defaultRowHeight="13.2"/>
  <cols>
    <col min="1" max="1" width="44.109375" style="139" bestFit="1" customWidth="1"/>
    <col min="2" max="2" width="20.88671875" style="139" customWidth="1"/>
    <col min="3" max="3" width="14.88671875" style="139" bestFit="1" customWidth="1"/>
    <col min="4" max="4" width="3.44140625" style="139" bestFit="1" customWidth="1"/>
    <col min="5" max="5" width="38.88671875" style="139" bestFit="1" customWidth="1"/>
    <col min="6" max="6" width="18.33203125" style="139" bestFit="1" customWidth="1"/>
    <col min="7" max="7" width="14.33203125" style="139" customWidth="1"/>
    <col min="8" max="16384" width="11.44140625" style="139"/>
  </cols>
  <sheetData>
    <row r="1" spans="1:7">
      <c r="A1" s="153" t="str">
        <f>Indice!C1</f>
        <v>INVESTA CAPITAL S.A.EC.A.</v>
      </c>
      <c r="C1" s="158" t="s">
        <v>91</v>
      </c>
    </row>
    <row r="2" spans="1:7">
      <c r="A2" s="153"/>
    </row>
    <row r="3" spans="1:7">
      <c r="A3" s="153"/>
    </row>
    <row r="4" spans="1:7">
      <c r="A4" s="152" t="s">
        <v>190</v>
      </c>
      <c r="B4" s="152"/>
      <c r="C4" s="152"/>
    </row>
    <row r="5" spans="1:7">
      <c r="A5" s="139" t="s">
        <v>13</v>
      </c>
      <c r="B5" s="196"/>
    </row>
    <row r="8" spans="1:7">
      <c r="A8" s="248" t="s">
        <v>50</v>
      </c>
      <c r="B8" s="196"/>
      <c r="C8" s="196"/>
      <c r="E8" s="248" t="s">
        <v>49</v>
      </c>
      <c r="F8" s="249"/>
      <c r="G8" s="196"/>
    </row>
    <row r="9" spans="1:7">
      <c r="A9" s="196"/>
      <c r="E9" s="196"/>
      <c r="F9" s="250"/>
      <c r="G9" s="250"/>
    </row>
    <row r="10" spans="1:7">
      <c r="A10" s="251" t="s">
        <v>5</v>
      </c>
      <c r="B10" s="252">
        <f>IFERROR(IF(Indice!B6="","2XX2",YEAR(Indice!B6)),"2XX2")</f>
        <v>2024</v>
      </c>
      <c r="C10" s="252">
        <f>IFERROR(YEAR(Indice!B6-365),"2XX1")</f>
        <v>2023</v>
      </c>
      <c r="E10" s="251" t="s">
        <v>5</v>
      </c>
      <c r="F10" s="252">
        <f>IFERROR(IF(Indice!B6="","2XX2",YEAR(Indice!B6)),"2XX2")</f>
        <v>2024</v>
      </c>
      <c r="G10" s="252">
        <f>IFERROR(YEAR(Indice!B6-365),"2XX1")</f>
        <v>2023</v>
      </c>
    </row>
    <row r="11" spans="1:7">
      <c r="A11" s="196" t="s">
        <v>852</v>
      </c>
      <c r="B11" s="253">
        <f>+BalGral!G54+BalGral!G55+BalGral!G56</f>
        <v>7138274</v>
      </c>
      <c r="C11" s="254">
        <f>+BalGral!H57</f>
        <v>14623801</v>
      </c>
      <c r="E11" s="196" t="s">
        <v>14</v>
      </c>
      <c r="F11" s="255">
        <v>0</v>
      </c>
      <c r="G11" s="255">
        <v>0</v>
      </c>
    </row>
    <row r="12" spans="1:7">
      <c r="A12" s="196" t="s">
        <v>1501</v>
      </c>
      <c r="B12" s="253">
        <f>+BalGral!G59+BalGral!G60+BalGral!G61+BalGral!G62</f>
        <v>1136644</v>
      </c>
      <c r="C12" s="254">
        <f>+BalGral!H59+BalGral!H60+BalGral!H61+BalGral!H62</f>
        <v>3603862</v>
      </c>
      <c r="E12" s="139" t="s">
        <v>867</v>
      </c>
      <c r="F12" s="255">
        <f>+BalGral!G144</f>
        <v>0</v>
      </c>
      <c r="G12" s="255">
        <f>+BalGral!H144</f>
        <v>1018871</v>
      </c>
    </row>
    <row r="13" spans="1:7">
      <c r="A13" s="196" t="s">
        <v>1502</v>
      </c>
      <c r="B13" s="256">
        <f>+BalGral!G65+BalGral!G66+BalGral!G67+BalGral!G68</f>
        <v>72475929</v>
      </c>
      <c r="C13" s="255">
        <f>+BalGral!H65+BalGral!H67+BalGral!H68</f>
        <v>0</v>
      </c>
      <c r="E13" s="196" t="s">
        <v>200</v>
      </c>
      <c r="F13" s="255">
        <v>0</v>
      </c>
      <c r="G13" s="255">
        <v>0</v>
      </c>
    </row>
    <row r="14" spans="1:7">
      <c r="A14" s="196" t="s">
        <v>1503</v>
      </c>
      <c r="B14" s="256">
        <f>+BalGral!G75+BalGral!G78</f>
        <v>304636022</v>
      </c>
      <c r="C14" s="255">
        <f>+BalGral!H73+BalGral!H74+BalGral!H77</f>
        <v>376817924</v>
      </c>
      <c r="E14" s="196" t="s">
        <v>201</v>
      </c>
      <c r="F14" s="255">
        <v>0</v>
      </c>
      <c r="G14" s="255">
        <v>0</v>
      </c>
    </row>
    <row r="15" spans="1:7">
      <c r="A15" s="196" t="s">
        <v>1504</v>
      </c>
      <c r="B15" s="256">
        <f>+BalGral!G80</f>
        <v>2880000</v>
      </c>
      <c r="C15" s="255">
        <f>+BalGral!H80</f>
        <v>2880000</v>
      </c>
      <c r="E15" s="196" t="s">
        <v>853</v>
      </c>
      <c r="F15" s="255">
        <f>+BalGral!G199</f>
        <v>0</v>
      </c>
      <c r="G15" s="255">
        <f>+BalGral!H199</f>
        <v>2639619</v>
      </c>
    </row>
    <row r="16" spans="1:7">
      <c r="A16" s="139" t="s">
        <v>1606</v>
      </c>
      <c r="B16" s="256">
        <f>+BalGral!G133</f>
        <v>0</v>
      </c>
      <c r="C16" s="255">
        <f>+BalGral!H133</f>
        <v>0</v>
      </c>
    </row>
    <row r="17" spans="1:7" ht="13.8" thickBot="1">
      <c r="A17" s="248" t="s">
        <v>3</v>
      </c>
      <c r="B17" s="257">
        <f>+SUM(B11:B16)</f>
        <v>388266869</v>
      </c>
      <c r="C17" s="257">
        <f>+SUM(C11:C16)</f>
        <v>397925587</v>
      </c>
      <c r="E17" s="248" t="s">
        <v>3</v>
      </c>
      <c r="F17" s="257">
        <f>+SUM(F11:F16)</f>
        <v>0</v>
      </c>
      <c r="G17" s="257">
        <f>+SUM(G11:G16)</f>
        <v>3658490</v>
      </c>
    </row>
    <row r="18" spans="1:7" ht="13.8" thickTop="1">
      <c r="E18" s="248"/>
      <c r="F18" s="258"/>
      <c r="G18" s="258"/>
    </row>
    <row r="19" spans="1:7">
      <c r="E19" s="248"/>
      <c r="F19" s="258"/>
      <c r="G19" s="258"/>
    </row>
    <row r="20" spans="1:7">
      <c r="A20" s="196"/>
      <c r="B20" s="259"/>
      <c r="C20" s="259"/>
    </row>
    <row r="21" spans="1:7">
      <c r="A21" s="196"/>
      <c r="B21" s="259"/>
      <c r="C21" s="259"/>
    </row>
    <row r="22" spans="1:7">
      <c r="A22" s="196"/>
      <c r="B22" s="259"/>
      <c r="C22" s="259"/>
    </row>
    <row r="23" spans="1:7">
      <c r="B23" s="259"/>
      <c r="C23" s="259"/>
    </row>
    <row r="28" spans="1:7">
      <c r="A28" s="198"/>
      <c r="B28" s="196"/>
      <c r="C28" s="198"/>
    </row>
    <row r="29" spans="1:7">
      <c r="A29" s="203"/>
      <c r="B29" s="196"/>
      <c r="C29" s="203"/>
    </row>
  </sheetData>
  <hyperlinks>
    <hyperlink ref="C1" location="BG!A1" display="BG" xr:uid="{00000000-0004-0000-0A00-000000000000}"/>
  </hyperlinks>
  <pageMargins left="0.70866141732283472" right="0.70866141732283472" top="0.74803149606299213" bottom="0.74803149606299213" header="0.31496062992125984" footer="0.31496062992125984"/>
  <pageSetup paperSize="9" scale="5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G22"/>
  <sheetViews>
    <sheetView showGridLines="0" zoomScale="80" zoomScaleNormal="80" workbookViewId="0">
      <selection activeCell="A8" sqref="A8"/>
    </sheetView>
  </sheetViews>
  <sheetFormatPr baseColWidth="10" defaultColWidth="11.5546875" defaultRowHeight="13.8"/>
  <cols>
    <col min="1" max="1" width="50.109375" style="145" customWidth="1"/>
    <col min="2" max="2" width="19" style="145" customWidth="1"/>
    <col min="3" max="3" width="16.5546875" style="145" customWidth="1"/>
    <col min="4" max="16384" width="11.5546875" style="145"/>
  </cols>
  <sheetData>
    <row r="1" spans="1:7">
      <c r="A1" s="145" t="str">
        <f>Indice!C1</f>
        <v>INVESTA CAPITAL S.A.EC.A.</v>
      </c>
      <c r="C1" s="232" t="s">
        <v>91</v>
      </c>
    </row>
    <row r="4" spans="1:7">
      <c r="A4" s="614" t="s">
        <v>202</v>
      </c>
      <c r="B4" s="614"/>
      <c r="C4" s="614"/>
    </row>
    <row r="6" spans="1:7">
      <c r="A6" s="154" t="s">
        <v>16</v>
      </c>
      <c r="B6" s="154"/>
      <c r="C6" s="154"/>
      <c r="D6" s="154"/>
      <c r="E6" s="154"/>
      <c r="F6" s="154"/>
      <c r="G6" s="154"/>
    </row>
    <row r="7" spans="1:7" ht="15" customHeight="1">
      <c r="B7" s="657"/>
      <c r="C7" s="657"/>
    </row>
    <row r="8" spans="1:7">
      <c r="A8" s="251" t="s">
        <v>5</v>
      </c>
      <c r="B8" s="252">
        <f>IFERROR(IF(Indice!B6="","2XX2",YEAR(Indice!B6)),"2XX2")</f>
        <v>2024</v>
      </c>
      <c r="C8" s="252">
        <f>IFERROR(YEAR(Indice!B6-365),"2XX1")</f>
        <v>2023</v>
      </c>
    </row>
    <row r="9" spans="1:7">
      <c r="A9" s="261" t="s">
        <v>64</v>
      </c>
      <c r="B9" s="255">
        <v>0</v>
      </c>
      <c r="C9" s="262">
        <v>0</v>
      </c>
    </row>
    <row r="10" spans="1:7">
      <c r="A10" s="261" t="s">
        <v>65</v>
      </c>
      <c r="B10" s="255">
        <v>0</v>
      </c>
      <c r="C10" s="262">
        <v>0</v>
      </c>
    </row>
    <row r="11" spans="1:7">
      <c r="A11" s="261" t="s">
        <v>66</v>
      </c>
      <c r="B11" s="255">
        <v>0</v>
      </c>
      <c r="C11" s="262">
        <v>0</v>
      </c>
    </row>
    <row r="12" spans="1:7">
      <c r="A12" s="261" t="s">
        <v>67</v>
      </c>
      <c r="B12" s="255">
        <v>0</v>
      </c>
      <c r="C12" s="262">
        <v>0</v>
      </c>
    </row>
    <row r="13" spans="1:7">
      <c r="A13" s="261" t="s">
        <v>798</v>
      </c>
      <c r="B13" s="255">
        <f>+BalGral!G98+BalGral!G109+BalGral!G113+BalGral!G123</f>
        <v>0</v>
      </c>
      <c r="C13" s="255">
        <f>+BalGral!H98+BalGral!H109+BalGral!H113+BalGral!H123</f>
        <v>0</v>
      </c>
    </row>
    <row r="14" spans="1:7" ht="15" customHeight="1">
      <c r="A14" s="263" t="s">
        <v>203</v>
      </c>
      <c r="B14" s="255">
        <v>0</v>
      </c>
      <c r="C14" s="262">
        <v>0</v>
      </c>
    </row>
    <row r="15" spans="1:7" ht="14.4" thickBot="1">
      <c r="A15" s="248" t="s">
        <v>15</v>
      </c>
      <c r="B15" s="264">
        <f>SUM(B9:B14)</f>
        <v>0</v>
      </c>
      <c r="C15" s="264">
        <f>SUM(C9:C14)</f>
        <v>0</v>
      </c>
    </row>
    <row r="16" spans="1:7" ht="14.4" thickTop="1"/>
    <row r="21" spans="1:3">
      <c r="A21" s="180"/>
      <c r="B21" s="196"/>
      <c r="C21" s="180"/>
    </row>
    <row r="22" spans="1:3">
      <c r="A22" s="197"/>
      <c r="B22" s="196"/>
      <c r="C22" s="197"/>
    </row>
  </sheetData>
  <mergeCells count="2">
    <mergeCell ref="B7:C7"/>
    <mergeCell ref="A4:C4"/>
  </mergeCells>
  <hyperlinks>
    <hyperlink ref="C1" location="BG!A1" display="BG" xr:uid="{00000000-0004-0000-0B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D33"/>
  <sheetViews>
    <sheetView showGridLines="0" zoomScale="64" zoomScaleNormal="80" workbookViewId="0">
      <selection activeCell="D33" sqref="D33"/>
    </sheetView>
  </sheetViews>
  <sheetFormatPr baseColWidth="10" defaultColWidth="11.5546875" defaultRowHeight="13.8"/>
  <cols>
    <col min="1" max="1" width="32.88671875" style="180" customWidth="1"/>
    <col min="2" max="2" width="22.88671875" style="180" customWidth="1"/>
    <col min="3" max="3" width="29.33203125" style="180" bestFit="1" customWidth="1"/>
    <col min="4" max="4" width="25.88671875" style="180" customWidth="1"/>
    <col min="5" max="5" width="26.109375" style="180" customWidth="1"/>
    <col min="6" max="6" width="1.6640625" style="180" customWidth="1"/>
    <col min="7" max="7" width="20.109375" style="180" customWidth="1"/>
    <col min="8" max="8" width="18.6640625" style="180" customWidth="1"/>
    <col min="9" max="9" width="19.33203125" style="180" customWidth="1"/>
    <col min="10" max="10" width="21.88671875" style="180" customWidth="1"/>
    <col min="11" max="11" width="23.44140625" style="180" customWidth="1"/>
    <col min="12" max="12" width="18.6640625" style="180" customWidth="1"/>
    <col min="13" max="13" width="16.109375" style="180" bestFit="1" customWidth="1"/>
    <col min="14" max="30" width="11.44140625" style="180"/>
    <col min="31" max="16384" width="11.5546875" style="145"/>
  </cols>
  <sheetData>
    <row r="1" spans="1:7">
      <c r="A1" s="180" t="str">
        <f>Indice!C1</f>
        <v>INVESTA CAPITAL S.A.EC.A.</v>
      </c>
      <c r="B1" s="181"/>
      <c r="D1" s="181" t="s">
        <v>91</v>
      </c>
    </row>
    <row r="4" spans="1:7">
      <c r="A4" s="614" t="s">
        <v>205</v>
      </c>
      <c r="B4" s="614"/>
      <c r="C4" s="614"/>
      <c r="D4" s="614"/>
      <c r="E4" s="614"/>
      <c r="F4" s="614"/>
    </row>
    <row r="5" spans="1:7" s="188" customFormat="1">
      <c r="A5" s="265" t="s">
        <v>159</v>
      </c>
      <c r="B5" s="266"/>
      <c r="C5" s="267"/>
      <c r="D5" s="267"/>
      <c r="E5" s="267"/>
      <c r="F5" s="267"/>
    </row>
    <row r="6" spans="1:7">
      <c r="A6" s="180" t="s">
        <v>206</v>
      </c>
    </row>
    <row r="7" spans="1:7">
      <c r="A7" s="180" t="s">
        <v>348</v>
      </c>
      <c r="B7" s="187">
        <f>IFERROR(IF(Indice!B6="","2XX2",YEAR(Indice!B6)),"2XX2")</f>
        <v>2024</v>
      </c>
      <c r="C7" s="268">
        <f>IFERROR(YEAR(Indice!B6-365),"2XX1")</f>
        <v>2023</v>
      </c>
    </row>
    <row r="8" spans="1:7">
      <c r="A8" s="180" t="s">
        <v>351</v>
      </c>
      <c r="B8" s="269">
        <f>+SUM(I21:I23)</f>
        <v>6954000000</v>
      </c>
      <c r="C8" s="269">
        <f>+SUM(G11:G16)</f>
        <v>5000000</v>
      </c>
      <c r="D8" s="270"/>
    </row>
    <row r="9" spans="1:7">
      <c r="B9" s="269"/>
      <c r="C9" s="269"/>
      <c r="D9" s="271"/>
    </row>
    <row r="10" spans="1:7" ht="26.4">
      <c r="A10" s="272" t="s">
        <v>333</v>
      </c>
      <c r="B10" s="272" t="s">
        <v>334</v>
      </c>
      <c r="C10" s="272" t="s">
        <v>350</v>
      </c>
      <c r="D10" s="272" t="s">
        <v>355</v>
      </c>
      <c r="E10" s="272" t="s">
        <v>210</v>
      </c>
      <c r="G10" s="272" t="s">
        <v>354</v>
      </c>
    </row>
    <row r="11" spans="1:7">
      <c r="A11" s="273" t="s">
        <v>823</v>
      </c>
      <c r="B11" s="274" t="s">
        <v>779</v>
      </c>
      <c r="C11" s="274">
        <v>2000</v>
      </c>
      <c r="D11" s="275">
        <f>+BalGral!H161</f>
        <v>0</v>
      </c>
      <c r="E11" s="275">
        <f>+BalGral!H162</f>
        <v>0</v>
      </c>
      <c r="F11" s="276"/>
      <c r="G11" s="275">
        <f>+D11+E11</f>
        <v>0</v>
      </c>
    </row>
    <row r="12" spans="1:7">
      <c r="A12" s="273" t="s">
        <v>826</v>
      </c>
      <c r="B12" s="274" t="s">
        <v>816</v>
      </c>
      <c r="C12" s="274">
        <v>5</v>
      </c>
      <c r="D12" s="275">
        <f>+BalGral!H164</f>
        <v>5000000</v>
      </c>
      <c r="E12" s="275">
        <v>0</v>
      </c>
      <c r="F12" s="276"/>
      <c r="G12" s="275">
        <f t="shared" ref="G12:G16" si="0">+D12+E12</f>
        <v>5000000</v>
      </c>
    </row>
    <row r="13" spans="1:7">
      <c r="A13" s="273" t="s">
        <v>827</v>
      </c>
      <c r="B13" s="274" t="s">
        <v>815</v>
      </c>
      <c r="C13" s="274">
        <v>5</v>
      </c>
      <c r="D13" s="275">
        <f>+BalGral!H163</f>
        <v>0</v>
      </c>
      <c r="E13" s="275">
        <v>0</v>
      </c>
      <c r="F13" s="276"/>
      <c r="G13" s="275">
        <f t="shared" si="0"/>
        <v>0</v>
      </c>
    </row>
    <row r="14" spans="1:7">
      <c r="A14" s="273" t="s">
        <v>825</v>
      </c>
      <c r="B14" s="274" t="s">
        <v>778</v>
      </c>
      <c r="C14" s="274">
        <v>90</v>
      </c>
      <c r="D14" s="275">
        <f>+BalGral!H165</f>
        <v>0</v>
      </c>
      <c r="E14" s="275">
        <f>+BalGral!H166</f>
        <v>0</v>
      </c>
      <c r="F14" s="276"/>
      <c r="G14" s="275">
        <f t="shared" si="0"/>
        <v>0</v>
      </c>
    </row>
    <row r="15" spans="1:7">
      <c r="A15" s="273" t="s">
        <v>824</v>
      </c>
      <c r="B15" s="274" t="s">
        <v>777</v>
      </c>
      <c r="C15" s="274">
        <v>1637</v>
      </c>
      <c r="D15" s="275">
        <f>+BalGral!H167</f>
        <v>0</v>
      </c>
      <c r="E15" s="275">
        <f>+BalGral!H168</f>
        <v>0</v>
      </c>
      <c r="F15" s="276"/>
      <c r="G15" s="275">
        <f t="shared" si="0"/>
        <v>0</v>
      </c>
    </row>
    <row r="16" spans="1:7">
      <c r="A16" s="273" t="s">
        <v>810</v>
      </c>
      <c r="B16" s="274" t="s">
        <v>811</v>
      </c>
      <c r="C16" s="274">
        <v>89</v>
      </c>
      <c r="D16" s="275">
        <f>+BalGral!H169</f>
        <v>0</v>
      </c>
      <c r="E16" s="275">
        <v>0</v>
      </c>
      <c r="F16" s="276"/>
      <c r="G16" s="275">
        <f t="shared" si="0"/>
        <v>0</v>
      </c>
    </row>
    <row r="18" spans="1:13">
      <c r="A18" s="180" t="s">
        <v>209</v>
      </c>
      <c r="G18" s="180" t="s">
        <v>349</v>
      </c>
    </row>
    <row r="19" spans="1:13">
      <c r="D19" s="658">
        <v>2022</v>
      </c>
      <c r="E19" s="658"/>
    </row>
    <row r="20" spans="1:13" ht="29.4" customHeight="1">
      <c r="A20" s="272" t="s">
        <v>333</v>
      </c>
      <c r="B20" s="272" t="s">
        <v>334</v>
      </c>
      <c r="C20" s="272" t="s">
        <v>350</v>
      </c>
      <c r="D20" s="277" t="s">
        <v>347</v>
      </c>
      <c r="E20" s="277" t="s">
        <v>207</v>
      </c>
      <c r="F20" s="198"/>
      <c r="G20" s="272" t="s">
        <v>350</v>
      </c>
      <c r="H20" s="272" t="s">
        <v>352</v>
      </c>
      <c r="I20" s="272" t="s">
        <v>355</v>
      </c>
      <c r="J20" s="272" t="s">
        <v>353</v>
      </c>
      <c r="K20" s="272" t="s">
        <v>210</v>
      </c>
      <c r="L20" s="272" t="s">
        <v>354</v>
      </c>
    </row>
    <row r="21" spans="1:13">
      <c r="A21" s="273" t="s">
        <v>826</v>
      </c>
      <c r="B21" s="274" t="s">
        <v>816</v>
      </c>
      <c r="C21" s="278">
        <v>5</v>
      </c>
      <c r="D21" s="279">
        <v>10000000</v>
      </c>
      <c r="E21" s="279">
        <v>0</v>
      </c>
      <c r="F21" s="198"/>
      <c r="G21" s="278">
        <v>5</v>
      </c>
      <c r="H21" s="280">
        <v>0.5</v>
      </c>
      <c r="I21" s="281">
        <f>+BalGral!G164</f>
        <v>5000000</v>
      </c>
      <c r="J21" s="282">
        <v>0.5</v>
      </c>
      <c r="K21" s="596">
        <f t="shared" ref="K21" si="1">J21*D21</f>
        <v>5000000</v>
      </c>
      <c r="L21" s="596">
        <f t="shared" ref="L21" si="2">J21*E21</f>
        <v>0</v>
      </c>
    </row>
    <row r="22" spans="1:13">
      <c r="A22" s="273" t="s">
        <v>823</v>
      </c>
      <c r="B22" s="274" t="s">
        <v>779</v>
      </c>
      <c r="C22" s="278">
        <v>2000</v>
      </c>
      <c r="D22" s="279">
        <v>2240000000</v>
      </c>
      <c r="E22" s="279">
        <v>0</v>
      </c>
      <c r="F22" s="198"/>
      <c r="G22" s="278">
        <v>2000</v>
      </c>
      <c r="H22" s="280">
        <f>2000/2240</f>
        <v>0.8928571428571429</v>
      </c>
      <c r="I22" s="281">
        <v>2000000000</v>
      </c>
      <c r="J22" s="282">
        <f>2000/2240</f>
        <v>0.8928571428571429</v>
      </c>
      <c r="K22" s="596">
        <v>2000000000</v>
      </c>
      <c r="L22" s="596">
        <v>0</v>
      </c>
      <c r="M22" s="283"/>
    </row>
    <row r="23" spans="1:13">
      <c r="A23" s="273" t="s">
        <v>824</v>
      </c>
      <c r="B23" s="274" t="s">
        <v>777</v>
      </c>
      <c r="C23" s="278">
        <v>4949000000</v>
      </c>
      <c r="D23" s="591">
        <v>7694000000</v>
      </c>
      <c r="E23" s="591">
        <v>0</v>
      </c>
      <c r="F23" s="209"/>
      <c r="G23" s="592">
        <v>1637</v>
      </c>
      <c r="H23" s="593">
        <v>0.212763192097739</v>
      </c>
      <c r="I23" s="594">
        <v>4949000000</v>
      </c>
      <c r="J23" s="595">
        <f>+I23/D23</f>
        <v>0.64322848973225888</v>
      </c>
      <c r="K23" s="596">
        <v>4949000000</v>
      </c>
      <c r="L23" s="596">
        <v>0</v>
      </c>
      <c r="M23" s="204"/>
    </row>
    <row r="24" spans="1:13">
      <c r="D24" s="284"/>
      <c r="E24" s="284"/>
      <c r="K24" s="284"/>
      <c r="L24" s="284"/>
      <c r="M24" s="283"/>
    </row>
    <row r="27" spans="1:13">
      <c r="H27" s="285"/>
      <c r="I27" s="286"/>
      <c r="J27" s="285"/>
    </row>
    <row r="28" spans="1:13">
      <c r="I28" s="287"/>
    </row>
    <row r="30" spans="1:13" ht="15" customHeight="1">
      <c r="G30" s="287"/>
    </row>
    <row r="32" spans="1:13">
      <c r="B32" s="196"/>
    </row>
    <row r="33" spans="1:4">
      <c r="A33" s="197"/>
      <c r="B33" s="196"/>
      <c r="D33" s="197"/>
    </row>
  </sheetData>
  <mergeCells count="2">
    <mergeCell ref="A4:F4"/>
    <mergeCell ref="D19:E19"/>
  </mergeCells>
  <hyperlinks>
    <hyperlink ref="D1" location="BG!A1" display="BG" xr:uid="{00000000-0004-0000-0C00-000000000000}"/>
  </hyperlinks>
  <pageMargins left="0.7" right="0.7" top="0.75" bottom="0.75" header="0.3" footer="0.3"/>
  <pageSetup paperSize="9" scale="2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CX32"/>
  <sheetViews>
    <sheetView zoomScaleNormal="100" workbookViewId="0">
      <selection activeCell="L24" sqref="L24"/>
    </sheetView>
  </sheetViews>
  <sheetFormatPr baseColWidth="10" defaultColWidth="11.5546875" defaultRowHeight="13.8"/>
  <cols>
    <col min="1" max="1" width="27" style="180" customWidth="1"/>
    <col min="2" max="2" width="16.44140625" style="180" customWidth="1"/>
    <col min="3" max="3" width="13.5546875" style="285" customWidth="1"/>
    <col min="4" max="5" width="11.44140625" style="180"/>
    <col min="6" max="6" width="13.88671875" style="180" customWidth="1"/>
    <col min="7" max="7" width="15.6640625" style="180" customWidth="1"/>
    <col min="8" max="8" width="16" style="180" customWidth="1"/>
    <col min="9" max="9" width="17" style="180" customWidth="1"/>
    <col min="10" max="10" width="14.33203125" style="180" customWidth="1"/>
    <col min="11" max="11" width="16.88671875" style="180" customWidth="1"/>
    <col min="12" max="12" width="13.109375" style="180" customWidth="1"/>
    <col min="13" max="13" width="13" style="180" bestFit="1" customWidth="1"/>
    <col min="14" max="30" width="11.44140625" style="180"/>
    <col min="31" max="16384" width="11.5546875" style="145"/>
  </cols>
  <sheetData>
    <row r="1" spans="1:102">
      <c r="A1" s="180" t="str">
        <f>Indice!C1</f>
        <v>INVESTA CAPITAL S.A.EC.A.</v>
      </c>
      <c r="C1" s="180"/>
      <c r="L1" s="181" t="s">
        <v>91</v>
      </c>
    </row>
    <row r="2" spans="1:102">
      <c r="C2" s="180"/>
    </row>
    <row r="3" spans="1:102">
      <c r="C3" s="180"/>
    </row>
    <row r="4" spans="1:102">
      <c r="A4" s="197" t="s">
        <v>213</v>
      </c>
      <c r="C4" s="180"/>
    </row>
    <row r="5" spans="1:102">
      <c r="A5" s="180" t="s">
        <v>214</v>
      </c>
      <c r="C5" s="180"/>
    </row>
    <row r="6" spans="1:102">
      <c r="A6" s="180" t="s">
        <v>216</v>
      </c>
      <c r="C6" s="180"/>
    </row>
    <row r="7" spans="1:102">
      <c r="A7" s="180" t="s">
        <v>217</v>
      </c>
      <c r="C7" s="180"/>
    </row>
    <row r="8" spans="1:102">
      <c r="A8" s="180" t="s">
        <v>218</v>
      </c>
      <c r="C8" s="180"/>
    </row>
    <row r="9" spans="1:102">
      <c r="A9" s="180" t="s">
        <v>215</v>
      </c>
      <c r="C9" s="180"/>
    </row>
    <row r="10" spans="1:102">
      <c r="C10" s="180"/>
    </row>
    <row r="11" spans="1:102" ht="24.75" customHeight="1">
      <c r="A11" s="659" t="s">
        <v>211</v>
      </c>
      <c r="B11" s="660"/>
      <c r="C11" s="660"/>
      <c r="D11" s="660"/>
      <c r="E11" s="660"/>
      <c r="F11" s="660"/>
      <c r="G11" s="660"/>
      <c r="H11" s="660"/>
      <c r="I11" s="660"/>
      <c r="J11" s="660"/>
      <c r="K11" s="660"/>
      <c r="L11" s="660"/>
      <c r="M11" s="661"/>
      <c r="N11" s="288"/>
      <c r="O11" s="288"/>
      <c r="P11" s="288"/>
      <c r="Q11" s="288"/>
      <c r="R11" s="288"/>
      <c r="S11" s="288"/>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row>
    <row r="12" spans="1:102">
      <c r="A12" s="289"/>
      <c r="B12" s="288"/>
      <c r="C12" s="288"/>
      <c r="D12" s="288"/>
      <c r="E12" s="288"/>
      <c r="F12" s="288"/>
      <c r="G12" s="288"/>
      <c r="H12" s="288"/>
      <c r="I12" s="288"/>
      <c r="J12" s="290">
        <v>-1</v>
      </c>
      <c r="K12" s="288"/>
      <c r="L12" s="288"/>
      <c r="M12" s="288"/>
      <c r="N12" s="288"/>
      <c r="O12" s="288"/>
      <c r="P12" s="288"/>
      <c r="Q12" s="288"/>
      <c r="R12" s="288"/>
      <c r="S12" s="288"/>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row>
    <row r="13" spans="1:102" s="188" customFormat="1">
      <c r="B13" s="291"/>
      <c r="C13" s="291"/>
      <c r="D13" s="291"/>
      <c r="E13" s="291"/>
      <c r="F13" s="291"/>
      <c r="G13" s="291"/>
      <c r="H13" s="291"/>
      <c r="I13" s="291"/>
      <c r="J13" s="291"/>
      <c r="K13" s="291"/>
      <c r="L13" s="291"/>
      <c r="M13" s="291"/>
      <c r="N13" s="292"/>
      <c r="O13" s="292"/>
      <c r="P13" s="292"/>
      <c r="Q13" s="292"/>
      <c r="R13" s="292"/>
      <c r="S13" s="292"/>
    </row>
    <row r="14" spans="1:102" s="297" customFormat="1" ht="55.5" customHeight="1">
      <c r="A14" s="293"/>
      <c r="B14" s="294" t="s">
        <v>144</v>
      </c>
      <c r="C14" s="294" t="s">
        <v>145</v>
      </c>
      <c r="D14" s="294" t="s">
        <v>46</v>
      </c>
      <c r="E14" s="294" t="s">
        <v>146</v>
      </c>
      <c r="F14" s="294" t="s">
        <v>147</v>
      </c>
      <c r="G14" s="294" t="s">
        <v>148</v>
      </c>
      <c r="H14" s="294" t="s">
        <v>149</v>
      </c>
      <c r="I14" s="294" t="s">
        <v>150</v>
      </c>
      <c r="J14" s="294" t="s">
        <v>151</v>
      </c>
      <c r="K14" s="294" t="s">
        <v>152</v>
      </c>
      <c r="L14" s="295" t="s">
        <v>356</v>
      </c>
      <c r="M14" s="296"/>
      <c r="N14" s="292"/>
      <c r="O14" s="292"/>
      <c r="P14" s="292"/>
      <c r="Q14" s="292"/>
      <c r="R14" s="292"/>
      <c r="S14" s="292"/>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row>
    <row r="15" spans="1:102" s="297" customFormat="1">
      <c r="A15" s="298"/>
      <c r="B15" s="299"/>
      <c r="C15" s="299"/>
      <c r="D15" s="299"/>
      <c r="E15" s="299"/>
      <c r="F15" s="299"/>
      <c r="G15" s="299"/>
      <c r="H15" s="299"/>
      <c r="I15" s="299"/>
      <c r="J15" s="299"/>
      <c r="K15" s="299"/>
      <c r="L15" s="300">
        <f>IFERROR(IF(Indice!B6="","2XX2",YEAR(Indice!B6)),"2XX2")</f>
        <v>2024</v>
      </c>
      <c r="M15" s="301">
        <f>IFERROR(YEAR(Indice!B6-365),"2XX1")</f>
        <v>2023</v>
      </c>
      <c r="N15" s="292"/>
      <c r="O15" s="292"/>
      <c r="P15" s="292"/>
      <c r="Q15" s="292"/>
      <c r="R15" s="292"/>
      <c r="S15" s="292"/>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row>
    <row r="16" spans="1:102">
      <c r="A16" s="302" t="s">
        <v>153</v>
      </c>
      <c r="B16" s="303">
        <f>+BalGral!H183</f>
        <v>127299749</v>
      </c>
      <c r="C16" s="303">
        <v>0</v>
      </c>
      <c r="D16" s="303">
        <v>127299749</v>
      </c>
      <c r="E16" s="303">
        <v>0</v>
      </c>
      <c r="F16" s="303">
        <f>+B16+C16-D16+E16</f>
        <v>0</v>
      </c>
      <c r="G16" s="303">
        <f>+BalGral!H187</f>
        <v>-20367960</v>
      </c>
      <c r="H16" s="303">
        <v>0</v>
      </c>
      <c r="I16" s="303">
        <v>20367960</v>
      </c>
      <c r="J16" s="303">
        <v>0</v>
      </c>
      <c r="K16" s="303">
        <f>SUM(G16:J16)</f>
        <v>0</v>
      </c>
      <c r="L16" s="303">
        <f>+F16+K16</f>
        <v>0</v>
      </c>
      <c r="M16" s="304">
        <f>+B16+G16</f>
        <v>106931789</v>
      </c>
      <c r="N16" s="305"/>
      <c r="O16" s="288"/>
      <c r="P16" s="288"/>
      <c r="Q16" s="288"/>
      <c r="R16" s="288"/>
      <c r="S16" s="288"/>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row>
    <row r="17" spans="1:62">
      <c r="A17" s="302" t="s">
        <v>154</v>
      </c>
      <c r="B17" s="303">
        <v>0</v>
      </c>
      <c r="C17" s="303">
        <v>0</v>
      </c>
      <c r="D17" s="303">
        <v>0</v>
      </c>
      <c r="E17" s="303">
        <v>0</v>
      </c>
      <c r="F17" s="303">
        <f t="shared" ref="F17:F23" si="0">+B17+C17-D17+E17</f>
        <v>0</v>
      </c>
      <c r="G17" s="303">
        <v>0</v>
      </c>
      <c r="H17" s="303">
        <v>0</v>
      </c>
      <c r="I17" s="303">
        <v>0</v>
      </c>
      <c r="J17" s="303">
        <v>0</v>
      </c>
      <c r="K17" s="303">
        <f t="shared" ref="K17:K23" si="1">SUM(G17:J17)</f>
        <v>0</v>
      </c>
      <c r="L17" s="303">
        <f t="shared" ref="L17:L23" si="2">+F17+K17</f>
        <v>0</v>
      </c>
      <c r="M17" s="304">
        <f t="shared" ref="M17:M23" si="3">+B17+G17</f>
        <v>0</v>
      </c>
      <c r="N17" s="288"/>
      <c r="O17" s="288"/>
      <c r="P17" s="288"/>
      <c r="Q17" s="288"/>
      <c r="R17" s="288"/>
      <c r="S17" s="288"/>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row>
    <row r="18" spans="1:62">
      <c r="A18" s="302" t="s">
        <v>813</v>
      </c>
      <c r="B18" s="303">
        <f>+BalGral!H185</f>
        <v>59931576</v>
      </c>
      <c r="C18" s="303">
        <v>0</v>
      </c>
      <c r="D18" s="303">
        <v>0</v>
      </c>
      <c r="E18" s="303">
        <v>0</v>
      </c>
      <c r="F18" s="303">
        <f t="shared" si="0"/>
        <v>59931576</v>
      </c>
      <c r="G18" s="303">
        <f>+BalGral!H189</f>
        <v>-17484926</v>
      </c>
      <c r="H18" s="303">
        <v>0</v>
      </c>
      <c r="I18" s="303">
        <v>0</v>
      </c>
      <c r="J18" s="303">
        <v>0</v>
      </c>
      <c r="K18" s="303">
        <f t="shared" si="1"/>
        <v>-17484926</v>
      </c>
      <c r="L18" s="303">
        <f t="shared" si="2"/>
        <v>42446650</v>
      </c>
      <c r="M18" s="304">
        <f t="shared" si="3"/>
        <v>42446650</v>
      </c>
      <c r="N18" s="288"/>
      <c r="O18" s="288"/>
      <c r="P18" s="288"/>
      <c r="Q18" s="288"/>
      <c r="R18" s="288"/>
      <c r="S18" s="288"/>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row>
    <row r="19" spans="1:62">
      <c r="A19" s="302" t="s">
        <v>155</v>
      </c>
      <c r="B19" s="303">
        <f>+BalGral!H184</f>
        <v>171800828</v>
      </c>
      <c r="C19" s="306">
        <v>0</v>
      </c>
      <c r="D19" s="306">
        <v>160747192</v>
      </c>
      <c r="E19" s="306">
        <v>0</v>
      </c>
      <c r="F19" s="303">
        <f t="shared" si="0"/>
        <v>11053636</v>
      </c>
      <c r="G19" s="306">
        <f>+BalGral!H188</f>
        <v>-54977783</v>
      </c>
      <c r="H19" s="306">
        <v>0</v>
      </c>
      <c r="I19" s="306">
        <v>51505783</v>
      </c>
      <c r="J19" s="306">
        <v>0</v>
      </c>
      <c r="K19" s="306">
        <f t="shared" si="1"/>
        <v>-3472000</v>
      </c>
      <c r="L19" s="303">
        <f t="shared" si="2"/>
        <v>7581636</v>
      </c>
      <c r="M19" s="304">
        <f t="shared" si="3"/>
        <v>116823045</v>
      </c>
      <c r="N19" s="288"/>
      <c r="O19" s="288"/>
      <c r="P19" s="288"/>
      <c r="Q19" s="288"/>
      <c r="R19" s="288"/>
      <c r="S19" s="288"/>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row>
    <row r="20" spans="1:62">
      <c r="A20" s="302" t="s">
        <v>156</v>
      </c>
      <c r="B20" s="303">
        <v>0</v>
      </c>
      <c r="C20" s="303">
        <v>0</v>
      </c>
      <c r="D20" s="303">
        <v>0</v>
      </c>
      <c r="E20" s="303">
        <v>0</v>
      </c>
      <c r="F20" s="303">
        <f t="shared" si="0"/>
        <v>0</v>
      </c>
      <c r="G20" s="303">
        <v>0</v>
      </c>
      <c r="H20" s="303">
        <v>0</v>
      </c>
      <c r="I20" s="303">
        <v>0</v>
      </c>
      <c r="J20" s="303">
        <v>0</v>
      </c>
      <c r="K20" s="303">
        <f t="shared" si="1"/>
        <v>0</v>
      </c>
      <c r="L20" s="303">
        <f t="shared" si="2"/>
        <v>0</v>
      </c>
      <c r="M20" s="304">
        <f t="shared" si="3"/>
        <v>0</v>
      </c>
      <c r="N20" s="288"/>
      <c r="O20" s="288"/>
      <c r="P20" s="288"/>
      <c r="Q20" s="288"/>
      <c r="R20" s="288"/>
      <c r="S20" s="288"/>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row>
    <row r="21" spans="1:62">
      <c r="A21" s="302" t="s">
        <v>157</v>
      </c>
      <c r="B21" s="303">
        <v>0</v>
      </c>
      <c r="C21" s="303">
        <v>0</v>
      </c>
      <c r="D21" s="303">
        <v>0</v>
      </c>
      <c r="E21" s="303">
        <v>0</v>
      </c>
      <c r="F21" s="303">
        <f t="shared" si="0"/>
        <v>0</v>
      </c>
      <c r="G21" s="303">
        <v>0</v>
      </c>
      <c r="H21" s="303">
        <v>0</v>
      </c>
      <c r="I21" s="303">
        <v>0</v>
      </c>
      <c r="J21" s="303">
        <v>0</v>
      </c>
      <c r="K21" s="303">
        <f t="shared" si="1"/>
        <v>0</v>
      </c>
      <c r="L21" s="303">
        <f t="shared" si="2"/>
        <v>0</v>
      </c>
      <c r="M21" s="304">
        <f t="shared" si="3"/>
        <v>0</v>
      </c>
      <c r="N21" s="288"/>
      <c r="O21" s="288"/>
      <c r="P21" s="288"/>
      <c r="Q21" s="288"/>
      <c r="R21" s="288"/>
      <c r="S21" s="288"/>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row>
    <row r="22" spans="1:62">
      <c r="A22" s="302" t="s">
        <v>158</v>
      </c>
      <c r="B22" s="303">
        <v>0</v>
      </c>
      <c r="C22" s="303">
        <v>0</v>
      </c>
      <c r="D22" s="303">
        <v>0</v>
      </c>
      <c r="E22" s="303">
        <v>0</v>
      </c>
      <c r="F22" s="303">
        <f t="shared" si="0"/>
        <v>0</v>
      </c>
      <c r="G22" s="303">
        <v>0</v>
      </c>
      <c r="H22" s="303">
        <v>0</v>
      </c>
      <c r="I22" s="303">
        <v>0</v>
      </c>
      <c r="J22" s="303">
        <v>0</v>
      </c>
      <c r="K22" s="303">
        <f t="shared" si="1"/>
        <v>0</v>
      </c>
      <c r="L22" s="303">
        <f t="shared" si="2"/>
        <v>0</v>
      </c>
      <c r="M22" s="304">
        <f t="shared" si="3"/>
        <v>0</v>
      </c>
      <c r="N22" s="288"/>
      <c r="O22" s="288"/>
      <c r="P22" s="288"/>
      <c r="Q22" s="288"/>
      <c r="R22" s="288"/>
      <c r="S22" s="288"/>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row>
    <row r="23" spans="1:62">
      <c r="A23" s="302" t="s">
        <v>812</v>
      </c>
      <c r="B23" s="303">
        <f>+BalGral!H186</f>
        <v>21568386</v>
      </c>
      <c r="C23" s="303">
        <v>0</v>
      </c>
      <c r="D23" s="303">
        <v>21568386</v>
      </c>
      <c r="E23" s="303">
        <v>0</v>
      </c>
      <c r="F23" s="303">
        <f t="shared" si="0"/>
        <v>0</v>
      </c>
      <c r="G23" s="303">
        <f>+BalGral!H190</f>
        <v>-3450942</v>
      </c>
      <c r="H23" s="303">
        <v>0</v>
      </c>
      <c r="I23" s="303">
        <v>3450942</v>
      </c>
      <c r="J23" s="303">
        <v>0</v>
      </c>
      <c r="K23" s="303">
        <f t="shared" si="1"/>
        <v>0</v>
      </c>
      <c r="L23" s="303">
        <f t="shared" si="2"/>
        <v>0</v>
      </c>
      <c r="M23" s="304">
        <f t="shared" si="3"/>
        <v>18117444</v>
      </c>
      <c r="N23" s="288"/>
      <c r="O23" s="288"/>
      <c r="P23" s="288"/>
      <c r="Q23" s="288"/>
      <c r="R23" s="288"/>
      <c r="S23" s="288"/>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row>
    <row r="24" spans="1:62">
      <c r="A24" s="307" t="s">
        <v>212</v>
      </c>
      <c r="B24" s="308"/>
      <c r="C24" s="308"/>
      <c r="D24" s="308"/>
      <c r="E24" s="309"/>
      <c r="F24" s="309"/>
      <c r="G24" s="310">
        <f>+SUM(G16:G23)</f>
        <v>-96281611</v>
      </c>
      <c r="H24" s="310">
        <f>+SUM(H16:H23)</f>
        <v>0</v>
      </c>
      <c r="I24" s="308"/>
      <c r="J24" s="308"/>
      <c r="K24" s="310">
        <f>+SUM(K16:K23)</f>
        <v>-20956926</v>
      </c>
      <c r="L24" s="311">
        <f>SUM($L$16:L23)</f>
        <v>50028286</v>
      </c>
      <c r="M24" s="308">
        <f>SUM($M$16:M23)</f>
        <v>284318928</v>
      </c>
      <c r="N24" s="288"/>
      <c r="O24" s="288"/>
      <c r="P24" s="288"/>
      <c r="Q24" s="288"/>
      <c r="R24" s="288"/>
      <c r="S24" s="288"/>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row>
    <row r="25" spans="1:62">
      <c r="C25" s="180"/>
    </row>
    <row r="26" spans="1:62">
      <c r="L26" s="312"/>
    </row>
    <row r="27" spans="1:62">
      <c r="L27" s="312"/>
    </row>
    <row r="31" spans="1:62">
      <c r="B31" s="196"/>
    </row>
    <row r="32" spans="1:62">
      <c r="A32" s="197"/>
      <c r="B32" s="196"/>
      <c r="E32" s="197"/>
    </row>
  </sheetData>
  <mergeCells count="1">
    <mergeCell ref="A11:M11"/>
  </mergeCells>
  <hyperlinks>
    <hyperlink ref="L1" location="BG!A1" display="BG" xr:uid="{00000000-0004-0000-0D00-000000000000}"/>
  </hyperlinks>
  <pageMargins left="0.7" right="0.7" top="0.75" bottom="0.75" header="0.3" footer="0.3"/>
  <pageSetup paperSize="9" scale="1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XFB26"/>
  <sheetViews>
    <sheetView showGridLines="0" zoomScale="80" zoomScaleNormal="80" workbookViewId="0">
      <selection activeCell="A8" sqref="A8"/>
    </sheetView>
  </sheetViews>
  <sheetFormatPr baseColWidth="10" defaultColWidth="11.5546875" defaultRowHeight="13.8"/>
  <cols>
    <col min="1" max="1" width="34.109375" style="145" customWidth="1"/>
    <col min="2" max="3" width="22.6640625" style="145" customWidth="1"/>
    <col min="4" max="16384" width="11.5546875" style="145"/>
  </cols>
  <sheetData>
    <row r="1" spans="1:16382">
      <c r="A1" s="145" t="str">
        <f>Indice!C1</f>
        <v>INVESTA CAPITAL S.A.EC.A.</v>
      </c>
      <c r="C1" s="232" t="s">
        <v>91</v>
      </c>
    </row>
    <row r="4" spans="1:16382">
      <c r="A4" s="152" t="s">
        <v>219</v>
      </c>
      <c r="B4" s="152"/>
      <c r="C4" s="152"/>
      <c r="D4" s="15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c r="AO4" s="662"/>
      <c r="AP4" s="662"/>
      <c r="AQ4" s="662"/>
      <c r="AR4" s="662"/>
      <c r="AS4" s="662"/>
      <c r="AT4" s="662"/>
      <c r="AU4" s="662"/>
      <c r="AV4" s="662"/>
      <c r="AW4" s="662"/>
      <c r="AX4" s="662"/>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c r="CQ4" s="662"/>
      <c r="CR4" s="662"/>
      <c r="CS4" s="662"/>
      <c r="CT4" s="662"/>
      <c r="CU4" s="662"/>
      <c r="CV4" s="662"/>
      <c r="CW4" s="662"/>
      <c r="CX4" s="662"/>
      <c r="CY4" s="662"/>
      <c r="CZ4" s="662"/>
      <c r="DA4" s="662"/>
      <c r="DB4" s="662"/>
      <c r="DC4" s="662"/>
      <c r="DD4" s="662"/>
      <c r="DE4" s="662"/>
      <c r="DF4" s="662"/>
      <c r="DG4" s="662"/>
      <c r="DH4" s="662"/>
      <c r="DI4" s="662"/>
      <c r="DJ4" s="662"/>
      <c r="DK4" s="662"/>
      <c r="DL4" s="662"/>
      <c r="DM4" s="662"/>
      <c r="DN4" s="662"/>
      <c r="DO4" s="662"/>
      <c r="DP4" s="662"/>
      <c r="DQ4" s="662"/>
      <c r="DR4" s="662"/>
      <c r="DS4" s="662"/>
      <c r="DT4" s="662"/>
      <c r="DU4" s="662"/>
      <c r="DV4" s="662"/>
      <c r="DW4" s="662"/>
      <c r="DX4" s="662"/>
      <c r="DY4" s="662"/>
      <c r="DZ4" s="662"/>
      <c r="EA4" s="662"/>
      <c r="EB4" s="662"/>
      <c r="EC4" s="662"/>
      <c r="ED4" s="662"/>
      <c r="EE4" s="662"/>
      <c r="EF4" s="662"/>
      <c r="EG4" s="662"/>
      <c r="EH4" s="662"/>
      <c r="EI4" s="662"/>
      <c r="EJ4" s="662"/>
      <c r="EK4" s="662"/>
      <c r="EL4" s="662"/>
      <c r="EM4" s="662"/>
      <c r="EN4" s="662"/>
      <c r="EO4" s="662"/>
      <c r="EP4" s="662"/>
      <c r="EQ4" s="662"/>
      <c r="ER4" s="662"/>
      <c r="ES4" s="662"/>
      <c r="ET4" s="662"/>
      <c r="EU4" s="662"/>
      <c r="EV4" s="662"/>
      <c r="EW4" s="662"/>
      <c r="EX4" s="662"/>
      <c r="EY4" s="662"/>
      <c r="EZ4" s="662"/>
      <c r="FA4" s="662"/>
      <c r="FB4" s="662"/>
      <c r="FC4" s="662"/>
      <c r="FD4" s="662"/>
      <c r="FE4" s="662"/>
      <c r="FF4" s="662"/>
      <c r="FG4" s="662"/>
      <c r="FH4" s="662"/>
      <c r="FI4" s="662"/>
      <c r="FJ4" s="662"/>
      <c r="FK4" s="662"/>
      <c r="FL4" s="662"/>
      <c r="FM4" s="662"/>
      <c r="FN4" s="662"/>
      <c r="FO4" s="662"/>
      <c r="FP4" s="662"/>
      <c r="FQ4" s="662"/>
      <c r="FR4" s="662"/>
      <c r="FS4" s="662"/>
      <c r="FT4" s="662"/>
      <c r="FU4" s="662"/>
      <c r="FV4" s="662"/>
      <c r="FW4" s="662"/>
      <c r="FX4" s="662"/>
      <c r="FY4" s="662"/>
      <c r="FZ4" s="662"/>
      <c r="GA4" s="662"/>
      <c r="GB4" s="662"/>
      <c r="GC4" s="662"/>
      <c r="GD4" s="662"/>
      <c r="GE4" s="662"/>
      <c r="GF4" s="662"/>
      <c r="GG4" s="662"/>
      <c r="GH4" s="662"/>
      <c r="GI4" s="662"/>
      <c r="GJ4" s="662"/>
      <c r="GK4" s="662"/>
      <c r="GL4" s="662"/>
      <c r="GM4" s="662"/>
      <c r="GN4" s="662"/>
      <c r="GO4" s="662"/>
      <c r="GP4" s="662"/>
      <c r="GQ4" s="662"/>
      <c r="GR4" s="662"/>
      <c r="GS4" s="662"/>
      <c r="GT4" s="662"/>
      <c r="GU4" s="662"/>
      <c r="GV4" s="662"/>
      <c r="GW4" s="662"/>
      <c r="GX4" s="662"/>
      <c r="GY4" s="662"/>
      <c r="GZ4" s="662"/>
      <c r="HA4" s="662"/>
      <c r="HB4" s="662"/>
      <c r="HC4" s="662"/>
      <c r="HD4" s="662"/>
      <c r="HE4" s="662"/>
      <c r="HF4" s="662"/>
      <c r="HG4" s="662"/>
      <c r="HH4" s="662"/>
      <c r="HI4" s="662"/>
      <c r="HJ4" s="662"/>
      <c r="HK4" s="662"/>
      <c r="HL4" s="662"/>
      <c r="HM4" s="662"/>
      <c r="HN4" s="662"/>
      <c r="HO4" s="662"/>
      <c r="HP4" s="662"/>
      <c r="HQ4" s="662"/>
      <c r="HR4" s="662"/>
      <c r="HS4" s="662"/>
      <c r="HT4" s="662"/>
      <c r="HU4" s="662"/>
      <c r="HV4" s="662"/>
      <c r="HW4" s="662"/>
      <c r="HX4" s="662"/>
      <c r="HY4" s="662"/>
      <c r="HZ4" s="662"/>
      <c r="IA4" s="662"/>
      <c r="IB4" s="662"/>
      <c r="IC4" s="662"/>
      <c r="ID4" s="662"/>
      <c r="IE4" s="662"/>
      <c r="IF4" s="662"/>
      <c r="IG4" s="662"/>
      <c r="IH4" s="662"/>
      <c r="II4" s="662"/>
      <c r="IJ4" s="662"/>
      <c r="IK4" s="662"/>
      <c r="IL4" s="662"/>
      <c r="IM4" s="662"/>
      <c r="IN4" s="662"/>
      <c r="IO4" s="662"/>
      <c r="IP4" s="662"/>
      <c r="IQ4" s="662"/>
      <c r="IR4" s="662"/>
      <c r="IS4" s="662"/>
      <c r="IT4" s="662"/>
      <c r="IU4" s="662"/>
      <c r="IV4" s="662"/>
      <c r="IW4" s="662"/>
      <c r="IX4" s="662"/>
      <c r="IY4" s="662"/>
      <c r="IZ4" s="662"/>
      <c r="JA4" s="662"/>
      <c r="JB4" s="662"/>
      <c r="JC4" s="662"/>
      <c r="JD4" s="662"/>
      <c r="JE4" s="662"/>
      <c r="JF4" s="662"/>
      <c r="JG4" s="662"/>
      <c r="JH4" s="662"/>
      <c r="JI4" s="662"/>
      <c r="JJ4" s="662"/>
      <c r="JK4" s="662"/>
      <c r="JL4" s="662"/>
      <c r="JM4" s="662"/>
      <c r="JN4" s="662"/>
      <c r="JO4" s="662"/>
      <c r="JP4" s="662"/>
      <c r="JQ4" s="662"/>
      <c r="JR4" s="662"/>
      <c r="JS4" s="662"/>
      <c r="JT4" s="662"/>
      <c r="JU4" s="662"/>
      <c r="JV4" s="662"/>
      <c r="JW4" s="662"/>
      <c r="JX4" s="662"/>
      <c r="JY4" s="662"/>
      <c r="JZ4" s="662"/>
      <c r="KA4" s="662"/>
      <c r="KB4" s="662"/>
      <c r="KC4" s="662"/>
      <c r="KD4" s="662"/>
      <c r="KE4" s="662"/>
      <c r="KF4" s="662"/>
      <c r="KG4" s="662"/>
      <c r="KH4" s="662"/>
      <c r="KI4" s="662"/>
      <c r="KJ4" s="662"/>
      <c r="KK4" s="662"/>
      <c r="KL4" s="662"/>
      <c r="KM4" s="662"/>
      <c r="KN4" s="662"/>
      <c r="KO4" s="662"/>
      <c r="KP4" s="662"/>
      <c r="KQ4" s="662"/>
      <c r="KR4" s="662"/>
      <c r="KS4" s="662"/>
      <c r="KT4" s="662"/>
      <c r="KU4" s="662"/>
      <c r="KV4" s="662"/>
      <c r="KW4" s="662"/>
      <c r="KX4" s="662"/>
      <c r="KY4" s="662"/>
      <c r="KZ4" s="662"/>
      <c r="LA4" s="662"/>
      <c r="LB4" s="662"/>
      <c r="LC4" s="662"/>
      <c r="LD4" s="662"/>
      <c r="LE4" s="662"/>
      <c r="LF4" s="662"/>
      <c r="LG4" s="662"/>
      <c r="LH4" s="662"/>
      <c r="LI4" s="662"/>
      <c r="LJ4" s="662"/>
      <c r="LK4" s="662"/>
      <c r="LL4" s="662"/>
      <c r="LM4" s="662"/>
      <c r="LN4" s="662"/>
      <c r="LO4" s="662"/>
      <c r="LP4" s="662"/>
      <c r="LQ4" s="662"/>
      <c r="LR4" s="662"/>
      <c r="LS4" s="662"/>
      <c r="LT4" s="662"/>
      <c r="LU4" s="662"/>
      <c r="LV4" s="662"/>
      <c r="LW4" s="662"/>
      <c r="LX4" s="662"/>
      <c r="LY4" s="662"/>
      <c r="LZ4" s="662"/>
      <c r="MA4" s="662"/>
      <c r="MB4" s="662"/>
      <c r="MC4" s="662"/>
      <c r="MD4" s="662"/>
      <c r="ME4" s="662"/>
      <c r="MF4" s="662"/>
      <c r="MG4" s="662"/>
      <c r="MH4" s="662"/>
      <c r="MI4" s="662"/>
      <c r="MJ4" s="662"/>
      <c r="MK4" s="662"/>
      <c r="ML4" s="662"/>
      <c r="MM4" s="662"/>
      <c r="MN4" s="662"/>
      <c r="MO4" s="662"/>
      <c r="MP4" s="662"/>
      <c r="MQ4" s="662"/>
      <c r="MR4" s="662"/>
      <c r="MS4" s="662"/>
      <c r="MT4" s="662"/>
      <c r="MU4" s="662"/>
      <c r="MV4" s="662"/>
      <c r="MW4" s="662"/>
      <c r="MX4" s="662"/>
      <c r="MY4" s="662"/>
      <c r="MZ4" s="662"/>
      <c r="NA4" s="662"/>
      <c r="NB4" s="662"/>
      <c r="NC4" s="662"/>
      <c r="ND4" s="662"/>
      <c r="NE4" s="662"/>
      <c r="NF4" s="662"/>
      <c r="NG4" s="662"/>
      <c r="NH4" s="662"/>
      <c r="NI4" s="662"/>
      <c r="NJ4" s="662"/>
      <c r="NK4" s="662"/>
      <c r="NL4" s="662"/>
      <c r="NM4" s="662"/>
      <c r="NN4" s="662"/>
      <c r="NO4" s="662"/>
      <c r="NP4" s="662"/>
      <c r="NQ4" s="662"/>
      <c r="NR4" s="662"/>
      <c r="NS4" s="662"/>
      <c r="NT4" s="662"/>
      <c r="NU4" s="662"/>
      <c r="NV4" s="662"/>
      <c r="NW4" s="662"/>
      <c r="NX4" s="662"/>
      <c r="NY4" s="662"/>
      <c r="NZ4" s="662"/>
      <c r="OA4" s="662"/>
      <c r="OB4" s="662"/>
      <c r="OC4" s="662"/>
      <c r="OD4" s="662"/>
      <c r="OE4" s="662"/>
      <c r="OF4" s="662"/>
      <c r="OG4" s="662"/>
      <c r="OH4" s="662"/>
      <c r="OI4" s="662"/>
      <c r="OJ4" s="662"/>
      <c r="OK4" s="662"/>
      <c r="OL4" s="662"/>
      <c r="OM4" s="662"/>
      <c r="ON4" s="662"/>
      <c r="OO4" s="662"/>
      <c r="OP4" s="662"/>
      <c r="OQ4" s="662"/>
      <c r="OR4" s="662"/>
      <c r="OS4" s="662"/>
      <c r="OT4" s="662"/>
      <c r="OU4" s="662"/>
      <c r="OV4" s="662"/>
      <c r="OW4" s="662"/>
      <c r="OX4" s="662"/>
      <c r="OY4" s="662"/>
      <c r="OZ4" s="662"/>
      <c r="PA4" s="662"/>
      <c r="PB4" s="662"/>
      <c r="PC4" s="662"/>
      <c r="PD4" s="662"/>
      <c r="PE4" s="662"/>
      <c r="PF4" s="662"/>
      <c r="PG4" s="662"/>
      <c r="PH4" s="662"/>
      <c r="PI4" s="662"/>
      <c r="PJ4" s="662"/>
      <c r="PK4" s="662"/>
      <c r="PL4" s="662"/>
      <c r="PM4" s="662"/>
      <c r="PN4" s="662"/>
      <c r="PO4" s="662"/>
      <c r="PP4" s="662"/>
      <c r="PQ4" s="662"/>
      <c r="PR4" s="662"/>
      <c r="PS4" s="662"/>
      <c r="PT4" s="662"/>
      <c r="PU4" s="662"/>
      <c r="PV4" s="662"/>
      <c r="PW4" s="662"/>
      <c r="PX4" s="662"/>
      <c r="PY4" s="662"/>
      <c r="PZ4" s="662"/>
      <c r="QA4" s="662"/>
      <c r="QB4" s="662"/>
      <c r="QC4" s="662"/>
      <c r="QD4" s="662"/>
      <c r="QE4" s="662"/>
      <c r="QF4" s="662"/>
      <c r="QG4" s="662"/>
      <c r="QH4" s="662"/>
      <c r="QI4" s="662"/>
      <c r="QJ4" s="662"/>
      <c r="QK4" s="662"/>
      <c r="QL4" s="662"/>
      <c r="QM4" s="662"/>
      <c r="QN4" s="662"/>
      <c r="QO4" s="662"/>
      <c r="QP4" s="662"/>
      <c r="QQ4" s="662"/>
      <c r="QR4" s="662"/>
      <c r="QS4" s="662"/>
      <c r="QT4" s="662"/>
      <c r="QU4" s="662"/>
      <c r="QV4" s="662"/>
      <c r="QW4" s="662"/>
      <c r="QX4" s="662"/>
      <c r="QY4" s="662"/>
      <c r="QZ4" s="662"/>
      <c r="RA4" s="662"/>
      <c r="RB4" s="662"/>
      <c r="RC4" s="662"/>
      <c r="RD4" s="662"/>
      <c r="RE4" s="662"/>
      <c r="RF4" s="662"/>
      <c r="RG4" s="662"/>
      <c r="RH4" s="662"/>
      <c r="RI4" s="662"/>
      <c r="RJ4" s="662"/>
      <c r="RK4" s="662"/>
      <c r="RL4" s="662"/>
      <c r="RM4" s="662"/>
      <c r="RN4" s="662"/>
      <c r="RO4" s="662"/>
      <c r="RP4" s="662"/>
      <c r="RQ4" s="662"/>
      <c r="RR4" s="662"/>
      <c r="RS4" s="662"/>
      <c r="RT4" s="662"/>
      <c r="RU4" s="662"/>
      <c r="RV4" s="662"/>
      <c r="RW4" s="662"/>
      <c r="RX4" s="662"/>
      <c r="RY4" s="662"/>
      <c r="RZ4" s="662"/>
      <c r="SA4" s="662"/>
      <c r="SB4" s="662"/>
      <c r="SC4" s="662"/>
      <c r="SD4" s="662"/>
      <c r="SE4" s="662"/>
      <c r="SF4" s="662"/>
      <c r="SG4" s="662"/>
      <c r="SH4" s="662"/>
      <c r="SI4" s="662"/>
      <c r="SJ4" s="662"/>
      <c r="SK4" s="662"/>
      <c r="SL4" s="662"/>
      <c r="SM4" s="662"/>
      <c r="SN4" s="662"/>
      <c r="SO4" s="662"/>
      <c r="SP4" s="662"/>
      <c r="SQ4" s="662"/>
      <c r="SR4" s="662"/>
      <c r="SS4" s="662"/>
      <c r="ST4" s="662"/>
      <c r="SU4" s="662"/>
      <c r="SV4" s="662"/>
      <c r="SW4" s="662"/>
      <c r="SX4" s="662"/>
      <c r="SY4" s="662"/>
      <c r="SZ4" s="662"/>
      <c r="TA4" s="662"/>
      <c r="TB4" s="662"/>
      <c r="TC4" s="662"/>
      <c r="TD4" s="662"/>
      <c r="TE4" s="662"/>
      <c r="TF4" s="662"/>
      <c r="TG4" s="662"/>
      <c r="TH4" s="662"/>
      <c r="TI4" s="662"/>
      <c r="TJ4" s="662"/>
      <c r="TK4" s="662"/>
      <c r="TL4" s="662"/>
      <c r="TM4" s="662"/>
      <c r="TN4" s="662"/>
      <c r="TO4" s="662"/>
      <c r="TP4" s="662"/>
      <c r="TQ4" s="662"/>
      <c r="TR4" s="662"/>
      <c r="TS4" s="662"/>
      <c r="TT4" s="662"/>
      <c r="TU4" s="662"/>
      <c r="TV4" s="662"/>
      <c r="TW4" s="662"/>
      <c r="TX4" s="662"/>
      <c r="TY4" s="662"/>
      <c r="TZ4" s="662"/>
      <c r="UA4" s="662"/>
      <c r="UB4" s="662"/>
      <c r="UC4" s="662"/>
      <c r="UD4" s="662"/>
      <c r="UE4" s="662"/>
      <c r="UF4" s="662"/>
      <c r="UG4" s="662"/>
      <c r="UH4" s="662"/>
      <c r="UI4" s="662"/>
      <c r="UJ4" s="662"/>
      <c r="UK4" s="662"/>
      <c r="UL4" s="662"/>
      <c r="UM4" s="662"/>
      <c r="UN4" s="662"/>
      <c r="UO4" s="662"/>
      <c r="UP4" s="662"/>
      <c r="UQ4" s="662"/>
      <c r="UR4" s="662"/>
      <c r="US4" s="662"/>
      <c r="UT4" s="662"/>
      <c r="UU4" s="662"/>
      <c r="UV4" s="662"/>
      <c r="UW4" s="662"/>
      <c r="UX4" s="662"/>
      <c r="UY4" s="662"/>
      <c r="UZ4" s="662"/>
      <c r="VA4" s="662"/>
      <c r="VB4" s="662"/>
      <c r="VC4" s="662"/>
      <c r="VD4" s="662"/>
      <c r="VE4" s="662"/>
      <c r="VF4" s="662"/>
      <c r="VG4" s="662"/>
      <c r="VH4" s="662"/>
      <c r="VI4" s="662"/>
      <c r="VJ4" s="662"/>
      <c r="VK4" s="662"/>
      <c r="VL4" s="662"/>
      <c r="VM4" s="662"/>
      <c r="VN4" s="662"/>
      <c r="VO4" s="662"/>
      <c r="VP4" s="662"/>
      <c r="VQ4" s="662"/>
      <c r="VR4" s="662"/>
      <c r="VS4" s="662"/>
      <c r="VT4" s="662"/>
      <c r="VU4" s="662"/>
      <c r="VV4" s="662"/>
      <c r="VW4" s="662"/>
      <c r="VX4" s="662"/>
      <c r="VY4" s="662"/>
      <c r="VZ4" s="662"/>
      <c r="WA4" s="662"/>
      <c r="WB4" s="662"/>
      <c r="WC4" s="662"/>
      <c r="WD4" s="662"/>
      <c r="WE4" s="662"/>
      <c r="WF4" s="662"/>
      <c r="WG4" s="662"/>
      <c r="WH4" s="662"/>
      <c r="WI4" s="662"/>
      <c r="WJ4" s="662"/>
      <c r="WK4" s="662"/>
      <c r="WL4" s="662"/>
      <c r="WM4" s="662"/>
      <c r="WN4" s="662"/>
      <c r="WO4" s="662"/>
      <c r="WP4" s="662"/>
      <c r="WQ4" s="662"/>
      <c r="WR4" s="662"/>
      <c r="WS4" s="662"/>
      <c r="WT4" s="662"/>
      <c r="WU4" s="662"/>
      <c r="WV4" s="662"/>
      <c r="WW4" s="662"/>
      <c r="WX4" s="662"/>
      <c r="WY4" s="662"/>
      <c r="WZ4" s="662"/>
      <c r="XA4" s="662"/>
      <c r="XB4" s="662"/>
      <c r="XC4" s="662"/>
      <c r="XD4" s="662"/>
      <c r="XE4" s="662"/>
      <c r="XF4" s="662"/>
      <c r="XG4" s="662"/>
      <c r="XH4" s="662"/>
      <c r="XI4" s="662"/>
      <c r="XJ4" s="662"/>
      <c r="XK4" s="662"/>
      <c r="XL4" s="662"/>
      <c r="XM4" s="662"/>
      <c r="XN4" s="662"/>
      <c r="XO4" s="662"/>
      <c r="XP4" s="662"/>
      <c r="XQ4" s="662"/>
      <c r="XR4" s="662"/>
      <c r="XS4" s="662"/>
      <c r="XT4" s="662"/>
      <c r="XU4" s="662"/>
      <c r="XV4" s="662"/>
      <c r="XW4" s="662"/>
      <c r="XX4" s="662"/>
      <c r="XY4" s="662"/>
      <c r="XZ4" s="662"/>
      <c r="YA4" s="662"/>
      <c r="YB4" s="662"/>
      <c r="YC4" s="662"/>
      <c r="YD4" s="662"/>
      <c r="YE4" s="662"/>
      <c r="YF4" s="662"/>
      <c r="YG4" s="662"/>
      <c r="YH4" s="662"/>
      <c r="YI4" s="662"/>
      <c r="YJ4" s="662"/>
      <c r="YK4" s="662"/>
      <c r="YL4" s="662"/>
      <c r="YM4" s="662"/>
      <c r="YN4" s="662"/>
      <c r="YO4" s="662"/>
      <c r="YP4" s="662"/>
      <c r="YQ4" s="662"/>
      <c r="YR4" s="662"/>
      <c r="YS4" s="662"/>
      <c r="YT4" s="662"/>
      <c r="YU4" s="662"/>
      <c r="YV4" s="662"/>
      <c r="YW4" s="662"/>
      <c r="YX4" s="662"/>
      <c r="YY4" s="662"/>
      <c r="YZ4" s="662"/>
      <c r="ZA4" s="662"/>
      <c r="ZB4" s="662"/>
      <c r="ZC4" s="662"/>
      <c r="ZD4" s="662"/>
      <c r="ZE4" s="662"/>
      <c r="ZF4" s="662"/>
      <c r="ZG4" s="662"/>
      <c r="ZH4" s="662"/>
      <c r="ZI4" s="662"/>
      <c r="ZJ4" s="662"/>
      <c r="ZK4" s="662"/>
      <c r="ZL4" s="662"/>
      <c r="ZM4" s="662"/>
      <c r="ZN4" s="662"/>
      <c r="ZO4" s="662"/>
      <c r="ZP4" s="662"/>
      <c r="ZQ4" s="662"/>
      <c r="ZR4" s="662"/>
      <c r="ZS4" s="662"/>
      <c r="ZT4" s="662"/>
      <c r="ZU4" s="662"/>
      <c r="ZV4" s="662"/>
      <c r="ZW4" s="662"/>
      <c r="ZX4" s="662"/>
      <c r="ZY4" s="662"/>
      <c r="ZZ4" s="662"/>
      <c r="AAA4" s="662"/>
      <c r="AAB4" s="662"/>
      <c r="AAC4" s="662"/>
      <c r="AAD4" s="662"/>
      <c r="AAE4" s="662"/>
      <c r="AAF4" s="662"/>
      <c r="AAG4" s="662"/>
      <c r="AAH4" s="662"/>
      <c r="AAI4" s="662"/>
      <c r="AAJ4" s="662"/>
      <c r="AAK4" s="662"/>
      <c r="AAL4" s="662"/>
      <c r="AAM4" s="662"/>
      <c r="AAN4" s="662"/>
      <c r="AAO4" s="662"/>
      <c r="AAP4" s="662"/>
      <c r="AAQ4" s="662"/>
      <c r="AAR4" s="662"/>
      <c r="AAS4" s="662"/>
      <c r="AAT4" s="662"/>
      <c r="AAU4" s="662"/>
      <c r="AAV4" s="662"/>
      <c r="AAW4" s="662"/>
      <c r="AAX4" s="662"/>
      <c r="AAY4" s="662"/>
      <c r="AAZ4" s="662"/>
      <c r="ABA4" s="662"/>
      <c r="ABB4" s="662"/>
      <c r="ABC4" s="662"/>
      <c r="ABD4" s="662"/>
      <c r="ABE4" s="662"/>
      <c r="ABF4" s="662"/>
      <c r="ABG4" s="662"/>
      <c r="ABH4" s="662"/>
      <c r="ABI4" s="662"/>
      <c r="ABJ4" s="662"/>
      <c r="ABK4" s="662"/>
      <c r="ABL4" s="662"/>
      <c r="ABM4" s="662"/>
      <c r="ABN4" s="662"/>
      <c r="ABO4" s="662"/>
      <c r="ABP4" s="662"/>
      <c r="ABQ4" s="662"/>
      <c r="ABR4" s="662"/>
      <c r="ABS4" s="662"/>
      <c r="ABT4" s="662"/>
      <c r="ABU4" s="662"/>
      <c r="ABV4" s="662"/>
      <c r="ABW4" s="662"/>
      <c r="ABX4" s="662"/>
      <c r="ABY4" s="662"/>
      <c r="ABZ4" s="662"/>
      <c r="ACA4" s="662"/>
      <c r="ACB4" s="662"/>
      <c r="ACC4" s="662"/>
      <c r="ACD4" s="662"/>
      <c r="ACE4" s="662"/>
      <c r="ACF4" s="662"/>
      <c r="ACG4" s="662"/>
      <c r="ACH4" s="662"/>
      <c r="ACI4" s="662"/>
      <c r="ACJ4" s="662"/>
      <c r="ACK4" s="662"/>
      <c r="ACL4" s="662"/>
      <c r="ACM4" s="662"/>
      <c r="ACN4" s="662"/>
      <c r="ACO4" s="662"/>
      <c r="ACP4" s="662"/>
      <c r="ACQ4" s="662"/>
      <c r="ACR4" s="662"/>
      <c r="ACS4" s="662"/>
      <c r="ACT4" s="662"/>
      <c r="ACU4" s="662"/>
      <c r="ACV4" s="662"/>
      <c r="ACW4" s="662"/>
      <c r="ACX4" s="662"/>
      <c r="ACY4" s="662"/>
      <c r="ACZ4" s="662"/>
      <c r="ADA4" s="662"/>
      <c r="ADB4" s="662"/>
      <c r="ADC4" s="662"/>
      <c r="ADD4" s="662"/>
      <c r="ADE4" s="662"/>
      <c r="ADF4" s="662"/>
      <c r="ADG4" s="662"/>
      <c r="ADH4" s="662"/>
      <c r="ADI4" s="662"/>
      <c r="ADJ4" s="662"/>
      <c r="ADK4" s="662"/>
      <c r="ADL4" s="662"/>
      <c r="ADM4" s="662"/>
      <c r="ADN4" s="662"/>
      <c r="ADO4" s="662"/>
      <c r="ADP4" s="662"/>
      <c r="ADQ4" s="662"/>
      <c r="ADR4" s="662"/>
      <c r="ADS4" s="662"/>
      <c r="ADT4" s="662"/>
      <c r="ADU4" s="662"/>
      <c r="ADV4" s="662"/>
      <c r="ADW4" s="662"/>
      <c r="ADX4" s="662"/>
      <c r="ADY4" s="662"/>
      <c r="ADZ4" s="662"/>
      <c r="AEA4" s="662"/>
      <c r="AEB4" s="662"/>
      <c r="AEC4" s="662"/>
      <c r="AED4" s="662"/>
      <c r="AEE4" s="662"/>
      <c r="AEF4" s="662"/>
      <c r="AEG4" s="662"/>
      <c r="AEH4" s="662"/>
      <c r="AEI4" s="662"/>
      <c r="AEJ4" s="662"/>
      <c r="AEK4" s="662"/>
      <c r="AEL4" s="662"/>
      <c r="AEM4" s="662"/>
      <c r="AEN4" s="662"/>
      <c r="AEO4" s="662"/>
      <c r="AEP4" s="662"/>
      <c r="AEQ4" s="662"/>
      <c r="AER4" s="662"/>
      <c r="AES4" s="662"/>
      <c r="AET4" s="662"/>
      <c r="AEU4" s="662"/>
      <c r="AEV4" s="662"/>
      <c r="AEW4" s="662"/>
      <c r="AEX4" s="662"/>
      <c r="AEY4" s="662"/>
      <c r="AEZ4" s="662"/>
      <c r="AFA4" s="662"/>
      <c r="AFB4" s="662"/>
      <c r="AFC4" s="662"/>
      <c r="AFD4" s="662"/>
      <c r="AFE4" s="662"/>
      <c r="AFF4" s="662"/>
      <c r="AFG4" s="662"/>
      <c r="AFH4" s="662"/>
      <c r="AFI4" s="662"/>
      <c r="AFJ4" s="662"/>
      <c r="AFK4" s="662"/>
      <c r="AFL4" s="662"/>
      <c r="AFM4" s="662"/>
      <c r="AFN4" s="662"/>
      <c r="AFO4" s="662"/>
      <c r="AFP4" s="662"/>
      <c r="AFQ4" s="662"/>
      <c r="AFR4" s="662"/>
      <c r="AFS4" s="662"/>
      <c r="AFT4" s="662"/>
      <c r="AFU4" s="662"/>
      <c r="AFV4" s="662"/>
      <c r="AFW4" s="662"/>
      <c r="AFX4" s="662"/>
      <c r="AFY4" s="662"/>
      <c r="AFZ4" s="662"/>
      <c r="AGA4" s="662"/>
      <c r="AGB4" s="662"/>
      <c r="AGC4" s="662"/>
      <c r="AGD4" s="662"/>
      <c r="AGE4" s="662"/>
      <c r="AGF4" s="662"/>
      <c r="AGG4" s="662"/>
      <c r="AGH4" s="662"/>
      <c r="AGI4" s="662"/>
      <c r="AGJ4" s="662"/>
      <c r="AGK4" s="662"/>
      <c r="AGL4" s="662"/>
      <c r="AGM4" s="662"/>
      <c r="AGN4" s="662"/>
      <c r="AGO4" s="662"/>
      <c r="AGP4" s="662"/>
      <c r="AGQ4" s="662"/>
      <c r="AGR4" s="662"/>
      <c r="AGS4" s="662"/>
      <c r="AGT4" s="662"/>
      <c r="AGU4" s="662"/>
      <c r="AGV4" s="662"/>
      <c r="AGW4" s="662"/>
      <c r="AGX4" s="662"/>
      <c r="AGY4" s="662"/>
      <c r="AGZ4" s="662"/>
      <c r="AHA4" s="662"/>
      <c r="AHB4" s="662"/>
      <c r="AHC4" s="662"/>
      <c r="AHD4" s="662"/>
      <c r="AHE4" s="662"/>
      <c r="AHF4" s="662"/>
      <c r="AHG4" s="662"/>
      <c r="AHH4" s="662"/>
      <c r="AHI4" s="662"/>
      <c r="AHJ4" s="662"/>
      <c r="AHK4" s="662"/>
      <c r="AHL4" s="662"/>
      <c r="AHM4" s="662"/>
      <c r="AHN4" s="662"/>
      <c r="AHO4" s="662"/>
      <c r="AHP4" s="662"/>
      <c r="AHQ4" s="662"/>
      <c r="AHR4" s="662"/>
      <c r="AHS4" s="662"/>
      <c r="AHT4" s="662"/>
      <c r="AHU4" s="662"/>
      <c r="AHV4" s="662"/>
      <c r="AHW4" s="662"/>
      <c r="AHX4" s="662"/>
      <c r="AHY4" s="662"/>
      <c r="AHZ4" s="662"/>
      <c r="AIA4" s="662"/>
      <c r="AIB4" s="662"/>
      <c r="AIC4" s="662"/>
      <c r="AID4" s="662"/>
      <c r="AIE4" s="662"/>
      <c r="AIF4" s="662"/>
      <c r="AIG4" s="662"/>
      <c r="AIH4" s="662"/>
      <c r="AII4" s="662"/>
      <c r="AIJ4" s="662"/>
      <c r="AIK4" s="662"/>
      <c r="AIL4" s="662"/>
      <c r="AIM4" s="662"/>
      <c r="AIN4" s="662"/>
      <c r="AIO4" s="662"/>
      <c r="AIP4" s="662"/>
      <c r="AIQ4" s="662"/>
      <c r="AIR4" s="662"/>
      <c r="AIS4" s="662"/>
      <c r="AIT4" s="662"/>
      <c r="AIU4" s="662"/>
      <c r="AIV4" s="662"/>
      <c r="AIW4" s="662"/>
      <c r="AIX4" s="662"/>
      <c r="AIY4" s="662"/>
      <c r="AIZ4" s="662"/>
      <c r="AJA4" s="662"/>
      <c r="AJB4" s="662"/>
      <c r="AJC4" s="662"/>
      <c r="AJD4" s="662"/>
      <c r="AJE4" s="662"/>
      <c r="AJF4" s="662"/>
      <c r="AJG4" s="662"/>
      <c r="AJH4" s="662"/>
      <c r="AJI4" s="662"/>
      <c r="AJJ4" s="662"/>
      <c r="AJK4" s="662"/>
      <c r="AJL4" s="662"/>
      <c r="AJM4" s="662"/>
      <c r="AJN4" s="662"/>
      <c r="AJO4" s="662"/>
      <c r="AJP4" s="662"/>
      <c r="AJQ4" s="662"/>
      <c r="AJR4" s="662"/>
      <c r="AJS4" s="662"/>
      <c r="AJT4" s="662"/>
      <c r="AJU4" s="662"/>
      <c r="AJV4" s="662"/>
      <c r="AJW4" s="662"/>
      <c r="AJX4" s="662"/>
      <c r="AJY4" s="662"/>
      <c r="AJZ4" s="662"/>
      <c r="AKA4" s="662"/>
      <c r="AKB4" s="662"/>
      <c r="AKC4" s="662"/>
      <c r="AKD4" s="662"/>
      <c r="AKE4" s="662"/>
      <c r="AKF4" s="662"/>
      <c r="AKG4" s="662"/>
      <c r="AKH4" s="662"/>
      <c r="AKI4" s="662"/>
      <c r="AKJ4" s="662"/>
      <c r="AKK4" s="662"/>
      <c r="AKL4" s="662"/>
      <c r="AKM4" s="662"/>
      <c r="AKN4" s="662"/>
      <c r="AKO4" s="662"/>
      <c r="AKP4" s="662"/>
      <c r="AKQ4" s="662"/>
      <c r="AKR4" s="662"/>
      <c r="AKS4" s="662"/>
      <c r="AKT4" s="662"/>
      <c r="AKU4" s="662"/>
      <c r="AKV4" s="662"/>
      <c r="AKW4" s="662"/>
      <c r="AKX4" s="662"/>
      <c r="AKY4" s="662"/>
      <c r="AKZ4" s="662"/>
      <c r="ALA4" s="662"/>
      <c r="ALB4" s="662"/>
      <c r="ALC4" s="662"/>
      <c r="ALD4" s="662"/>
      <c r="ALE4" s="662"/>
      <c r="ALF4" s="662"/>
      <c r="ALG4" s="662"/>
      <c r="ALH4" s="662"/>
      <c r="ALI4" s="662"/>
      <c r="ALJ4" s="662"/>
      <c r="ALK4" s="662"/>
      <c r="ALL4" s="662"/>
      <c r="ALM4" s="662"/>
      <c r="ALN4" s="662"/>
      <c r="ALO4" s="662"/>
      <c r="ALP4" s="662"/>
      <c r="ALQ4" s="662"/>
      <c r="ALR4" s="662"/>
      <c r="ALS4" s="662"/>
      <c r="ALT4" s="662"/>
      <c r="ALU4" s="662"/>
      <c r="ALV4" s="662"/>
      <c r="ALW4" s="662"/>
      <c r="ALX4" s="662"/>
      <c r="ALY4" s="662"/>
      <c r="ALZ4" s="662"/>
      <c r="AMA4" s="662"/>
      <c r="AMB4" s="662"/>
      <c r="AMC4" s="662"/>
      <c r="AMD4" s="662"/>
      <c r="AME4" s="662"/>
      <c r="AMF4" s="662"/>
      <c r="AMG4" s="662"/>
      <c r="AMH4" s="662"/>
      <c r="AMI4" s="662"/>
      <c r="AMJ4" s="662"/>
      <c r="AMK4" s="662"/>
      <c r="AML4" s="662"/>
      <c r="AMM4" s="662"/>
      <c r="AMN4" s="662"/>
      <c r="AMO4" s="662"/>
      <c r="AMP4" s="662"/>
      <c r="AMQ4" s="662"/>
      <c r="AMR4" s="662"/>
      <c r="AMS4" s="662"/>
      <c r="AMT4" s="662"/>
      <c r="AMU4" s="662"/>
      <c r="AMV4" s="662"/>
      <c r="AMW4" s="662"/>
      <c r="AMX4" s="662"/>
      <c r="AMY4" s="662"/>
      <c r="AMZ4" s="662"/>
      <c r="ANA4" s="662"/>
      <c r="ANB4" s="662"/>
      <c r="ANC4" s="662"/>
      <c r="AND4" s="662"/>
      <c r="ANE4" s="662"/>
      <c r="ANF4" s="662"/>
      <c r="ANG4" s="662"/>
      <c r="ANH4" s="662"/>
      <c r="ANI4" s="662"/>
      <c r="ANJ4" s="662"/>
      <c r="ANK4" s="662"/>
      <c r="ANL4" s="662"/>
      <c r="ANM4" s="662"/>
      <c r="ANN4" s="662"/>
      <c r="ANO4" s="662"/>
      <c r="ANP4" s="662"/>
      <c r="ANQ4" s="662"/>
      <c r="ANR4" s="662"/>
      <c r="ANS4" s="662"/>
      <c r="ANT4" s="662"/>
      <c r="ANU4" s="662"/>
      <c r="ANV4" s="662"/>
      <c r="ANW4" s="662"/>
      <c r="ANX4" s="662"/>
      <c r="ANY4" s="662"/>
      <c r="ANZ4" s="662"/>
      <c r="AOA4" s="662"/>
      <c r="AOB4" s="662"/>
      <c r="AOC4" s="662"/>
      <c r="AOD4" s="662"/>
      <c r="AOE4" s="662"/>
      <c r="AOF4" s="662"/>
      <c r="AOG4" s="662"/>
      <c r="AOH4" s="662"/>
      <c r="AOI4" s="662"/>
      <c r="AOJ4" s="662"/>
      <c r="AOK4" s="662"/>
      <c r="AOL4" s="662"/>
      <c r="AOM4" s="662"/>
      <c r="AON4" s="662"/>
      <c r="AOO4" s="662"/>
      <c r="AOP4" s="662"/>
      <c r="AOQ4" s="662"/>
      <c r="AOR4" s="662"/>
      <c r="AOS4" s="662"/>
      <c r="AOT4" s="662"/>
      <c r="AOU4" s="662"/>
      <c r="AOV4" s="662"/>
      <c r="AOW4" s="662"/>
      <c r="AOX4" s="662"/>
      <c r="AOY4" s="662"/>
      <c r="AOZ4" s="662"/>
      <c r="APA4" s="662"/>
      <c r="APB4" s="662"/>
      <c r="APC4" s="662"/>
      <c r="APD4" s="662"/>
      <c r="APE4" s="662"/>
      <c r="APF4" s="662"/>
      <c r="APG4" s="662"/>
      <c r="APH4" s="662"/>
      <c r="API4" s="662"/>
      <c r="APJ4" s="662"/>
      <c r="APK4" s="662"/>
      <c r="APL4" s="662"/>
      <c r="APM4" s="662"/>
      <c r="APN4" s="662"/>
      <c r="APO4" s="662"/>
      <c r="APP4" s="662"/>
      <c r="APQ4" s="662"/>
      <c r="APR4" s="662"/>
      <c r="APS4" s="662"/>
      <c r="APT4" s="662"/>
      <c r="APU4" s="662"/>
      <c r="APV4" s="662"/>
      <c r="APW4" s="662"/>
      <c r="APX4" s="662"/>
      <c r="APY4" s="662"/>
      <c r="APZ4" s="662"/>
      <c r="AQA4" s="662"/>
      <c r="AQB4" s="662"/>
      <c r="AQC4" s="662"/>
      <c r="AQD4" s="662"/>
      <c r="AQE4" s="662"/>
      <c r="AQF4" s="662"/>
      <c r="AQG4" s="662"/>
      <c r="AQH4" s="662"/>
      <c r="AQI4" s="662"/>
      <c r="AQJ4" s="662"/>
      <c r="AQK4" s="662"/>
      <c r="AQL4" s="662"/>
      <c r="AQM4" s="662"/>
      <c r="AQN4" s="662"/>
      <c r="AQO4" s="662"/>
      <c r="AQP4" s="662"/>
      <c r="AQQ4" s="662"/>
      <c r="AQR4" s="662"/>
      <c r="AQS4" s="662"/>
      <c r="AQT4" s="662"/>
      <c r="AQU4" s="662"/>
      <c r="AQV4" s="662"/>
      <c r="AQW4" s="662"/>
      <c r="AQX4" s="662"/>
      <c r="AQY4" s="662"/>
      <c r="AQZ4" s="662"/>
      <c r="ARA4" s="662"/>
      <c r="ARB4" s="662"/>
      <c r="ARC4" s="662"/>
      <c r="ARD4" s="662"/>
      <c r="ARE4" s="662"/>
      <c r="ARF4" s="662"/>
      <c r="ARG4" s="662"/>
      <c r="ARH4" s="662"/>
      <c r="ARI4" s="662"/>
      <c r="ARJ4" s="662"/>
      <c r="ARK4" s="662"/>
      <c r="ARL4" s="662"/>
      <c r="ARM4" s="662"/>
      <c r="ARN4" s="662"/>
      <c r="ARO4" s="662"/>
      <c r="ARP4" s="662"/>
      <c r="ARQ4" s="662"/>
      <c r="ARR4" s="662"/>
      <c r="ARS4" s="662"/>
      <c r="ART4" s="662"/>
      <c r="ARU4" s="662"/>
      <c r="ARV4" s="662"/>
      <c r="ARW4" s="662"/>
      <c r="ARX4" s="662"/>
      <c r="ARY4" s="662"/>
      <c r="ARZ4" s="662"/>
      <c r="ASA4" s="662"/>
      <c r="ASB4" s="662"/>
      <c r="ASC4" s="662"/>
      <c r="ASD4" s="662"/>
      <c r="ASE4" s="662"/>
      <c r="ASF4" s="662"/>
      <c r="ASG4" s="662"/>
      <c r="ASH4" s="662"/>
      <c r="ASI4" s="662"/>
      <c r="ASJ4" s="662"/>
      <c r="ASK4" s="662"/>
      <c r="ASL4" s="662"/>
      <c r="ASM4" s="662"/>
      <c r="ASN4" s="662"/>
      <c r="ASO4" s="662"/>
      <c r="ASP4" s="662"/>
      <c r="ASQ4" s="662"/>
      <c r="ASR4" s="662"/>
      <c r="ASS4" s="662"/>
      <c r="AST4" s="662"/>
      <c r="ASU4" s="662"/>
      <c r="ASV4" s="662"/>
      <c r="ASW4" s="662"/>
      <c r="ASX4" s="662"/>
      <c r="ASY4" s="662"/>
      <c r="ASZ4" s="662"/>
      <c r="ATA4" s="662"/>
      <c r="ATB4" s="662"/>
      <c r="ATC4" s="662"/>
      <c r="ATD4" s="662"/>
      <c r="ATE4" s="662"/>
      <c r="ATF4" s="662"/>
      <c r="ATG4" s="662"/>
      <c r="ATH4" s="662"/>
      <c r="ATI4" s="662"/>
      <c r="ATJ4" s="662"/>
      <c r="ATK4" s="662"/>
      <c r="ATL4" s="662"/>
      <c r="ATM4" s="662"/>
      <c r="ATN4" s="662"/>
      <c r="ATO4" s="662"/>
      <c r="ATP4" s="662"/>
      <c r="ATQ4" s="662"/>
      <c r="ATR4" s="662"/>
      <c r="ATS4" s="662"/>
      <c r="ATT4" s="662"/>
      <c r="ATU4" s="662"/>
      <c r="ATV4" s="662"/>
      <c r="ATW4" s="662"/>
      <c r="ATX4" s="662"/>
      <c r="ATY4" s="662"/>
      <c r="ATZ4" s="662"/>
      <c r="AUA4" s="662"/>
      <c r="AUB4" s="662"/>
      <c r="AUC4" s="662"/>
      <c r="AUD4" s="662"/>
      <c r="AUE4" s="662"/>
      <c r="AUF4" s="662"/>
      <c r="AUG4" s="662"/>
      <c r="AUH4" s="662"/>
      <c r="AUI4" s="662"/>
      <c r="AUJ4" s="662"/>
      <c r="AUK4" s="662"/>
      <c r="AUL4" s="662"/>
      <c r="AUM4" s="662"/>
      <c r="AUN4" s="662"/>
      <c r="AUO4" s="662"/>
      <c r="AUP4" s="662"/>
      <c r="AUQ4" s="662"/>
      <c r="AUR4" s="662"/>
      <c r="AUS4" s="662"/>
      <c r="AUT4" s="662"/>
      <c r="AUU4" s="662"/>
      <c r="AUV4" s="662"/>
      <c r="AUW4" s="662"/>
      <c r="AUX4" s="662"/>
      <c r="AUY4" s="662"/>
      <c r="AUZ4" s="662"/>
      <c r="AVA4" s="662"/>
      <c r="AVB4" s="662"/>
      <c r="AVC4" s="662"/>
      <c r="AVD4" s="662"/>
      <c r="AVE4" s="662"/>
      <c r="AVF4" s="662"/>
      <c r="AVG4" s="662"/>
      <c r="AVH4" s="662"/>
      <c r="AVI4" s="662"/>
      <c r="AVJ4" s="662"/>
      <c r="AVK4" s="662"/>
      <c r="AVL4" s="662"/>
      <c r="AVM4" s="662"/>
      <c r="AVN4" s="662"/>
      <c r="AVO4" s="662"/>
      <c r="AVP4" s="662"/>
      <c r="AVQ4" s="662"/>
      <c r="AVR4" s="662"/>
      <c r="AVS4" s="662"/>
      <c r="AVT4" s="662"/>
      <c r="AVU4" s="662"/>
      <c r="AVV4" s="662"/>
      <c r="AVW4" s="662"/>
      <c r="AVX4" s="662"/>
      <c r="AVY4" s="662"/>
      <c r="AVZ4" s="662"/>
      <c r="AWA4" s="662"/>
      <c r="AWB4" s="662"/>
      <c r="AWC4" s="662"/>
      <c r="AWD4" s="662"/>
      <c r="AWE4" s="662"/>
      <c r="AWF4" s="662"/>
      <c r="AWG4" s="662"/>
      <c r="AWH4" s="662"/>
      <c r="AWI4" s="662"/>
      <c r="AWJ4" s="662"/>
      <c r="AWK4" s="662"/>
      <c r="AWL4" s="662"/>
      <c r="AWM4" s="662"/>
      <c r="AWN4" s="662"/>
      <c r="AWO4" s="662"/>
      <c r="AWP4" s="662"/>
      <c r="AWQ4" s="662"/>
      <c r="AWR4" s="662"/>
      <c r="AWS4" s="662"/>
      <c r="AWT4" s="662"/>
      <c r="AWU4" s="662"/>
      <c r="AWV4" s="662"/>
      <c r="AWW4" s="662"/>
      <c r="AWX4" s="662"/>
      <c r="AWY4" s="662"/>
      <c r="AWZ4" s="662"/>
      <c r="AXA4" s="662"/>
      <c r="AXB4" s="662"/>
      <c r="AXC4" s="662"/>
      <c r="AXD4" s="662"/>
      <c r="AXE4" s="662"/>
      <c r="AXF4" s="662"/>
      <c r="AXG4" s="662"/>
      <c r="AXH4" s="662"/>
      <c r="AXI4" s="662"/>
      <c r="AXJ4" s="662"/>
      <c r="AXK4" s="662"/>
      <c r="AXL4" s="662"/>
      <c r="AXM4" s="662"/>
      <c r="AXN4" s="662"/>
      <c r="AXO4" s="662"/>
      <c r="AXP4" s="662"/>
      <c r="AXQ4" s="662"/>
      <c r="AXR4" s="662"/>
      <c r="AXS4" s="662"/>
      <c r="AXT4" s="662"/>
      <c r="AXU4" s="662"/>
      <c r="AXV4" s="662"/>
      <c r="AXW4" s="662"/>
      <c r="AXX4" s="662"/>
      <c r="AXY4" s="662"/>
      <c r="AXZ4" s="662"/>
      <c r="AYA4" s="662"/>
      <c r="AYB4" s="662"/>
      <c r="AYC4" s="662"/>
      <c r="AYD4" s="662"/>
      <c r="AYE4" s="662"/>
      <c r="AYF4" s="662"/>
      <c r="AYG4" s="662"/>
      <c r="AYH4" s="662"/>
      <c r="AYI4" s="662"/>
      <c r="AYJ4" s="662"/>
      <c r="AYK4" s="662"/>
      <c r="AYL4" s="662"/>
      <c r="AYM4" s="662"/>
      <c r="AYN4" s="662"/>
      <c r="AYO4" s="662"/>
      <c r="AYP4" s="662"/>
      <c r="AYQ4" s="662"/>
      <c r="AYR4" s="662"/>
      <c r="AYS4" s="662"/>
      <c r="AYT4" s="662"/>
      <c r="AYU4" s="662"/>
      <c r="AYV4" s="662"/>
      <c r="AYW4" s="662"/>
      <c r="AYX4" s="662"/>
      <c r="AYY4" s="662"/>
      <c r="AYZ4" s="662"/>
      <c r="AZA4" s="662"/>
      <c r="AZB4" s="662"/>
      <c r="AZC4" s="662"/>
      <c r="AZD4" s="662"/>
      <c r="AZE4" s="662"/>
      <c r="AZF4" s="662"/>
      <c r="AZG4" s="662"/>
      <c r="AZH4" s="662"/>
      <c r="AZI4" s="662"/>
      <c r="AZJ4" s="662"/>
      <c r="AZK4" s="662"/>
      <c r="AZL4" s="662"/>
      <c r="AZM4" s="662"/>
      <c r="AZN4" s="662"/>
      <c r="AZO4" s="662"/>
      <c r="AZP4" s="662"/>
      <c r="AZQ4" s="662"/>
      <c r="AZR4" s="662"/>
      <c r="AZS4" s="662"/>
      <c r="AZT4" s="662"/>
      <c r="AZU4" s="662"/>
      <c r="AZV4" s="662"/>
      <c r="AZW4" s="662"/>
      <c r="AZX4" s="662"/>
      <c r="AZY4" s="662"/>
      <c r="AZZ4" s="662"/>
      <c r="BAA4" s="662"/>
      <c r="BAB4" s="662"/>
      <c r="BAC4" s="662"/>
      <c r="BAD4" s="662"/>
      <c r="BAE4" s="662"/>
      <c r="BAF4" s="662"/>
      <c r="BAG4" s="662"/>
      <c r="BAH4" s="662"/>
      <c r="BAI4" s="662"/>
      <c r="BAJ4" s="662"/>
      <c r="BAK4" s="662"/>
      <c r="BAL4" s="662"/>
      <c r="BAM4" s="662"/>
      <c r="BAN4" s="662"/>
      <c r="BAO4" s="662"/>
      <c r="BAP4" s="662"/>
      <c r="BAQ4" s="662"/>
      <c r="BAR4" s="662"/>
      <c r="BAS4" s="662"/>
      <c r="BAT4" s="662"/>
      <c r="BAU4" s="662"/>
      <c r="BAV4" s="662"/>
      <c r="BAW4" s="662"/>
      <c r="BAX4" s="662"/>
      <c r="BAY4" s="662"/>
      <c r="BAZ4" s="662"/>
      <c r="BBA4" s="662"/>
      <c r="BBB4" s="662"/>
      <c r="BBC4" s="662"/>
      <c r="BBD4" s="662"/>
      <c r="BBE4" s="662"/>
      <c r="BBF4" s="662"/>
      <c r="BBG4" s="662"/>
      <c r="BBH4" s="662"/>
      <c r="BBI4" s="662"/>
      <c r="BBJ4" s="662"/>
      <c r="BBK4" s="662"/>
      <c r="BBL4" s="662"/>
      <c r="BBM4" s="662"/>
      <c r="BBN4" s="662"/>
      <c r="BBO4" s="662"/>
      <c r="BBP4" s="662"/>
      <c r="BBQ4" s="662"/>
      <c r="BBR4" s="662"/>
      <c r="BBS4" s="662"/>
      <c r="BBT4" s="662"/>
      <c r="BBU4" s="662"/>
      <c r="BBV4" s="662"/>
      <c r="BBW4" s="662"/>
      <c r="BBX4" s="662"/>
      <c r="BBY4" s="662"/>
      <c r="BBZ4" s="662"/>
      <c r="BCA4" s="662"/>
      <c r="BCB4" s="662"/>
      <c r="BCC4" s="662"/>
      <c r="BCD4" s="662"/>
      <c r="BCE4" s="662"/>
      <c r="BCF4" s="662"/>
      <c r="BCG4" s="662"/>
      <c r="BCH4" s="662"/>
      <c r="BCI4" s="662"/>
      <c r="BCJ4" s="662"/>
      <c r="BCK4" s="662"/>
      <c r="BCL4" s="662"/>
      <c r="BCM4" s="662"/>
      <c r="BCN4" s="662"/>
      <c r="BCO4" s="662"/>
      <c r="BCP4" s="662"/>
      <c r="BCQ4" s="662"/>
      <c r="BCR4" s="662"/>
      <c r="BCS4" s="662"/>
      <c r="BCT4" s="662"/>
      <c r="BCU4" s="662"/>
      <c r="BCV4" s="662"/>
      <c r="BCW4" s="662"/>
      <c r="BCX4" s="662"/>
      <c r="BCY4" s="662"/>
      <c r="BCZ4" s="662"/>
      <c r="BDA4" s="662"/>
      <c r="BDB4" s="662"/>
      <c r="BDC4" s="662"/>
      <c r="BDD4" s="662"/>
      <c r="BDE4" s="662"/>
      <c r="BDF4" s="662"/>
      <c r="BDG4" s="662"/>
      <c r="BDH4" s="662"/>
      <c r="BDI4" s="662"/>
      <c r="BDJ4" s="662"/>
      <c r="BDK4" s="662"/>
      <c r="BDL4" s="662"/>
      <c r="BDM4" s="662"/>
      <c r="BDN4" s="662"/>
      <c r="BDO4" s="662"/>
      <c r="BDP4" s="662"/>
      <c r="BDQ4" s="662"/>
      <c r="BDR4" s="662"/>
      <c r="BDS4" s="662"/>
      <c r="BDT4" s="662"/>
      <c r="BDU4" s="662"/>
      <c r="BDV4" s="662"/>
      <c r="BDW4" s="662"/>
      <c r="BDX4" s="662"/>
      <c r="BDY4" s="662"/>
      <c r="BDZ4" s="662"/>
      <c r="BEA4" s="662"/>
      <c r="BEB4" s="662"/>
      <c r="BEC4" s="662"/>
      <c r="BED4" s="662"/>
      <c r="BEE4" s="662"/>
      <c r="BEF4" s="662"/>
      <c r="BEG4" s="662"/>
      <c r="BEH4" s="662"/>
      <c r="BEI4" s="662"/>
      <c r="BEJ4" s="662"/>
      <c r="BEK4" s="662"/>
      <c r="BEL4" s="662"/>
      <c r="BEM4" s="662"/>
      <c r="BEN4" s="662"/>
      <c r="BEO4" s="662"/>
      <c r="BEP4" s="662"/>
      <c r="BEQ4" s="662"/>
      <c r="BER4" s="662"/>
      <c r="BES4" s="662"/>
      <c r="BET4" s="662"/>
      <c r="BEU4" s="662"/>
      <c r="BEV4" s="662"/>
      <c r="BEW4" s="662"/>
      <c r="BEX4" s="662"/>
      <c r="BEY4" s="662"/>
      <c r="BEZ4" s="662"/>
      <c r="BFA4" s="662"/>
      <c r="BFB4" s="662"/>
      <c r="BFC4" s="662"/>
      <c r="BFD4" s="662"/>
      <c r="BFE4" s="662"/>
      <c r="BFF4" s="662"/>
      <c r="BFG4" s="662"/>
      <c r="BFH4" s="662"/>
      <c r="BFI4" s="662"/>
      <c r="BFJ4" s="662"/>
      <c r="BFK4" s="662"/>
      <c r="BFL4" s="662"/>
      <c r="BFM4" s="662"/>
      <c r="BFN4" s="662"/>
      <c r="BFO4" s="662"/>
      <c r="BFP4" s="662"/>
      <c r="BFQ4" s="662"/>
      <c r="BFR4" s="662"/>
      <c r="BFS4" s="662"/>
      <c r="BFT4" s="662"/>
      <c r="BFU4" s="662"/>
      <c r="BFV4" s="662"/>
      <c r="BFW4" s="662"/>
      <c r="BFX4" s="662"/>
      <c r="BFY4" s="662"/>
      <c r="BFZ4" s="662"/>
      <c r="BGA4" s="662"/>
      <c r="BGB4" s="662"/>
      <c r="BGC4" s="662"/>
      <c r="BGD4" s="662"/>
      <c r="BGE4" s="662"/>
      <c r="BGF4" s="662"/>
      <c r="BGG4" s="662"/>
      <c r="BGH4" s="662"/>
      <c r="BGI4" s="662"/>
      <c r="BGJ4" s="662"/>
      <c r="BGK4" s="662"/>
      <c r="BGL4" s="662"/>
      <c r="BGM4" s="662"/>
      <c r="BGN4" s="662"/>
      <c r="BGO4" s="662"/>
      <c r="BGP4" s="662"/>
      <c r="BGQ4" s="662"/>
      <c r="BGR4" s="662"/>
      <c r="BGS4" s="662"/>
      <c r="BGT4" s="662"/>
      <c r="BGU4" s="662"/>
      <c r="BGV4" s="662"/>
      <c r="BGW4" s="662"/>
      <c r="BGX4" s="662"/>
      <c r="BGY4" s="662"/>
      <c r="BGZ4" s="662"/>
      <c r="BHA4" s="662"/>
      <c r="BHB4" s="662"/>
      <c r="BHC4" s="662"/>
      <c r="BHD4" s="662"/>
      <c r="BHE4" s="662"/>
      <c r="BHF4" s="662"/>
      <c r="BHG4" s="662"/>
      <c r="BHH4" s="662"/>
      <c r="BHI4" s="662"/>
      <c r="BHJ4" s="662"/>
      <c r="BHK4" s="662"/>
      <c r="BHL4" s="662"/>
      <c r="BHM4" s="662"/>
      <c r="BHN4" s="662"/>
      <c r="BHO4" s="662"/>
      <c r="BHP4" s="662"/>
      <c r="BHQ4" s="662"/>
      <c r="BHR4" s="662"/>
      <c r="BHS4" s="662"/>
      <c r="BHT4" s="662"/>
      <c r="BHU4" s="662"/>
      <c r="BHV4" s="662"/>
      <c r="BHW4" s="662"/>
      <c r="BHX4" s="662"/>
      <c r="BHY4" s="662"/>
      <c r="BHZ4" s="662"/>
      <c r="BIA4" s="662"/>
      <c r="BIB4" s="662"/>
      <c r="BIC4" s="662"/>
      <c r="BID4" s="662"/>
      <c r="BIE4" s="662"/>
      <c r="BIF4" s="662"/>
      <c r="BIG4" s="662"/>
      <c r="BIH4" s="662"/>
      <c r="BII4" s="662"/>
      <c r="BIJ4" s="662"/>
      <c r="BIK4" s="662"/>
      <c r="BIL4" s="662"/>
      <c r="BIM4" s="662"/>
      <c r="BIN4" s="662"/>
      <c r="BIO4" s="662"/>
      <c r="BIP4" s="662"/>
      <c r="BIQ4" s="662"/>
      <c r="BIR4" s="662"/>
      <c r="BIS4" s="662"/>
      <c r="BIT4" s="662"/>
      <c r="BIU4" s="662"/>
      <c r="BIV4" s="662"/>
      <c r="BIW4" s="662"/>
      <c r="BIX4" s="662"/>
      <c r="BIY4" s="662"/>
      <c r="BIZ4" s="662"/>
      <c r="BJA4" s="662"/>
      <c r="BJB4" s="662"/>
      <c r="BJC4" s="662"/>
      <c r="BJD4" s="662"/>
      <c r="BJE4" s="662"/>
      <c r="BJF4" s="662"/>
      <c r="BJG4" s="662"/>
      <c r="BJH4" s="662"/>
      <c r="BJI4" s="662"/>
      <c r="BJJ4" s="662"/>
      <c r="BJK4" s="662"/>
      <c r="BJL4" s="662"/>
      <c r="BJM4" s="662"/>
      <c r="BJN4" s="662"/>
      <c r="BJO4" s="662"/>
      <c r="BJP4" s="662"/>
      <c r="BJQ4" s="662"/>
      <c r="BJR4" s="662"/>
      <c r="BJS4" s="662"/>
      <c r="BJT4" s="662"/>
      <c r="BJU4" s="662"/>
      <c r="BJV4" s="662"/>
      <c r="BJW4" s="662"/>
      <c r="BJX4" s="662"/>
      <c r="BJY4" s="662"/>
      <c r="BJZ4" s="662"/>
      <c r="BKA4" s="662"/>
      <c r="BKB4" s="662"/>
      <c r="BKC4" s="662"/>
      <c r="BKD4" s="662"/>
      <c r="BKE4" s="662"/>
      <c r="BKF4" s="662"/>
      <c r="BKG4" s="662"/>
      <c r="BKH4" s="662"/>
      <c r="BKI4" s="662"/>
      <c r="BKJ4" s="662"/>
      <c r="BKK4" s="662"/>
      <c r="BKL4" s="662"/>
      <c r="BKM4" s="662"/>
      <c r="BKN4" s="662"/>
      <c r="BKO4" s="662"/>
      <c r="BKP4" s="662"/>
      <c r="BKQ4" s="662"/>
      <c r="BKR4" s="662"/>
      <c r="BKS4" s="662"/>
      <c r="BKT4" s="662"/>
      <c r="BKU4" s="662"/>
      <c r="BKV4" s="662"/>
      <c r="BKW4" s="662"/>
      <c r="BKX4" s="662"/>
      <c r="BKY4" s="662"/>
      <c r="BKZ4" s="662"/>
      <c r="BLA4" s="662"/>
      <c r="BLB4" s="662"/>
      <c r="BLC4" s="662"/>
      <c r="BLD4" s="662"/>
      <c r="BLE4" s="662"/>
      <c r="BLF4" s="662"/>
      <c r="BLG4" s="662"/>
      <c r="BLH4" s="662"/>
      <c r="BLI4" s="662"/>
      <c r="BLJ4" s="662"/>
      <c r="BLK4" s="662"/>
      <c r="BLL4" s="662"/>
      <c r="BLM4" s="662"/>
      <c r="BLN4" s="662"/>
      <c r="BLO4" s="662"/>
      <c r="BLP4" s="662"/>
      <c r="BLQ4" s="662"/>
      <c r="BLR4" s="662"/>
      <c r="BLS4" s="662"/>
      <c r="BLT4" s="662"/>
      <c r="BLU4" s="662"/>
      <c r="BLV4" s="662"/>
      <c r="BLW4" s="662"/>
      <c r="BLX4" s="662"/>
      <c r="BLY4" s="662"/>
      <c r="BLZ4" s="662"/>
      <c r="BMA4" s="662"/>
      <c r="BMB4" s="662"/>
      <c r="BMC4" s="662"/>
      <c r="BMD4" s="662"/>
      <c r="BME4" s="662"/>
      <c r="BMF4" s="662"/>
      <c r="BMG4" s="662"/>
      <c r="BMH4" s="662"/>
      <c r="BMI4" s="662"/>
      <c r="BMJ4" s="662"/>
      <c r="BMK4" s="662"/>
      <c r="BML4" s="662"/>
      <c r="BMM4" s="662"/>
      <c r="BMN4" s="662"/>
      <c r="BMO4" s="662"/>
      <c r="BMP4" s="662"/>
      <c r="BMQ4" s="662"/>
      <c r="BMR4" s="662"/>
      <c r="BMS4" s="662"/>
      <c r="BMT4" s="662"/>
      <c r="BMU4" s="662"/>
      <c r="BMV4" s="662"/>
      <c r="BMW4" s="662"/>
      <c r="BMX4" s="662"/>
      <c r="BMY4" s="662"/>
      <c r="BMZ4" s="662"/>
      <c r="BNA4" s="662"/>
      <c r="BNB4" s="662"/>
      <c r="BNC4" s="662"/>
      <c r="BND4" s="662"/>
      <c r="BNE4" s="662"/>
      <c r="BNF4" s="662"/>
      <c r="BNG4" s="662"/>
      <c r="BNH4" s="662"/>
      <c r="BNI4" s="662"/>
      <c r="BNJ4" s="662"/>
      <c r="BNK4" s="662"/>
      <c r="BNL4" s="662"/>
      <c r="BNM4" s="662"/>
      <c r="BNN4" s="662"/>
      <c r="BNO4" s="662"/>
      <c r="BNP4" s="662"/>
      <c r="BNQ4" s="662"/>
      <c r="BNR4" s="662"/>
      <c r="BNS4" s="662"/>
      <c r="BNT4" s="662"/>
      <c r="BNU4" s="662"/>
      <c r="BNV4" s="662"/>
      <c r="BNW4" s="662"/>
      <c r="BNX4" s="662"/>
      <c r="BNY4" s="662"/>
      <c r="BNZ4" s="662"/>
      <c r="BOA4" s="662"/>
      <c r="BOB4" s="662"/>
      <c r="BOC4" s="662"/>
      <c r="BOD4" s="662"/>
      <c r="BOE4" s="662"/>
      <c r="BOF4" s="662"/>
      <c r="BOG4" s="662"/>
      <c r="BOH4" s="662"/>
      <c r="BOI4" s="662"/>
      <c r="BOJ4" s="662"/>
      <c r="BOK4" s="662"/>
      <c r="BOL4" s="662"/>
      <c r="BOM4" s="662"/>
      <c r="BON4" s="662"/>
      <c r="BOO4" s="662"/>
      <c r="BOP4" s="662"/>
      <c r="BOQ4" s="662"/>
      <c r="BOR4" s="662"/>
      <c r="BOS4" s="662"/>
      <c r="BOT4" s="662"/>
      <c r="BOU4" s="662"/>
      <c r="BOV4" s="662"/>
      <c r="BOW4" s="662"/>
      <c r="BOX4" s="662"/>
      <c r="BOY4" s="662"/>
      <c r="BOZ4" s="662"/>
      <c r="BPA4" s="662"/>
      <c r="BPB4" s="662"/>
      <c r="BPC4" s="662"/>
      <c r="BPD4" s="662"/>
      <c r="BPE4" s="662"/>
      <c r="BPF4" s="662"/>
      <c r="BPG4" s="662"/>
      <c r="BPH4" s="662"/>
      <c r="BPI4" s="662"/>
      <c r="BPJ4" s="662"/>
      <c r="BPK4" s="662"/>
      <c r="BPL4" s="662"/>
      <c r="BPM4" s="662"/>
      <c r="BPN4" s="662"/>
      <c r="BPO4" s="662"/>
      <c r="BPP4" s="662"/>
      <c r="BPQ4" s="662"/>
      <c r="BPR4" s="662"/>
      <c r="BPS4" s="662"/>
      <c r="BPT4" s="662"/>
      <c r="BPU4" s="662"/>
      <c r="BPV4" s="662"/>
      <c r="BPW4" s="662"/>
      <c r="BPX4" s="662"/>
      <c r="BPY4" s="662"/>
      <c r="BPZ4" s="662"/>
      <c r="BQA4" s="662"/>
      <c r="BQB4" s="662"/>
      <c r="BQC4" s="662"/>
      <c r="BQD4" s="662"/>
      <c r="BQE4" s="662"/>
      <c r="BQF4" s="662"/>
      <c r="BQG4" s="662"/>
      <c r="BQH4" s="662"/>
      <c r="BQI4" s="662"/>
      <c r="BQJ4" s="662"/>
      <c r="BQK4" s="662"/>
      <c r="BQL4" s="662"/>
      <c r="BQM4" s="662"/>
      <c r="BQN4" s="662"/>
      <c r="BQO4" s="662"/>
      <c r="BQP4" s="662"/>
      <c r="BQQ4" s="662"/>
      <c r="BQR4" s="662"/>
      <c r="BQS4" s="662"/>
      <c r="BQT4" s="662"/>
      <c r="BQU4" s="662"/>
      <c r="BQV4" s="662"/>
      <c r="BQW4" s="662"/>
      <c r="BQX4" s="662"/>
      <c r="BQY4" s="662"/>
      <c r="BQZ4" s="662"/>
      <c r="BRA4" s="662"/>
      <c r="BRB4" s="662"/>
      <c r="BRC4" s="662"/>
      <c r="BRD4" s="662"/>
      <c r="BRE4" s="662"/>
      <c r="BRF4" s="662"/>
      <c r="BRG4" s="662"/>
      <c r="BRH4" s="662"/>
      <c r="BRI4" s="662"/>
      <c r="BRJ4" s="662"/>
      <c r="BRK4" s="662"/>
      <c r="BRL4" s="662"/>
      <c r="BRM4" s="662"/>
      <c r="BRN4" s="662"/>
      <c r="BRO4" s="662"/>
      <c r="BRP4" s="662"/>
      <c r="BRQ4" s="662"/>
      <c r="BRR4" s="662"/>
      <c r="BRS4" s="662"/>
      <c r="BRT4" s="662"/>
      <c r="BRU4" s="662"/>
      <c r="BRV4" s="662"/>
      <c r="BRW4" s="662"/>
      <c r="BRX4" s="662"/>
      <c r="BRY4" s="662"/>
      <c r="BRZ4" s="662"/>
      <c r="BSA4" s="662"/>
      <c r="BSB4" s="662"/>
      <c r="BSC4" s="662"/>
      <c r="BSD4" s="662"/>
      <c r="BSE4" s="662"/>
      <c r="BSF4" s="662"/>
      <c r="BSG4" s="662"/>
      <c r="BSH4" s="662"/>
      <c r="BSI4" s="662"/>
      <c r="BSJ4" s="662"/>
      <c r="BSK4" s="662"/>
      <c r="BSL4" s="662"/>
      <c r="BSM4" s="662"/>
      <c r="BSN4" s="662"/>
      <c r="BSO4" s="662"/>
      <c r="BSP4" s="662"/>
      <c r="BSQ4" s="662"/>
      <c r="BSR4" s="662"/>
      <c r="BSS4" s="662"/>
      <c r="BST4" s="662"/>
      <c r="BSU4" s="662"/>
      <c r="BSV4" s="662"/>
      <c r="BSW4" s="662"/>
      <c r="BSX4" s="662"/>
      <c r="BSY4" s="662"/>
      <c r="BSZ4" s="662"/>
      <c r="BTA4" s="662"/>
      <c r="BTB4" s="662"/>
      <c r="BTC4" s="662"/>
      <c r="BTD4" s="662"/>
      <c r="BTE4" s="662"/>
      <c r="BTF4" s="662"/>
      <c r="BTG4" s="662"/>
      <c r="BTH4" s="662"/>
      <c r="BTI4" s="662"/>
      <c r="BTJ4" s="662"/>
      <c r="BTK4" s="662"/>
      <c r="BTL4" s="662"/>
      <c r="BTM4" s="662"/>
      <c r="BTN4" s="662"/>
      <c r="BTO4" s="662"/>
      <c r="BTP4" s="662"/>
      <c r="BTQ4" s="662"/>
      <c r="BTR4" s="662"/>
      <c r="BTS4" s="662"/>
      <c r="BTT4" s="662"/>
      <c r="BTU4" s="662"/>
      <c r="BTV4" s="662"/>
      <c r="BTW4" s="662"/>
      <c r="BTX4" s="662"/>
      <c r="BTY4" s="662"/>
      <c r="BTZ4" s="662"/>
      <c r="BUA4" s="662"/>
      <c r="BUB4" s="662"/>
      <c r="BUC4" s="662"/>
      <c r="BUD4" s="662"/>
      <c r="BUE4" s="662"/>
      <c r="BUF4" s="662"/>
      <c r="BUG4" s="662"/>
      <c r="BUH4" s="662"/>
      <c r="BUI4" s="662"/>
      <c r="BUJ4" s="662"/>
      <c r="BUK4" s="662"/>
      <c r="BUL4" s="662"/>
      <c r="BUM4" s="662"/>
      <c r="BUN4" s="662"/>
      <c r="BUO4" s="662"/>
      <c r="BUP4" s="662"/>
      <c r="BUQ4" s="662"/>
      <c r="BUR4" s="662"/>
      <c r="BUS4" s="662"/>
      <c r="BUT4" s="662"/>
      <c r="BUU4" s="662"/>
      <c r="BUV4" s="662"/>
      <c r="BUW4" s="662"/>
      <c r="BUX4" s="662"/>
      <c r="BUY4" s="662"/>
      <c r="BUZ4" s="662"/>
      <c r="BVA4" s="662"/>
      <c r="BVB4" s="662"/>
      <c r="BVC4" s="662"/>
      <c r="BVD4" s="662"/>
      <c r="BVE4" s="662"/>
      <c r="BVF4" s="662"/>
      <c r="BVG4" s="662"/>
      <c r="BVH4" s="662"/>
      <c r="BVI4" s="662"/>
      <c r="BVJ4" s="662"/>
      <c r="BVK4" s="662"/>
      <c r="BVL4" s="662"/>
      <c r="BVM4" s="662"/>
      <c r="BVN4" s="662"/>
      <c r="BVO4" s="662"/>
      <c r="BVP4" s="662"/>
      <c r="BVQ4" s="662"/>
      <c r="BVR4" s="662"/>
      <c r="BVS4" s="662"/>
      <c r="BVT4" s="662"/>
      <c r="BVU4" s="662"/>
      <c r="BVV4" s="662"/>
      <c r="BVW4" s="662"/>
      <c r="BVX4" s="662"/>
      <c r="BVY4" s="662"/>
      <c r="BVZ4" s="662"/>
      <c r="BWA4" s="662"/>
      <c r="BWB4" s="662"/>
      <c r="BWC4" s="662"/>
      <c r="BWD4" s="662"/>
      <c r="BWE4" s="662"/>
      <c r="BWF4" s="662"/>
      <c r="BWG4" s="662"/>
      <c r="BWH4" s="662"/>
      <c r="BWI4" s="662"/>
      <c r="BWJ4" s="662"/>
      <c r="BWK4" s="662"/>
      <c r="BWL4" s="662"/>
      <c r="BWM4" s="662"/>
      <c r="BWN4" s="662"/>
      <c r="BWO4" s="662"/>
      <c r="BWP4" s="662"/>
      <c r="BWQ4" s="662"/>
      <c r="BWR4" s="662"/>
      <c r="BWS4" s="662"/>
      <c r="BWT4" s="662"/>
      <c r="BWU4" s="662"/>
      <c r="BWV4" s="662"/>
      <c r="BWW4" s="662"/>
      <c r="BWX4" s="662"/>
      <c r="BWY4" s="662"/>
      <c r="BWZ4" s="662"/>
      <c r="BXA4" s="662"/>
      <c r="BXB4" s="662"/>
      <c r="BXC4" s="662"/>
      <c r="BXD4" s="662"/>
      <c r="BXE4" s="662"/>
      <c r="BXF4" s="662"/>
      <c r="BXG4" s="662"/>
      <c r="BXH4" s="662"/>
      <c r="BXI4" s="662"/>
      <c r="BXJ4" s="662"/>
      <c r="BXK4" s="662"/>
      <c r="BXL4" s="662"/>
      <c r="BXM4" s="662"/>
      <c r="BXN4" s="662"/>
      <c r="BXO4" s="662"/>
      <c r="BXP4" s="662"/>
      <c r="BXQ4" s="662"/>
      <c r="BXR4" s="662"/>
      <c r="BXS4" s="662"/>
      <c r="BXT4" s="662"/>
      <c r="BXU4" s="662"/>
      <c r="BXV4" s="662"/>
      <c r="BXW4" s="662"/>
      <c r="BXX4" s="662"/>
      <c r="BXY4" s="662"/>
      <c r="BXZ4" s="662"/>
      <c r="BYA4" s="662"/>
      <c r="BYB4" s="662"/>
      <c r="BYC4" s="662"/>
      <c r="BYD4" s="662"/>
      <c r="BYE4" s="662"/>
      <c r="BYF4" s="662"/>
      <c r="BYG4" s="662"/>
      <c r="BYH4" s="662"/>
      <c r="BYI4" s="662"/>
      <c r="BYJ4" s="662"/>
      <c r="BYK4" s="662"/>
      <c r="BYL4" s="662"/>
      <c r="BYM4" s="662"/>
      <c r="BYN4" s="662"/>
      <c r="BYO4" s="662"/>
      <c r="BYP4" s="662"/>
      <c r="BYQ4" s="662"/>
      <c r="BYR4" s="662"/>
      <c r="BYS4" s="662"/>
      <c r="BYT4" s="662"/>
      <c r="BYU4" s="662"/>
      <c r="BYV4" s="662"/>
      <c r="BYW4" s="662"/>
      <c r="BYX4" s="662"/>
      <c r="BYY4" s="662"/>
      <c r="BYZ4" s="662"/>
      <c r="BZA4" s="662"/>
      <c r="BZB4" s="662"/>
      <c r="BZC4" s="662"/>
      <c r="BZD4" s="662"/>
      <c r="BZE4" s="662"/>
      <c r="BZF4" s="662"/>
      <c r="BZG4" s="662"/>
      <c r="BZH4" s="662"/>
      <c r="BZI4" s="662"/>
      <c r="BZJ4" s="662"/>
      <c r="BZK4" s="662"/>
      <c r="BZL4" s="662"/>
      <c r="BZM4" s="662"/>
      <c r="BZN4" s="662"/>
      <c r="BZO4" s="662"/>
      <c r="BZP4" s="662"/>
      <c r="BZQ4" s="662"/>
      <c r="BZR4" s="662"/>
      <c r="BZS4" s="662"/>
      <c r="BZT4" s="662"/>
      <c r="BZU4" s="662"/>
      <c r="BZV4" s="662"/>
      <c r="BZW4" s="662"/>
      <c r="BZX4" s="662"/>
      <c r="BZY4" s="662"/>
      <c r="BZZ4" s="662"/>
      <c r="CAA4" s="662"/>
      <c r="CAB4" s="662"/>
      <c r="CAC4" s="662"/>
      <c r="CAD4" s="662"/>
      <c r="CAE4" s="662"/>
      <c r="CAF4" s="662"/>
      <c r="CAG4" s="662"/>
      <c r="CAH4" s="662"/>
      <c r="CAI4" s="662"/>
      <c r="CAJ4" s="662"/>
      <c r="CAK4" s="662"/>
      <c r="CAL4" s="662"/>
      <c r="CAM4" s="662"/>
      <c r="CAN4" s="662"/>
      <c r="CAO4" s="662"/>
      <c r="CAP4" s="662"/>
      <c r="CAQ4" s="662"/>
      <c r="CAR4" s="662"/>
      <c r="CAS4" s="662"/>
      <c r="CAT4" s="662"/>
      <c r="CAU4" s="662"/>
      <c r="CAV4" s="662"/>
      <c r="CAW4" s="662"/>
      <c r="CAX4" s="662"/>
      <c r="CAY4" s="662"/>
      <c r="CAZ4" s="662"/>
      <c r="CBA4" s="662"/>
      <c r="CBB4" s="662"/>
      <c r="CBC4" s="662"/>
      <c r="CBD4" s="662"/>
      <c r="CBE4" s="662"/>
      <c r="CBF4" s="662"/>
      <c r="CBG4" s="662"/>
      <c r="CBH4" s="662"/>
      <c r="CBI4" s="662"/>
      <c r="CBJ4" s="662"/>
      <c r="CBK4" s="662"/>
      <c r="CBL4" s="662"/>
      <c r="CBM4" s="662"/>
      <c r="CBN4" s="662"/>
      <c r="CBO4" s="662"/>
      <c r="CBP4" s="662"/>
      <c r="CBQ4" s="662"/>
      <c r="CBR4" s="662"/>
      <c r="CBS4" s="662"/>
      <c r="CBT4" s="662"/>
      <c r="CBU4" s="662"/>
      <c r="CBV4" s="662"/>
      <c r="CBW4" s="662"/>
      <c r="CBX4" s="662"/>
      <c r="CBY4" s="662"/>
      <c r="CBZ4" s="662"/>
      <c r="CCA4" s="662"/>
      <c r="CCB4" s="662"/>
      <c r="CCC4" s="662"/>
      <c r="CCD4" s="662"/>
      <c r="CCE4" s="662"/>
      <c r="CCF4" s="662"/>
      <c r="CCG4" s="662"/>
      <c r="CCH4" s="662"/>
      <c r="CCI4" s="662"/>
      <c r="CCJ4" s="662"/>
      <c r="CCK4" s="662"/>
      <c r="CCL4" s="662"/>
      <c r="CCM4" s="662"/>
      <c r="CCN4" s="662"/>
      <c r="CCO4" s="662"/>
      <c r="CCP4" s="662"/>
      <c r="CCQ4" s="662"/>
      <c r="CCR4" s="662"/>
      <c r="CCS4" s="662"/>
      <c r="CCT4" s="662"/>
      <c r="CCU4" s="662"/>
      <c r="CCV4" s="662"/>
      <c r="CCW4" s="662"/>
      <c r="CCX4" s="662"/>
      <c r="CCY4" s="662"/>
      <c r="CCZ4" s="662"/>
      <c r="CDA4" s="662"/>
      <c r="CDB4" s="662"/>
      <c r="CDC4" s="662"/>
      <c r="CDD4" s="662"/>
      <c r="CDE4" s="662"/>
      <c r="CDF4" s="662"/>
      <c r="CDG4" s="662"/>
      <c r="CDH4" s="662"/>
      <c r="CDI4" s="662"/>
      <c r="CDJ4" s="662"/>
      <c r="CDK4" s="662"/>
      <c r="CDL4" s="662"/>
      <c r="CDM4" s="662"/>
      <c r="CDN4" s="662"/>
      <c r="CDO4" s="662"/>
      <c r="CDP4" s="662"/>
      <c r="CDQ4" s="662"/>
      <c r="CDR4" s="662"/>
      <c r="CDS4" s="662"/>
      <c r="CDT4" s="662"/>
      <c r="CDU4" s="662"/>
      <c r="CDV4" s="662"/>
      <c r="CDW4" s="662"/>
      <c r="CDX4" s="662"/>
      <c r="CDY4" s="662"/>
      <c r="CDZ4" s="662"/>
      <c r="CEA4" s="662"/>
      <c r="CEB4" s="662"/>
      <c r="CEC4" s="662"/>
      <c r="CED4" s="662"/>
      <c r="CEE4" s="662"/>
      <c r="CEF4" s="662"/>
      <c r="CEG4" s="662"/>
      <c r="CEH4" s="662"/>
      <c r="CEI4" s="662"/>
      <c r="CEJ4" s="662"/>
      <c r="CEK4" s="662"/>
      <c r="CEL4" s="662"/>
      <c r="CEM4" s="662"/>
      <c r="CEN4" s="662"/>
      <c r="CEO4" s="662"/>
      <c r="CEP4" s="662"/>
      <c r="CEQ4" s="662"/>
      <c r="CER4" s="662"/>
      <c r="CES4" s="662"/>
      <c r="CET4" s="662"/>
      <c r="CEU4" s="662"/>
      <c r="CEV4" s="662"/>
      <c r="CEW4" s="662"/>
      <c r="CEX4" s="662"/>
      <c r="CEY4" s="662"/>
      <c r="CEZ4" s="662"/>
      <c r="CFA4" s="662"/>
      <c r="CFB4" s="662"/>
      <c r="CFC4" s="662"/>
      <c r="CFD4" s="662"/>
      <c r="CFE4" s="662"/>
      <c r="CFF4" s="662"/>
      <c r="CFG4" s="662"/>
      <c r="CFH4" s="662"/>
      <c r="CFI4" s="662"/>
      <c r="CFJ4" s="662"/>
      <c r="CFK4" s="662"/>
      <c r="CFL4" s="662"/>
      <c r="CFM4" s="662"/>
      <c r="CFN4" s="662"/>
      <c r="CFO4" s="662"/>
      <c r="CFP4" s="662"/>
      <c r="CFQ4" s="662"/>
      <c r="CFR4" s="662"/>
      <c r="CFS4" s="662"/>
      <c r="CFT4" s="662"/>
      <c r="CFU4" s="662"/>
      <c r="CFV4" s="662"/>
      <c r="CFW4" s="662"/>
      <c r="CFX4" s="662"/>
      <c r="CFY4" s="662"/>
      <c r="CFZ4" s="662"/>
      <c r="CGA4" s="662"/>
      <c r="CGB4" s="662"/>
      <c r="CGC4" s="662"/>
      <c r="CGD4" s="662"/>
      <c r="CGE4" s="662"/>
      <c r="CGF4" s="662"/>
      <c r="CGG4" s="662"/>
      <c r="CGH4" s="662"/>
      <c r="CGI4" s="662"/>
      <c r="CGJ4" s="662"/>
      <c r="CGK4" s="662"/>
      <c r="CGL4" s="662"/>
      <c r="CGM4" s="662"/>
      <c r="CGN4" s="662"/>
      <c r="CGO4" s="662"/>
      <c r="CGP4" s="662"/>
      <c r="CGQ4" s="662"/>
      <c r="CGR4" s="662"/>
      <c r="CGS4" s="662"/>
      <c r="CGT4" s="662"/>
      <c r="CGU4" s="662"/>
      <c r="CGV4" s="662"/>
      <c r="CGW4" s="662"/>
      <c r="CGX4" s="662"/>
      <c r="CGY4" s="662"/>
      <c r="CGZ4" s="662"/>
      <c r="CHA4" s="662"/>
      <c r="CHB4" s="662"/>
      <c r="CHC4" s="662"/>
      <c r="CHD4" s="662"/>
      <c r="CHE4" s="662"/>
      <c r="CHF4" s="662"/>
      <c r="CHG4" s="662"/>
      <c r="CHH4" s="662"/>
      <c r="CHI4" s="662"/>
      <c r="CHJ4" s="662"/>
      <c r="CHK4" s="662"/>
      <c r="CHL4" s="662"/>
      <c r="CHM4" s="662"/>
      <c r="CHN4" s="662"/>
      <c r="CHO4" s="662"/>
      <c r="CHP4" s="662"/>
      <c r="CHQ4" s="662"/>
      <c r="CHR4" s="662"/>
      <c r="CHS4" s="662"/>
      <c r="CHT4" s="662"/>
      <c r="CHU4" s="662"/>
      <c r="CHV4" s="662"/>
      <c r="CHW4" s="662"/>
      <c r="CHX4" s="662"/>
      <c r="CHY4" s="662"/>
      <c r="CHZ4" s="662"/>
      <c r="CIA4" s="662"/>
      <c r="CIB4" s="662"/>
      <c r="CIC4" s="662"/>
      <c r="CID4" s="662"/>
      <c r="CIE4" s="662"/>
      <c r="CIF4" s="662"/>
      <c r="CIG4" s="662"/>
      <c r="CIH4" s="662"/>
      <c r="CII4" s="662"/>
      <c r="CIJ4" s="662"/>
      <c r="CIK4" s="662"/>
      <c r="CIL4" s="662"/>
      <c r="CIM4" s="662"/>
      <c r="CIN4" s="662"/>
      <c r="CIO4" s="662"/>
      <c r="CIP4" s="662"/>
      <c r="CIQ4" s="662"/>
      <c r="CIR4" s="662"/>
      <c r="CIS4" s="662"/>
      <c r="CIT4" s="662"/>
      <c r="CIU4" s="662"/>
      <c r="CIV4" s="662"/>
      <c r="CIW4" s="662"/>
      <c r="CIX4" s="662"/>
      <c r="CIY4" s="662"/>
      <c r="CIZ4" s="662"/>
      <c r="CJA4" s="662"/>
      <c r="CJB4" s="662"/>
      <c r="CJC4" s="662"/>
      <c r="CJD4" s="662"/>
      <c r="CJE4" s="662"/>
      <c r="CJF4" s="662"/>
      <c r="CJG4" s="662"/>
      <c r="CJH4" s="662"/>
      <c r="CJI4" s="662"/>
      <c r="CJJ4" s="662"/>
      <c r="CJK4" s="662"/>
      <c r="CJL4" s="662"/>
      <c r="CJM4" s="662"/>
      <c r="CJN4" s="662"/>
      <c r="CJO4" s="662"/>
      <c r="CJP4" s="662"/>
      <c r="CJQ4" s="662"/>
      <c r="CJR4" s="662"/>
      <c r="CJS4" s="662"/>
      <c r="CJT4" s="662"/>
      <c r="CJU4" s="662"/>
      <c r="CJV4" s="662"/>
      <c r="CJW4" s="662"/>
      <c r="CJX4" s="662"/>
      <c r="CJY4" s="662"/>
      <c r="CJZ4" s="662"/>
      <c r="CKA4" s="662"/>
      <c r="CKB4" s="662"/>
      <c r="CKC4" s="662"/>
      <c r="CKD4" s="662"/>
      <c r="CKE4" s="662"/>
      <c r="CKF4" s="662"/>
      <c r="CKG4" s="662"/>
      <c r="CKH4" s="662"/>
      <c r="CKI4" s="662"/>
      <c r="CKJ4" s="662"/>
      <c r="CKK4" s="662"/>
      <c r="CKL4" s="662"/>
      <c r="CKM4" s="662"/>
      <c r="CKN4" s="662"/>
      <c r="CKO4" s="662"/>
      <c r="CKP4" s="662"/>
      <c r="CKQ4" s="662"/>
      <c r="CKR4" s="662"/>
      <c r="CKS4" s="662"/>
      <c r="CKT4" s="662"/>
      <c r="CKU4" s="662"/>
      <c r="CKV4" s="662"/>
      <c r="CKW4" s="662"/>
      <c r="CKX4" s="662"/>
      <c r="CKY4" s="662"/>
      <c r="CKZ4" s="662"/>
      <c r="CLA4" s="662"/>
      <c r="CLB4" s="662"/>
      <c r="CLC4" s="662"/>
      <c r="CLD4" s="662"/>
      <c r="CLE4" s="662"/>
      <c r="CLF4" s="662"/>
      <c r="CLG4" s="662"/>
      <c r="CLH4" s="662"/>
      <c r="CLI4" s="662"/>
      <c r="CLJ4" s="662"/>
      <c r="CLK4" s="662"/>
      <c r="CLL4" s="662"/>
      <c r="CLM4" s="662"/>
      <c r="CLN4" s="662"/>
      <c r="CLO4" s="662"/>
      <c r="CLP4" s="662"/>
      <c r="CLQ4" s="662"/>
      <c r="CLR4" s="662"/>
      <c r="CLS4" s="662"/>
      <c r="CLT4" s="662"/>
      <c r="CLU4" s="662"/>
      <c r="CLV4" s="662"/>
      <c r="CLW4" s="662"/>
      <c r="CLX4" s="662"/>
      <c r="CLY4" s="662"/>
      <c r="CLZ4" s="662"/>
      <c r="CMA4" s="662"/>
      <c r="CMB4" s="662"/>
      <c r="CMC4" s="662"/>
      <c r="CMD4" s="662"/>
      <c r="CME4" s="662"/>
      <c r="CMF4" s="662"/>
      <c r="CMG4" s="662"/>
      <c r="CMH4" s="662"/>
      <c r="CMI4" s="662"/>
      <c r="CMJ4" s="662"/>
      <c r="CMK4" s="662"/>
      <c r="CML4" s="662"/>
      <c r="CMM4" s="662"/>
      <c r="CMN4" s="662"/>
      <c r="CMO4" s="662"/>
      <c r="CMP4" s="662"/>
      <c r="CMQ4" s="662"/>
      <c r="CMR4" s="662"/>
      <c r="CMS4" s="662"/>
      <c r="CMT4" s="662"/>
      <c r="CMU4" s="662"/>
      <c r="CMV4" s="662"/>
      <c r="CMW4" s="662"/>
      <c r="CMX4" s="662"/>
      <c r="CMY4" s="662"/>
      <c r="CMZ4" s="662"/>
      <c r="CNA4" s="662"/>
      <c r="CNB4" s="662"/>
      <c r="CNC4" s="662"/>
      <c r="CND4" s="662"/>
      <c r="CNE4" s="662"/>
      <c r="CNF4" s="662"/>
      <c r="CNG4" s="662"/>
      <c r="CNH4" s="662"/>
      <c r="CNI4" s="662"/>
      <c r="CNJ4" s="662"/>
      <c r="CNK4" s="662"/>
      <c r="CNL4" s="662"/>
      <c r="CNM4" s="662"/>
      <c r="CNN4" s="662"/>
      <c r="CNO4" s="662"/>
      <c r="CNP4" s="662"/>
      <c r="CNQ4" s="662"/>
      <c r="CNR4" s="662"/>
      <c r="CNS4" s="662"/>
      <c r="CNT4" s="662"/>
      <c r="CNU4" s="662"/>
      <c r="CNV4" s="662"/>
      <c r="CNW4" s="662"/>
      <c r="CNX4" s="662"/>
      <c r="CNY4" s="662"/>
      <c r="CNZ4" s="662"/>
      <c r="COA4" s="662"/>
      <c r="COB4" s="662"/>
      <c r="COC4" s="662"/>
      <c r="COD4" s="662"/>
      <c r="COE4" s="662"/>
      <c r="COF4" s="662"/>
      <c r="COG4" s="662"/>
      <c r="COH4" s="662"/>
      <c r="COI4" s="662"/>
      <c r="COJ4" s="662"/>
      <c r="COK4" s="662"/>
      <c r="COL4" s="662"/>
      <c r="COM4" s="662"/>
      <c r="CON4" s="662"/>
      <c r="COO4" s="662"/>
      <c r="COP4" s="662"/>
      <c r="COQ4" s="662"/>
      <c r="COR4" s="662"/>
      <c r="COS4" s="662"/>
      <c r="COT4" s="662"/>
      <c r="COU4" s="662"/>
      <c r="COV4" s="662"/>
      <c r="COW4" s="662"/>
      <c r="COX4" s="662"/>
      <c r="COY4" s="662"/>
      <c r="COZ4" s="662"/>
      <c r="CPA4" s="662"/>
      <c r="CPB4" s="662"/>
      <c r="CPC4" s="662"/>
      <c r="CPD4" s="662"/>
      <c r="CPE4" s="662"/>
      <c r="CPF4" s="662"/>
      <c r="CPG4" s="662"/>
      <c r="CPH4" s="662"/>
      <c r="CPI4" s="662"/>
      <c r="CPJ4" s="662"/>
      <c r="CPK4" s="662"/>
      <c r="CPL4" s="662"/>
      <c r="CPM4" s="662"/>
      <c r="CPN4" s="662"/>
      <c r="CPO4" s="662"/>
      <c r="CPP4" s="662"/>
      <c r="CPQ4" s="662"/>
      <c r="CPR4" s="662"/>
      <c r="CPS4" s="662"/>
      <c r="CPT4" s="662"/>
      <c r="CPU4" s="662"/>
      <c r="CPV4" s="662"/>
      <c r="CPW4" s="662"/>
      <c r="CPX4" s="662"/>
      <c r="CPY4" s="662"/>
      <c r="CPZ4" s="662"/>
      <c r="CQA4" s="662"/>
      <c r="CQB4" s="662"/>
      <c r="CQC4" s="662"/>
      <c r="CQD4" s="662"/>
      <c r="CQE4" s="662"/>
      <c r="CQF4" s="662"/>
      <c r="CQG4" s="662"/>
      <c r="CQH4" s="662"/>
      <c r="CQI4" s="662"/>
      <c r="CQJ4" s="662"/>
      <c r="CQK4" s="662"/>
      <c r="CQL4" s="662"/>
      <c r="CQM4" s="662"/>
      <c r="CQN4" s="662"/>
      <c r="CQO4" s="662"/>
      <c r="CQP4" s="662"/>
      <c r="CQQ4" s="662"/>
      <c r="CQR4" s="662"/>
      <c r="CQS4" s="662"/>
      <c r="CQT4" s="662"/>
      <c r="CQU4" s="662"/>
      <c r="CQV4" s="662"/>
      <c r="CQW4" s="662"/>
      <c r="CQX4" s="662"/>
      <c r="CQY4" s="662"/>
      <c r="CQZ4" s="662"/>
      <c r="CRA4" s="662"/>
      <c r="CRB4" s="662"/>
      <c r="CRC4" s="662"/>
      <c r="CRD4" s="662"/>
      <c r="CRE4" s="662"/>
      <c r="CRF4" s="662"/>
      <c r="CRG4" s="662"/>
      <c r="CRH4" s="662"/>
      <c r="CRI4" s="662"/>
      <c r="CRJ4" s="662"/>
      <c r="CRK4" s="662"/>
      <c r="CRL4" s="662"/>
      <c r="CRM4" s="662"/>
      <c r="CRN4" s="662"/>
      <c r="CRO4" s="662"/>
      <c r="CRP4" s="662"/>
      <c r="CRQ4" s="662"/>
      <c r="CRR4" s="662"/>
      <c r="CRS4" s="662"/>
      <c r="CRT4" s="662"/>
      <c r="CRU4" s="662"/>
      <c r="CRV4" s="662"/>
      <c r="CRW4" s="662"/>
      <c r="CRX4" s="662"/>
      <c r="CRY4" s="662"/>
      <c r="CRZ4" s="662"/>
      <c r="CSA4" s="662"/>
      <c r="CSB4" s="662"/>
      <c r="CSC4" s="662"/>
      <c r="CSD4" s="662"/>
      <c r="CSE4" s="662"/>
      <c r="CSF4" s="662"/>
      <c r="CSG4" s="662"/>
      <c r="CSH4" s="662"/>
      <c r="CSI4" s="662"/>
      <c r="CSJ4" s="662"/>
      <c r="CSK4" s="662"/>
      <c r="CSL4" s="662"/>
      <c r="CSM4" s="662"/>
      <c r="CSN4" s="662"/>
      <c r="CSO4" s="662"/>
      <c r="CSP4" s="662"/>
      <c r="CSQ4" s="662"/>
      <c r="CSR4" s="662"/>
      <c r="CSS4" s="662"/>
      <c r="CST4" s="662"/>
      <c r="CSU4" s="662"/>
      <c r="CSV4" s="662"/>
      <c r="CSW4" s="662"/>
      <c r="CSX4" s="662"/>
      <c r="CSY4" s="662"/>
      <c r="CSZ4" s="662"/>
      <c r="CTA4" s="662"/>
      <c r="CTB4" s="662"/>
      <c r="CTC4" s="662"/>
      <c r="CTD4" s="662"/>
      <c r="CTE4" s="662"/>
      <c r="CTF4" s="662"/>
      <c r="CTG4" s="662"/>
      <c r="CTH4" s="662"/>
      <c r="CTI4" s="662"/>
      <c r="CTJ4" s="662"/>
      <c r="CTK4" s="662"/>
      <c r="CTL4" s="662"/>
      <c r="CTM4" s="662"/>
      <c r="CTN4" s="662"/>
      <c r="CTO4" s="662"/>
      <c r="CTP4" s="662"/>
      <c r="CTQ4" s="662"/>
      <c r="CTR4" s="662"/>
      <c r="CTS4" s="662"/>
      <c r="CTT4" s="662"/>
      <c r="CTU4" s="662"/>
      <c r="CTV4" s="662"/>
      <c r="CTW4" s="662"/>
      <c r="CTX4" s="662"/>
      <c r="CTY4" s="662"/>
      <c r="CTZ4" s="662"/>
      <c r="CUA4" s="662"/>
      <c r="CUB4" s="662"/>
      <c r="CUC4" s="662"/>
      <c r="CUD4" s="662"/>
      <c r="CUE4" s="662"/>
      <c r="CUF4" s="662"/>
      <c r="CUG4" s="662"/>
      <c r="CUH4" s="662"/>
      <c r="CUI4" s="662"/>
      <c r="CUJ4" s="662"/>
      <c r="CUK4" s="662"/>
      <c r="CUL4" s="662"/>
      <c r="CUM4" s="662"/>
      <c r="CUN4" s="662"/>
      <c r="CUO4" s="662"/>
      <c r="CUP4" s="662"/>
      <c r="CUQ4" s="662"/>
      <c r="CUR4" s="662"/>
      <c r="CUS4" s="662"/>
      <c r="CUT4" s="662"/>
      <c r="CUU4" s="662"/>
      <c r="CUV4" s="662"/>
      <c r="CUW4" s="662"/>
      <c r="CUX4" s="662"/>
      <c r="CUY4" s="662"/>
      <c r="CUZ4" s="662"/>
      <c r="CVA4" s="662"/>
      <c r="CVB4" s="662"/>
      <c r="CVC4" s="662"/>
      <c r="CVD4" s="662"/>
      <c r="CVE4" s="662"/>
      <c r="CVF4" s="662"/>
      <c r="CVG4" s="662"/>
      <c r="CVH4" s="662"/>
      <c r="CVI4" s="662"/>
      <c r="CVJ4" s="662"/>
      <c r="CVK4" s="662"/>
      <c r="CVL4" s="662"/>
      <c r="CVM4" s="662"/>
      <c r="CVN4" s="662"/>
      <c r="CVO4" s="662"/>
      <c r="CVP4" s="662"/>
      <c r="CVQ4" s="662"/>
      <c r="CVR4" s="662"/>
      <c r="CVS4" s="662"/>
      <c r="CVT4" s="662"/>
      <c r="CVU4" s="662"/>
      <c r="CVV4" s="662"/>
      <c r="CVW4" s="662"/>
      <c r="CVX4" s="662"/>
      <c r="CVY4" s="662"/>
      <c r="CVZ4" s="662"/>
      <c r="CWA4" s="662"/>
      <c r="CWB4" s="662"/>
      <c r="CWC4" s="662"/>
      <c r="CWD4" s="662"/>
      <c r="CWE4" s="662"/>
      <c r="CWF4" s="662"/>
      <c r="CWG4" s="662"/>
      <c r="CWH4" s="662"/>
      <c r="CWI4" s="662"/>
      <c r="CWJ4" s="662"/>
      <c r="CWK4" s="662"/>
      <c r="CWL4" s="662"/>
      <c r="CWM4" s="662"/>
      <c r="CWN4" s="662"/>
      <c r="CWO4" s="662"/>
      <c r="CWP4" s="662"/>
      <c r="CWQ4" s="662"/>
      <c r="CWR4" s="662"/>
      <c r="CWS4" s="662"/>
      <c r="CWT4" s="662"/>
      <c r="CWU4" s="662"/>
      <c r="CWV4" s="662"/>
      <c r="CWW4" s="662"/>
      <c r="CWX4" s="662"/>
      <c r="CWY4" s="662"/>
      <c r="CWZ4" s="662"/>
      <c r="CXA4" s="662"/>
      <c r="CXB4" s="662"/>
      <c r="CXC4" s="662"/>
      <c r="CXD4" s="662"/>
      <c r="CXE4" s="662"/>
      <c r="CXF4" s="662"/>
      <c r="CXG4" s="662"/>
      <c r="CXH4" s="662"/>
      <c r="CXI4" s="662"/>
      <c r="CXJ4" s="662"/>
      <c r="CXK4" s="662"/>
      <c r="CXL4" s="662"/>
      <c r="CXM4" s="662"/>
      <c r="CXN4" s="662"/>
      <c r="CXO4" s="662"/>
      <c r="CXP4" s="662"/>
      <c r="CXQ4" s="662"/>
      <c r="CXR4" s="662"/>
      <c r="CXS4" s="662"/>
      <c r="CXT4" s="662"/>
      <c r="CXU4" s="662"/>
      <c r="CXV4" s="662"/>
      <c r="CXW4" s="662"/>
      <c r="CXX4" s="662"/>
      <c r="CXY4" s="662"/>
      <c r="CXZ4" s="662"/>
      <c r="CYA4" s="662"/>
      <c r="CYB4" s="662"/>
      <c r="CYC4" s="662"/>
      <c r="CYD4" s="662"/>
      <c r="CYE4" s="662"/>
      <c r="CYF4" s="662"/>
      <c r="CYG4" s="662"/>
      <c r="CYH4" s="662"/>
      <c r="CYI4" s="662"/>
      <c r="CYJ4" s="662"/>
      <c r="CYK4" s="662"/>
      <c r="CYL4" s="662"/>
      <c r="CYM4" s="662"/>
      <c r="CYN4" s="662"/>
      <c r="CYO4" s="662"/>
      <c r="CYP4" s="662"/>
      <c r="CYQ4" s="662"/>
      <c r="CYR4" s="662"/>
      <c r="CYS4" s="662"/>
      <c r="CYT4" s="662"/>
      <c r="CYU4" s="662"/>
      <c r="CYV4" s="662"/>
      <c r="CYW4" s="662"/>
      <c r="CYX4" s="662"/>
      <c r="CYY4" s="662"/>
      <c r="CYZ4" s="662"/>
      <c r="CZA4" s="662"/>
      <c r="CZB4" s="662"/>
      <c r="CZC4" s="662"/>
      <c r="CZD4" s="662"/>
      <c r="CZE4" s="662"/>
      <c r="CZF4" s="662"/>
      <c r="CZG4" s="662"/>
      <c r="CZH4" s="662"/>
      <c r="CZI4" s="662"/>
      <c r="CZJ4" s="662"/>
      <c r="CZK4" s="662"/>
      <c r="CZL4" s="662"/>
      <c r="CZM4" s="662"/>
      <c r="CZN4" s="662"/>
      <c r="CZO4" s="662"/>
      <c r="CZP4" s="662"/>
      <c r="CZQ4" s="662"/>
      <c r="CZR4" s="662"/>
      <c r="CZS4" s="662"/>
      <c r="CZT4" s="662"/>
      <c r="CZU4" s="662"/>
      <c r="CZV4" s="662"/>
      <c r="CZW4" s="662"/>
      <c r="CZX4" s="662"/>
      <c r="CZY4" s="662"/>
      <c r="CZZ4" s="662"/>
      <c r="DAA4" s="662"/>
      <c r="DAB4" s="662"/>
      <c r="DAC4" s="662"/>
      <c r="DAD4" s="662"/>
      <c r="DAE4" s="662"/>
      <c r="DAF4" s="662"/>
      <c r="DAG4" s="662"/>
      <c r="DAH4" s="662"/>
      <c r="DAI4" s="662"/>
      <c r="DAJ4" s="662"/>
      <c r="DAK4" s="662"/>
      <c r="DAL4" s="662"/>
      <c r="DAM4" s="662"/>
      <c r="DAN4" s="662"/>
      <c r="DAO4" s="662"/>
      <c r="DAP4" s="662"/>
      <c r="DAQ4" s="662"/>
      <c r="DAR4" s="662"/>
      <c r="DAS4" s="662"/>
      <c r="DAT4" s="662"/>
      <c r="DAU4" s="662"/>
      <c r="DAV4" s="662"/>
      <c r="DAW4" s="662"/>
      <c r="DAX4" s="662"/>
      <c r="DAY4" s="662"/>
      <c r="DAZ4" s="662"/>
      <c r="DBA4" s="662"/>
      <c r="DBB4" s="662"/>
      <c r="DBC4" s="662"/>
      <c r="DBD4" s="662"/>
      <c r="DBE4" s="662"/>
      <c r="DBF4" s="662"/>
      <c r="DBG4" s="662"/>
      <c r="DBH4" s="662"/>
      <c r="DBI4" s="662"/>
      <c r="DBJ4" s="662"/>
      <c r="DBK4" s="662"/>
      <c r="DBL4" s="662"/>
      <c r="DBM4" s="662"/>
      <c r="DBN4" s="662"/>
      <c r="DBO4" s="662"/>
      <c r="DBP4" s="662"/>
      <c r="DBQ4" s="662"/>
      <c r="DBR4" s="662"/>
      <c r="DBS4" s="662"/>
      <c r="DBT4" s="662"/>
      <c r="DBU4" s="662"/>
      <c r="DBV4" s="662"/>
      <c r="DBW4" s="662"/>
      <c r="DBX4" s="662"/>
      <c r="DBY4" s="662"/>
      <c r="DBZ4" s="662"/>
      <c r="DCA4" s="662"/>
      <c r="DCB4" s="662"/>
      <c r="DCC4" s="662"/>
      <c r="DCD4" s="662"/>
      <c r="DCE4" s="662"/>
      <c r="DCF4" s="662"/>
      <c r="DCG4" s="662"/>
      <c r="DCH4" s="662"/>
      <c r="DCI4" s="662"/>
      <c r="DCJ4" s="662"/>
      <c r="DCK4" s="662"/>
      <c r="DCL4" s="662"/>
      <c r="DCM4" s="662"/>
      <c r="DCN4" s="662"/>
      <c r="DCO4" s="662"/>
      <c r="DCP4" s="662"/>
      <c r="DCQ4" s="662"/>
      <c r="DCR4" s="662"/>
      <c r="DCS4" s="662"/>
      <c r="DCT4" s="662"/>
      <c r="DCU4" s="662"/>
      <c r="DCV4" s="662"/>
      <c r="DCW4" s="662"/>
      <c r="DCX4" s="662"/>
      <c r="DCY4" s="662"/>
      <c r="DCZ4" s="662"/>
      <c r="DDA4" s="662"/>
      <c r="DDB4" s="662"/>
      <c r="DDC4" s="662"/>
      <c r="DDD4" s="662"/>
      <c r="DDE4" s="662"/>
      <c r="DDF4" s="662"/>
      <c r="DDG4" s="662"/>
      <c r="DDH4" s="662"/>
      <c r="DDI4" s="662"/>
      <c r="DDJ4" s="662"/>
      <c r="DDK4" s="662"/>
      <c r="DDL4" s="662"/>
      <c r="DDM4" s="662"/>
      <c r="DDN4" s="662"/>
      <c r="DDO4" s="662"/>
      <c r="DDP4" s="662"/>
      <c r="DDQ4" s="662"/>
      <c r="DDR4" s="662"/>
      <c r="DDS4" s="662"/>
      <c r="DDT4" s="662"/>
      <c r="DDU4" s="662"/>
      <c r="DDV4" s="662"/>
      <c r="DDW4" s="662"/>
      <c r="DDX4" s="662"/>
      <c r="DDY4" s="662"/>
      <c r="DDZ4" s="662"/>
      <c r="DEA4" s="662"/>
      <c r="DEB4" s="662"/>
      <c r="DEC4" s="662"/>
      <c r="DED4" s="662"/>
      <c r="DEE4" s="662"/>
      <c r="DEF4" s="662"/>
      <c r="DEG4" s="662"/>
      <c r="DEH4" s="662"/>
      <c r="DEI4" s="662"/>
      <c r="DEJ4" s="662"/>
      <c r="DEK4" s="662"/>
      <c r="DEL4" s="662"/>
      <c r="DEM4" s="662"/>
      <c r="DEN4" s="662"/>
      <c r="DEO4" s="662"/>
      <c r="DEP4" s="662"/>
      <c r="DEQ4" s="662"/>
      <c r="DER4" s="662"/>
      <c r="DES4" s="662"/>
      <c r="DET4" s="662"/>
      <c r="DEU4" s="662"/>
      <c r="DEV4" s="662"/>
      <c r="DEW4" s="662"/>
      <c r="DEX4" s="662"/>
      <c r="DEY4" s="662"/>
      <c r="DEZ4" s="662"/>
      <c r="DFA4" s="662"/>
      <c r="DFB4" s="662"/>
      <c r="DFC4" s="662"/>
      <c r="DFD4" s="662"/>
      <c r="DFE4" s="662"/>
      <c r="DFF4" s="662"/>
      <c r="DFG4" s="662"/>
      <c r="DFH4" s="662"/>
      <c r="DFI4" s="662"/>
      <c r="DFJ4" s="662"/>
      <c r="DFK4" s="662"/>
      <c r="DFL4" s="662"/>
      <c r="DFM4" s="662"/>
      <c r="DFN4" s="662"/>
      <c r="DFO4" s="662"/>
      <c r="DFP4" s="662"/>
      <c r="DFQ4" s="662"/>
      <c r="DFR4" s="662"/>
      <c r="DFS4" s="662"/>
      <c r="DFT4" s="662"/>
      <c r="DFU4" s="662"/>
      <c r="DFV4" s="662"/>
      <c r="DFW4" s="662"/>
      <c r="DFX4" s="662"/>
      <c r="DFY4" s="662"/>
      <c r="DFZ4" s="662"/>
      <c r="DGA4" s="662"/>
      <c r="DGB4" s="662"/>
      <c r="DGC4" s="662"/>
      <c r="DGD4" s="662"/>
      <c r="DGE4" s="662"/>
      <c r="DGF4" s="662"/>
      <c r="DGG4" s="662"/>
      <c r="DGH4" s="662"/>
      <c r="DGI4" s="662"/>
      <c r="DGJ4" s="662"/>
      <c r="DGK4" s="662"/>
      <c r="DGL4" s="662"/>
      <c r="DGM4" s="662"/>
      <c r="DGN4" s="662"/>
      <c r="DGO4" s="662"/>
      <c r="DGP4" s="662"/>
      <c r="DGQ4" s="662"/>
      <c r="DGR4" s="662"/>
      <c r="DGS4" s="662"/>
      <c r="DGT4" s="662"/>
      <c r="DGU4" s="662"/>
      <c r="DGV4" s="662"/>
      <c r="DGW4" s="662"/>
      <c r="DGX4" s="662"/>
      <c r="DGY4" s="662"/>
      <c r="DGZ4" s="662"/>
      <c r="DHA4" s="662"/>
      <c r="DHB4" s="662"/>
      <c r="DHC4" s="662"/>
      <c r="DHD4" s="662"/>
      <c r="DHE4" s="662"/>
      <c r="DHF4" s="662"/>
      <c r="DHG4" s="662"/>
      <c r="DHH4" s="662"/>
      <c r="DHI4" s="662"/>
      <c r="DHJ4" s="662"/>
      <c r="DHK4" s="662"/>
      <c r="DHL4" s="662"/>
      <c r="DHM4" s="662"/>
      <c r="DHN4" s="662"/>
      <c r="DHO4" s="662"/>
      <c r="DHP4" s="662"/>
      <c r="DHQ4" s="662"/>
      <c r="DHR4" s="662"/>
      <c r="DHS4" s="662"/>
      <c r="DHT4" s="662"/>
      <c r="DHU4" s="662"/>
      <c r="DHV4" s="662"/>
      <c r="DHW4" s="662"/>
      <c r="DHX4" s="662"/>
      <c r="DHY4" s="662"/>
      <c r="DHZ4" s="662"/>
      <c r="DIA4" s="662"/>
      <c r="DIB4" s="662"/>
      <c r="DIC4" s="662"/>
      <c r="DID4" s="662"/>
      <c r="DIE4" s="662"/>
      <c r="DIF4" s="662"/>
      <c r="DIG4" s="662"/>
      <c r="DIH4" s="662"/>
      <c r="DII4" s="662"/>
      <c r="DIJ4" s="662"/>
      <c r="DIK4" s="662"/>
      <c r="DIL4" s="662"/>
      <c r="DIM4" s="662"/>
      <c r="DIN4" s="662"/>
      <c r="DIO4" s="662"/>
      <c r="DIP4" s="662"/>
      <c r="DIQ4" s="662"/>
      <c r="DIR4" s="662"/>
      <c r="DIS4" s="662"/>
      <c r="DIT4" s="662"/>
      <c r="DIU4" s="662"/>
      <c r="DIV4" s="662"/>
      <c r="DIW4" s="662"/>
      <c r="DIX4" s="662"/>
      <c r="DIY4" s="662"/>
      <c r="DIZ4" s="662"/>
      <c r="DJA4" s="662"/>
      <c r="DJB4" s="662"/>
      <c r="DJC4" s="662"/>
      <c r="DJD4" s="662"/>
      <c r="DJE4" s="662"/>
      <c r="DJF4" s="662"/>
      <c r="DJG4" s="662"/>
      <c r="DJH4" s="662"/>
      <c r="DJI4" s="662"/>
      <c r="DJJ4" s="662"/>
      <c r="DJK4" s="662"/>
      <c r="DJL4" s="662"/>
      <c r="DJM4" s="662"/>
      <c r="DJN4" s="662"/>
      <c r="DJO4" s="662"/>
      <c r="DJP4" s="662"/>
      <c r="DJQ4" s="662"/>
      <c r="DJR4" s="662"/>
      <c r="DJS4" s="662"/>
      <c r="DJT4" s="662"/>
      <c r="DJU4" s="662"/>
      <c r="DJV4" s="662"/>
      <c r="DJW4" s="662"/>
      <c r="DJX4" s="662"/>
      <c r="DJY4" s="662"/>
      <c r="DJZ4" s="662"/>
      <c r="DKA4" s="662"/>
      <c r="DKB4" s="662"/>
      <c r="DKC4" s="662"/>
      <c r="DKD4" s="662"/>
      <c r="DKE4" s="662"/>
      <c r="DKF4" s="662"/>
      <c r="DKG4" s="662"/>
      <c r="DKH4" s="662"/>
      <c r="DKI4" s="662"/>
      <c r="DKJ4" s="662"/>
      <c r="DKK4" s="662"/>
      <c r="DKL4" s="662"/>
      <c r="DKM4" s="662"/>
      <c r="DKN4" s="662"/>
      <c r="DKO4" s="662"/>
      <c r="DKP4" s="662"/>
      <c r="DKQ4" s="662"/>
      <c r="DKR4" s="662"/>
      <c r="DKS4" s="662"/>
      <c r="DKT4" s="662"/>
      <c r="DKU4" s="662"/>
      <c r="DKV4" s="662"/>
      <c r="DKW4" s="662"/>
      <c r="DKX4" s="662"/>
      <c r="DKY4" s="662"/>
      <c r="DKZ4" s="662"/>
      <c r="DLA4" s="662"/>
      <c r="DLB4" s="662"/>
      <c r="DLC4" s="662"/>
      <c r="DLD4" s="662"/>
      <c r="DLE4" s="662"/>
      <c r="DLF4" s="662"/>
      <c r="DLG4" s="662"/>
      <c r="DLH4" s="662"/>
      <c r="DLI4" s="662"/>
      <c r="DLJ4" s="662"/>
      <c r="DLK4" s="662"/>
      <c r="DLL4" s="662"/>
      <c r="DLM4" s="662"/>
      <c r="DLN4" s="662"/>
      <c r="DLO4" s="662"/>
      <c r="DLP4" s="662"/>
      <c r="DLQ4" s="662"/>
      <c r="DLR4" s="662"/>
      <c r="DLS4" s="662"/>
      <c r="DLT4" s="662"/>
      <c r="DLU4" s="662"/>
      <c r="DLV4" s="662"/>
      <c r="DLW4" s="662"/>
      <c r="DLX4" s="662"/>
      <c r="DLY4" s="662"/>
      <c r="DLZ4" s="662"/>
      <c r="DMA4" s="662"/>
      <c r="DMB4" s="662"/>
      <c r="DMC4" s="662"/>
      <c r="DMD4" s="662"/>
      <c r="DME4" s="662"/>
      <c r="DMF4" s="662"/>
      <c r="DMG4" s="662"/>
      <c r="DMH4" s="662"/>
      <c r="DMI4" s="662"/>
      <c r="DMJ4" s="662"/>
      <c r="DMK4" s="662"/>
      <c r="DML4" s="662"/>
      <c r="DMM4" s="662"/>
      <c r="DMN4" s="662"/>
      <c r="DMO4" s="662"/>
      <c r="DMP4" s="662"/>
      <c r="DMQ4" s="662"/>
      <c r="DMR4" s="662"/>
      <c r="DMS4" s="662"/>
      <c r="DMT4" s="662"/>
      <c r="DMU4" s="662"/>
      <c r="DMV4" s="662"/>
      <c r="DMW4" s="662"/>
      <c r="DMX4" s="662"/>
      <c r="DMY4" s="662"/>
      <c r="DMZ4" s="662"/>
      <c r="DNA4" s="662"/>
      <c r="DNB4" s="662"/>
      <c r="DNC4" s="662"/>
      <c r="DND4" s="662"/>
      <c r="DNE4" s="662"/>
      <c r="DNF4" s="662"/>
      <c r="DNG4" s="662"/>
      <c r="DNH4" s="662"/>
      <c r="DNI4" s="662"/>
      <c r="DNJ4" s="662"/>
      <c r="DNK4" s="662"/>
      <c r="DNL4" s="662"/>
      <c r="DNM4" s="662"/>
      <c r="DNN4" s="662"/>
      <c r="DNO4" s="662"/>
      <c r="DNP4" s="662"/>
      <c r="DNQ4" s="662"/>
      <c r="DNR4" s="662"/>
      <c r="DNS4" s="662"/>
      <c r="DNT4" s="662"/>
      <c r="DNU4" s="662"/>
      <c r="DNV4" s="662"/>
      <c r="DNW4" s="662"/>
      <c r="DNX4" s="662"/>
      <c r="DNY4" s="662"/>
      <c r="DNZ4" s="662"/>
      <c r="DOA4" s="662"/>
      <c r="DOB4" s="662"/>
      <c r="DOC4" s="662"/>
      <c r="DOD4" s="662"/>
      <c r="DOE4" s="662"/>
      <c r="DOF4" s="662"/>
      <c r="DOG4" s="662"/>
      <c r="DOH4" s="662"/>
      <c r="DOI4" s="662"/>
      <c r="DOJ4" s="662"/>
      <c r="DOK4" s="662"/>
      <c r="DOL4" s="662"/>
      <c r="DOM4" s="662"/>
      <c r="DON4" s="662"/>
      <c r="DOO4" s="662"/>
      <c r="DOP4" s="662"/>
      <c r="DOQ4" s="662"/>
      <c r="DOR4" s="662"/>
      <c r="DOS4" s="662"/>
      <c r="DOT4" s="662"/>
      <c r="DOU4" s="662"/>
      <c r="DOV4" s="662"/>
      <c r="DOW4" s="662"/>
      <c r="DOX4" s="662"/>
      <c r="DOY4" s="662"/>
      <c r="DOZ4" s="662"/>
      <c r="DPA4" s="662"/>
      <c r="DPB4" s="662"/>
      <c r="DPC4" s="662"/>
      <c r="DPD4" s="662"/>
      <c r="DPE4" s="662"/>
      <c r="DPF4" s="662"/>
      <c r="DPG4" s="662"/>
      <c r="DPH4" s="662"/>
      <c r="DPI4" s="662"/>
      <c r="DPJ4" s="662"/>
      <c r="DPK4" s="662"/>
      <c r="DPL4" s="662"/>
      <c r="DPM4" s="662"/>
      <c r="DPN4" s="662"/>
      <c r="DPO4" s="662"/>
      <c r="DPP4" s="662"/>
      <c r="DPQ4" s="662"/>
      <c r="DPR4" s="662"/>
      <c r="DPS4" s="662"/>
      <c r="DPT4" s="662"/>
      <c r="DPU4" s="662"/>
      <c r="DPV4" s="662"/>
      <c r="DPW4" s="662"/>
      <c r="DPX4" s="662"/>
      <c r="DPY4" s="662"/>
      <c r="DPZ4" s="662"/>
      <c r="DQA4" s="662"/>
      <c r="DQB4" s="662"/>
      <c r="DQC4" s="662"/>
      <c r="DQD4" s="662"/>
      <c r="DQE4" s="662"/>
      <c r="DQF4" s="662"/>
      <c r="DQG4" s="662"/>
      <c r="DQH4" s="662"/>
      <c r="DQI4" s="662"/>
      <c r="DQJ4" s="662"/>
      <c r="DQK4" s="662"/>
      <c r="DQL4" s="662"/>
      <c r="DQM4" s="662"/>
      <c r="DQN4" s="662"/>
      <c r="DQO4" s="662"/>
      <c r="DQP4" s="662"/>
      <c r="DQQ4" s="662"/>
      <c r="DQR4" s="662"/>
      <c r="DQS4" s="662"/>
      <c r="DQT4" s="662"/>
      <c r="DQU4" s="662"/>
      <c r="DQV4" s="662"/>
      <c r="DQW4" s="662"/>
      <c r="DQX4" s="662"/>
      <c r="DQY4" s="662"/>
      <c r="DQZ4" s="662"/>
      <c r="DRA4" s="662"/>
      <c r="DRB4" s="662"/>
      <c r="DRC4" s="662"/>
      <c r="DRD4" s="662"/>
      <c r="DRE4" s="662"/>
      <c r="DRF4" s="662"/>
      <c r="DRG4" s="662"/>
      <c r="DRH4" s="662"/>
      <c r="DRI4" s="662"/>
      <c r="DRJ4" s="662"/>
      <c r="DRK4" s="662"/>
      <c r="DRL4" s="662"/>
      <c r="DRM4" s="662"/>
      <c r="DRN4" s="662"/>
      <c r="DRO4" s="662"/>
      <c r="DRP4" s="662"/>
      <c r="DRQ4" s="662"/>
      <c r="DRR4" s="662"/>
      <c r="DRS4" s="662"/>
      <c r="DRT4" s="662"/>
      <c r="DRU4" s="662"/>
      <c r="DRV4" s="662"/>
      <c r="DRW4" s="662"/>
      <c r="DRX4" s="662"/>
      <c r="DRY4" s="662"/>
      <c r="DRZ4" s="662"/>
      <c r="DSA4" s="662"/>
      <c r="DSB4" s="662"/>
      <c r="DSC4" s="662"/>
      <c r="DSD4" s="662"/>
      <c r="DSE4" s="662"/>
      <c r="DSF4" s="662"/>
      <c r="DSG4" s="662"/>
      <c r="DSH4" s="662"/>
      <c r="DSI4" s="662"/>
      <c r="DSJ4" s="662"/>
      <c r="DSK4" s="662"/>
      <c r="DSL4" s="662"/>
      <c r="DSM4" s="662"/>
      <c r="DSN4" s="662"/>
      <c r="DSO4" s="662"/>
      <c r="DSP4" s="662"/>
      <c r="DSQ4" s="662"/>
      <c r="DSR4" s="662"/>
      <c r="DSS4" s="662"/>
      <c r="DST4" s="662"/>
      <c r="DSU4" s="662"/>
      <c r="DSV4" s="662"/>
      <c r="DSW4" s="662"/>
      <c r="DSX4" s="662"/>
      <c r="DSY4" s="662"/>
      <c r="DSZ4" s="662"/>
      <c r="DTA4" s="662"/>
      <c r="DTB4" s="662"/>
      <c r="DTC4" s="662"/>
      <c r="DTD4" s="662"/>
      <c r="DTE4" s="662"/>
      <c r="DTF4" s="662"/>
      <c r="DTG4" s="662"/>
      <c r="DTH4" s="662"/>
      <c r="DTI4" s="662"/>
      <c r="DTJ4" s="662"/>
      <c r="DTK4" s="662"/>
      <c r="DTL4" s="662"/>
      <c r="DTM4" s="662"/>
      <c r="DTN4" s="662"/>
      <c r="DTO4" s="662"/>
      <c r="DTP4" s="662"/>
      <c r="DTQ4" s="662"/>
      <c r="DTR4" s="662"/>
      <c r="DTS4" s="662"/>
      <c r="DTT4" s="662"/>
      <c r="DTU4" s="662"/>
      <c r="DTV4" s="662"/>
      <c r="DTW4" s="662"/>
      <c r="DTX4" s="662"/>
      <c r="DTY4" s="662"/>
      <c r="DTZ4" s="662"/>
      <c r="DUA4" s="662"/>
      <c r="DUB4" s="662"/>
      <c r="DUC4" s="662"/>
      <c r="DUD4" s="662"/>
      <c r="DUE4" s="662"/>
      <c r="DUF4" s="662"/>
      <c r="DUG4" s="662"/>
      <c r="DUH4" s="662"/>
      <c r="DUI4" s="662"/>
      <c r="DUJ4" s="662"/>
      <c r="DUK4" s="662"/>
      <c r="DUL4" s="662"/>
      <c r="DUM4" s="662"/>
      <c r="DUN4" s="662"/>
      <c r="DUO4" s="662"/>
      <c r="DUP4" s="662"/>
      <c r="DUQ4" s="662"/>
      <c r="DUR4" s="662"/>
      <c r="DUS4" s="662"/>
      <c r="DUT4" s="662"/>
      <c r="DUU4" s="662"/>
      <c r="DUV4" s="662"/>
      <c r="DUW4" s="662"/>
      <c r="DUX4" s="662"/>
      <c r="DUY4" s="662"/>
      <c r="DUZ4" s="662"/>
      <c r="DVA4" s="662"/>
      <c r="DVB4" s="662"/>
      <c r="DVC4" s="662"/>
      <c r="DVD4" s="662"/>
      <c r="DVE4" s="662"/>
      <c r="DVF4" s="662"/>
      <c r="DVG4" s="662"/>
      <c r="DVH4" s="662"/>
      <c r="DVI4" s="662"/>
      <c r="DVJ4" s="662"/>
      <c r="DVK4" s="662"/>
      <c r="DVL4" s="662"/>
      <c r="DVM4" s="662"/>
      <c r="DVN4" s="662"/>
      <c r="DVO4" s="662"/>
      <c r="DVP4" s="662"/>
      <c r="DVQ4" s="662"/>
      <c r="DVR4" s="662"/>
      <c r="DVS4" s="662"/>
      <c r="DVT4" s="662"/>
      <c r="DVU4" s="662"/>
      <c r="DVV4" s="662"/>
      <c r="DVW4" s="662"/>
      <c r="DVX4" s="662"/>
      <c r="DVY4" s="662"/>
      <c r="DVZ4" s="662"/>
      <c r="DWA4" s="662"/>
      <c r="DWB4" s="662"/>
      <c r="DWC4" s="662"/>
      <c r="DWD4" s="662"/>
      <c r="DWE4" s="662"/>
      <c r="DWF4" s="662"/>
      <c r="DWG4" s="662"/>
      <c r="DWH4" s="662"/>
      <c r="DWI4" s="662"/>
      <c r="DWJ4" s="662"/>
      <c r="DWK4" s="662"/>
      <c r="DWL4" s="662"/>
      <c r="DWM4" s="662"/>
      <c r="DWN4" s="662"/>
      <c r="DWO4" s="662"/>
      <c r="DWP4" s="662"/>
      <c r="DWQ4" s="662"/>
      <c r="DWR4" s="662"/>
      <c r="DWS4" s="662"/>
      <c r="DWT4" s="662"/>
      <c r="DWU4" s="662"/>
      <c r="DWV4" s="662"/>
      <c r="DWW4" s="662"/>
      <c r="DWX4" s="662"/>
      <c r="DWY4" s="662"/>
      <c r="DWZ4" s="662"/>
      <c r="DXA4" s="662"/>
      <c r="DXB4" s="662"/>
      <c r="DXC4" s="662"/>
      <c r="DXD4" s="662"/>
      <c r="DXE4" s="662"/>
      <c r="DXF4" s="662"/>
      <c r="DXG4" s="662"/>
      <c r="DXH4" s="662"/>
      <c r="DXI4" s="662"/>
      <c r="DXJ4" s="662"/>
      <c r="DXK4" s="662"/>
      <c r="DXL4" s="662"/>
      <c r="DXM4" s="662"/>
      <c r="DXN4" s="662"/>
      <c r="DXO4" s="662"/>
      <c r="DXP4" s="662"/>
      <c r="DXQ4" s="662"/>
      <c r="DXR4" s="662"/>
      <c r="DXS4" s="662"/>
      <c r="DXT4" s="662"/>
      <c r="DXU4" s="662"/>
      <c r="DXV4" s="662"/>
      <c r="DXW4" s="662"/>
      <c r="DXX4" s="662"/>
      <c r="DXY4" s="662"/>
      <c r="DXZ4" s="662"/>
      <c r="DYA4" s="662"/>
      <c r="DYB4" s="662"/>
      <c r="DYC4" s="662"/>
      <c r="DYD4" s="662"/>
      <c r="DYE4" s="662"/>
      <c r="DYF4" s="662"/>
      <c r="DYG4" s="662"/>
      <c r="DYH4" s="662"/>
      <c r="DYI4" s="662"/>
      <c r="DYJ4" s="662"/>
      <c r="DYK4" s="662"/>
      <c r="DYL4" s="662"/>
      <c r="DYM4" s="662"/>
      <c r="DYN4" s="662"/>
      <c r="DYO4" s="662"/>
      <c r="DYP4" s="662"/>
      <c r="DYQ4" s="662"/>
      <c r="DYR4" s="662"/>
      <c r="DYS4" s="662"/>
      <c r="DYT4" s="662"/>
      <c r="DYU4" s="662"/>
      <c r="DYV4" s="662"/>
      <c r="DYW4" s="662"/>
      <c r="DYX4" s="662"/>
      <c r="DYY4" s="662"/>
      <c r="DYZ4" s="662"/>
      <c r="DZA4" s="662"/>
      <c r="DZB4" s="662"/>
      <c r="DZC4" s="662"/>
      <c r="DZD4" s="662"/>
      <c r="DZE4" s="662"/>
      <c r="DZF4" s="662"/>
      <c r="DZG4" s="662"/>
      <c r="DZH4" s="662"/>
      <c r="DZI4" s="662"/>
      <c r="DZJ4" s="662"/>
      <c r="DZK4" s="662"/>
      <c r="DZL4" s="662"/>
      <c r="DZM4" s="662"/>
      <c r="DZN4" s="662"/>
      <c r="DZO4" s="662"/>
      <c r="DZP4" s="662"/>
      <c r="DZQ4" s="662"/>
      <c r="DZR4" s="662"/>
      <c r="DZS4" s="662"/>
      <c r="DZT4" s="662"/>
      <c r="DZU4" s="662"/>
      <c r="DZV4" s="662"/>
      <c r="DZW4" s="662"/>
      <c r="DZX4" s="662"/>
      <c r="DZY4" s="662"/>
      <c r="DZZ4" s="662"/>
      <c r="EAA4" s="662"/>
      <c r="EAB4" s="662"/>
      <c r="EAC4" s="662"/>
      <c r="EAD4" s="662"/>
      <c r="EAE4" s="662"/>
      <c r="EAF4" s="662"/>
      <c r="EAG4" s="662"/>
      <c r="EAH4" s="662"/>
      <c r="EAI4" s="662"/>
      <c r="EAJ4" s="662"/>
      <c r="EAK4" s="662"/>
      <c r="EAL4" s="662"/>
      <c r="EAM4" s="662"/>
      <c r="EAN4" s="662"/>
      <c r="EAO4" s="662"/>
      <c r="EAP4" s="662"/>
      <c r="EAQ4" s="662"/>
      <c r="EAR4" s="662"/>
      <c r="EAS4" s="662"/>
      <c r="EAT4" s="662"/>
      <c r="EAU4" s="662"/>
      <c r="EAV4" s="662"/>
      <c r="EAW4" s="662"/>
      <c r="EAX4" s="662"/>
      <c r="EAY4" s="662"/>
      <c r="EAZ4" s="662"/>
      <c r="EBA4" s="662"/>
      <c r="EBB4" s="662"/>
      <c r="EBC4" s="662"/>
      <c r="EBD4" s="662"/>
      <c r="EBE4" s="662"/>
      <c r="EBF4" s="662"/>
      <c r="EBG4" s="662"/>
      <c r="EBH4" s="662"/>
      <c r="EBI4" s="662"/>
      <c r="EBJ4" s="662"/>
      <c r="EBK4" s="662"/>
      <c r="EBL4" s="662"/>
      <c r="EBM4" s="662"/>
      <c r="EBN4" s="662"/>
      <c r="EBO4" s="662"/>
      <c r="EBP4" s="662"/>
      <c r="EBQ4" s="662"/>
      <c r="EBR4" s="662"/>
      <c r="EBS4" s="662"/>
      <c r="EBT4" s="662"/>
      <c r="EBU4" s="662"/>
      <c r="EBV4" s="662"/>
      <c r="EBW4" s="662"/>
      <c r="EBX4" s="662"/>
      <c r="EBY4" s="662"/>
      <c r="EBZ4" s="662"/>
      <c r="ECA4" s="662"/>
      <c r="ECB4" s="662"/>
      <c r="ECC4" s="662"/>
      <c r="ECD4" s="662"/>
      <c r="ECE4" s="662"/>
      <c r="ECF4" s="662"/>
      <c r="ECG4" s="662"/>
      <c r="ECH4" s="662"/>
      <c r="ECI4" s="662"/>
      <c r="ECJ4" s="662"/>
      <c r="ECK4" s="662"/>
      <c r="ECL4" s="662"/>
      <c r="ECM4" s="662"/>
      <c r="ECN4" s="662"/>
      <c r="ECO4" s="662"/>
      <c r="ECP4" s="662"/>
      <c r="ECQ4" s="662"/>
      <c r="ECR4" s="662"/>
      <c r="ECS4" s="662"/>
      <c r="ECT4" s="662"/>
      <c r="ECU4" s="662"/>
      <c r="ECV4" s="662"/>
      <c r="ECW4" s="662"/>
      <c r="ECX4" s="662"/>
      <c r="ECY4" s="662"/>
      <c r="ECZ4" s="662"/>
      <c r="EDA4" s="662"/>
      <c r="EDB4" s="662"/>
      <c r="EDC4" s="662"/>
      <c r="EDD4" s="662"/>
      <c r="EDE4" s="662"/>
      <c r="EDF4" s="662"/>
      <c r="EDG4" s="662"/>
      <c r="EDH4" s="662"/>
      <c r="EDI4" s="662"/>
      <c r="EDJ4" s="662"/>
      <c r="EDK4" s="662"/>
      <c r="EDL4" s="662"/>
      <c r="EDM4" s="662"/>
      <c r="EDN4" s="662"/>
      <c r="EDO4" s="662"/>
      <c r="EDP4" s="662"/>
      <c r="EDQ4" s="662"/>
      <c r="EDR4" s="662"/>
      <c r="EDS4" s="662"/>
      <c r="EDT4" s="662"/>
      <c r="EDU4" s="662"/>
      <c r="EDV4" s="662"/>
      <c r="EDW4" s="662"/>
      <c r="EDX4" s="662"/>
      <c r="EDY4" s="662"/>
      <c r="EDZ4" s="662"/>
      <c r="EEA4" s="662"/>
      <c r="EEB4" s="662"/>
      <c r="EEC4" s="662"/>
      <c r="EED4" s="662"/>
      <c r="EEE4" s="662"/>
      <c r="EEF4" s="662"/>
      <c r="EEG4" s="662"/>
      <c r="EEH4" s="662"/>
      <c r="EEI4" s="662"/>
      <c r="EEJ4" s="662"/>
      <c r="EEK4" s="662"/>
      <c r="EEL4" s="662"/>
      <c r="EEM4" s="662"/>
      <c r="EEN4" s="662"/>
      <c r="EEO4" s="662"/>
      <c r="EEP4" s="662"/>
      <c r="EEQ4" s="662"/>
      <c r="EER4" s="662"/>
      <c r="EES4" s="662"/>
      <c r="EET4" s="662"/>
      <c r="EEU4" s="662"/>
      <c r="EEV4" s="662"/>
      <c r="EEW4" s="662"/>
      <c r="EEX4" s="662"/>
      <c r="EEY4" s="662"/>
      <c r="EEZ4" s="662"/>
      <c r="EFA4" s="662"/>
      <c r="EFB4" s="662"/>
      <c r="EFC4" s="662"/>
      <c r="EFD4" s="662"/>
      <c r="EFE4" s="662"/>
      <c r="EFF4" s="662"/>
      <c r="EFG4" s="662"/>
      <c r="EFH4" s="662"/>
      <c r="EFI4" s="662"/>
      <c r="EFJ4" s="662"/>
      <c r="EFK4" s="662"/>
      <c r="EFL4" s="662"/>
      <c r="EFM4" s="662"/>
      <c r="EFN4" s="662"/>
      <c r="EFO4" s="662"/>
      <c r="EFP4" s="662"/>
      <c r="EFQ4" s="662"/>
      <c r="EFR4" s="662"/>
      <c r="EFS4" s="662"/>
      <c r="EFT4" s="662"/>
      <c r="EFU4" s="662"/>
      <c r="EFV4" s="662"/>
      <c r="EFW4" s="662"/>
      <c r="EFX4" s="662"/>
      <c r="EFY4" s="662"/>
      <c r="EFZ4" s="662"/>
      <c r="EGA4" s="662"/>
      <c r="EGB4" s="662"/>
      <c r="EGC4" s="662"/>
      <c r="EGD4" s="662"/>
      <c r="EGE4" s="662"/>
      <c r="EGF4" s="662"/>
      <c r="EGG4" s="662"/>
      <c r="EGH4" s="662"/>
      <c r="EGI4" s="662"/>
      <c r="EGJ4" s="662"/>
      <c r="EGK4" s="662"/>
      <c r="EGL4" s="662"/>
      <c r="EGM4" s="662"/>
      <c r="EGN4" s="662"/>
      <c r="EGO4" s="662"/>
      <c r="EGP4" s="662"/>
      <c r="EGQ4" s="662"/>
      <c r="EGR4" s="662"/>
      <c r="EGS4" s="662"/>
      <c r="EGT4" s="662"/>
      <c r="EGU4" s="662"/>
      <c r="EGV4" s="662"/>
      <c r="EGW4" s="662"/>
      <c r="EGX4" s="662"/>
      <c r="EGY4" s="662"/>
      <c r="EGZ4" s="662"/>
      <c r="EHA4" s="662"/>
      <c r="EHB4" s="662"/>
      <c r="EHC4" s="662"/>
      <c r="EHD4" s="662"/>
      <c r="EHE4" s="662"/>
      <c r="EHF4" s="662"/>
      <c r="EHG4" s="662"/>
      <c r="EHH4" s="662"/>
      <c r="EHI4" s="662"/>
      <c r="EHJ4" s="662"/>
      <c r="EHK4" s="662"/>
      <c r="EHL4" s="662"/>
      <c r="EHM4" s="662"/>
      <c r="EHN4" s="662"/>
      <c r="EHO4" s="662"/>
      <c r="EHP4" s="662"/>
      <c r="EHQ4" s="662"/>
      <c r="EHR4" s="662"/>
      <c r="EHS4" s="662"/>
      <c r="EHT4" s="662"/>
      <c r="EHU4" s="662"/>
      <c r="EHV4" s="662"/>
      <c r="EHW4" s="662"/>
      <c r="EHX4" s="662"/>
      <c r="EHY4" s="662"/>
      <c r="EHZ4" s="662"/>
      <c r="EIA4" s="662"/>
      <c r="EIB4" s="662"/>
      <c r="EIC4" s="662"/>
      <c r="EID4" s="662"/>
      <c r="EIE4" s="662"/>
      <c r="EIF4" s="662"/>
      <c r="EIG4" s="662"/>
      <c r="EIH4" s="662"/>
      <c r="EII4" s="662"/>
      <c r="EIJ4" s="662"/>
      <c r="EIK4" s="662"/>
      <c r="EIL4" s="662"/>
      <c r="EIM4" s="662"/>
      <c r="EIN4" s="662"/>
      <c r="EIO4" s="662"/>
      <c r="EIP4" s="662"/>
      <c r="EIQ4" s="662"/>
      <c r="EIR4" s="662"/>
      <c r="EIS4" s="662"/>
      <c r="EIT4" s="662"/>
      <c r="EIU4" s="662"/>
      <c r="EIV4" s="662"/>
      <c r="EIW4" s="662"/>
      <c r="EIX4" s="662"/>
      <c r="EIY4" s="662"/>
      <c r="EIZ4" s="662"/>
      <c r="EJA4" s="662"/>
      <c r="EJB4" s="662"/>
      <c r="EJC4" s="662"/>
      <c r="EJD4" s="662"/>
      <c r="EJE4" s="662"/>
      <c r="EJF4" s="662"/>
      <c r="EJG4" s="662"/>
      <c r="EJH4" s="662"/>
      <c r="EJI4" s="662"/>
      <c r="EJJ4" s="662"/>
      <c r="EJK4" s="662"/>
      <c r="EJL4" s="662"/>
      <c r="EJM4" s="662"/>
      <c r="EJN4" s="662"/>
      <c r="EJO4" s="662"/>
      <c r="EJP4" s="662"/>
      <c r="EJQ4" s="662"/>
      <c r="EJR4" s="662"/>
      <c r="EJS4" s="662"/>
      <c r="EJT4" s="662"/>
      <c r="EJU4" s="662"/>
      <c r="EJV4" s="662"/>
      <c r="EJW4" s="662"/>
      <c r="EJX4" s="662"/>
      <c r="EJY4" s="662"/>
      <c r="EJZ4" s="662"/>
      <c r="EKA4" s="662"/>
      <c r="EKB4" s="662"/>
      <c r="EKC4" s="662"/>
      <c r="EKD4" s="662"/>
      <c r="EKE4" s="662"/>
      <c r="EKF4" s="662"/>
      <c r="EKG4" s="662"/>
      <c r="EKH4" s="662"/>
      <c r="EKI4" s="662"/>
      <c r="EKJ4" s="662"/>
      <c r="EKK4" s="662"/>
      <c r="EKL4" s="662"/>
      <c r="EKM4" s="662"/>
      <c r="EKN4" s="662"/>
      <c r="EKO4" s="662"/>
      <c r="EKP4" s="662"/>
      <c r="EKQ4" s="662"/>
      <c r="EKR4" s="662"/>
      <c r="EKS4" s="662"/>
      <c r="EKT4" s="662"/>
      <c r="EKU4" s="662"/>
      <c r="EKV4" s="662"/>
      <c r="EKW4" s="662"/>
      <c r="EKX4" s="662"/>
      <c r="EKY4" s="662"/>
      <c r="EKZ4" s="662"/>
      <c r="ELA4" s="662"/>
      <c r="ELB4" s="662"/>
      <c r="ELC4" s="662"/>
      <c r="ELD4" s="662"/>
      <c r="ELE4" s="662"/>
      <c r="ELF4" s="662"/>
      <c r="ELG4" s="662"/>
      <c r="ELH4" s="662"/>
      <c r="ELI4" s="662"/>
      <c r="ELJ4" s="662"/>
      <c r="ELK4" s="662"/>
      <c r="ELL4" s="662"/>
      <c r="ELM4" s="662"/>
      <c r="ELN4" s="662"/>
      <c r="ELO4" s="662"/>
      <c r="ELP4" s="662"/>
      <c r="ELQ4" s="662"/>
      <c r="ELR4" s="662"/>
      <c r="ELS4" s="662"/>
      <c r="ELT4" s="662"/>
      <c r="ELU4" s="662"/>
      <c r="ELV4" s="662"/>
      <c r="ELW4" s="662"/>
      <c r="ELX4" s="662"/>
      <c r="ELY4" s="662"/>
      <c r="ELZ4" s="662"/>
      <c r="EMA4" s="662"/>
      <c r="EMB4" s="662"/>
      <c r="EMC4" s="662"/>
      <c r="EMD4" s="662"/>
      <c r="EME4" s="662"/>
      <c r="EMF4" s="662"/>
      <c r="EMG4" s="662"/>
      <c r="EMH4" s="662"/>
      <c r="EMI4" s="662"/>
      <c r="EMJ4" s="662"/>
      <c r="EMK4" s="662"/>
      <c r="EML4" s="662"/>
      <c r="EMM4" s="662"/>
      <c r="EMN4" s="662"/>
      <c r="EMO4" s="662"/>
      <c r="EMP4" s="662"/>
      <c r="EMQ4" s="662"/>
      <c r="EMR4" s="662"/>
      <c r="EMS4" s="662"/>
      <c r="EMT4" s="662"/>
      <c r="EMU4" s="662"/>
      <c r="EMV4" s="662"/>
      <c r="EMW4" s="662"/>
      <c r="EMX4" s="662"/>
      <c r="EMY4" s="662"/>
      <c r="EMZ4" s="662"/>
      <c r="ENA4" s="662"/>
      <c r="ENB4" s="662"/>
      <c r="ENC4" s="662"/>
      <c r="END4" s="662"/>
      <c r="ENE4" s="662"/>
      <c r="ENF4" s="662"/>
      <c r="ENG4" s="662"/>
      <c r="ENH4" s="662"/>
      <c r="ENI4" s="662"/>
      <c r="ENJ4" s="662"/>
      <c r="ENK4" s="662"/>
      <c r="ENL4" s="662"/>
      <c r="ENM4" s="662"/>
      <c r="ENN4" s="662"/>
      <c r="ENO4" s="662"/>
      <c r="ENP4" s="662"/>
      <c r="ENQ4" s="662"/>
      <c r="ENR4" s="662"/>
      <c r="ENS4" s="662"/>
      <c r="ENT4" s="662"/>
      <c r="ENU4" s="662"/>
      <c r="ENV4" s="662"/>
      <c r="ENW4" s="662"/>
      <c r="ENX4" s="662"/>
      <c r="ENY4" s="662"/>
      <c r="ENZ4" s="662"/>
      <c r="EOA4" s="662"/>
      <c r="EOB4" s="662"/>
      <c r="EOC4" s="662"/>
      <c r="EOD4" s="662"/>
      <c r="EOE4" s="662"/>
      <c r="EOF4" s="662"/>
      <c r="EOG4" s="662"/>
      <c r="EOH4" s="662"/>
      <c r="EOI4" s="662"/>
      <c r="EOJ4" s="662"/>
      <c r="EOK4" s="662"/>
      <c r="EOL4" s="662"/>
      <c r="EOM4" s="662"/>
      <c r="EON4" s="662"/>
      <c r="EOO4" s="662"/>
      <c r="EOP4" s="662"/>
      <c r="EOQ4" s="662"/>
      <c r="EOR4" s="662"/>
      <c r="EOS4" s="662"/>
      <c r="EOT4" s="662"/>
      <c r="EOU4" s="662"/>
      <c r="EOV4" s="662"/>
      <c r="EOW4" s="662"/>
      <c r="EOX4" s="662"/>
      <c r="EOY4" s="662"/>
      <c r="EOZ4" s="662"/>
      <c r="EPA4" s="662"/>
      <c r="EPB4" s="662"/>
      <c r="EPC4" s="662"/>
      <c r="EPD4" s="662"/>
      <c r="EPE4" s="662"/>
      <c r="EPF4" s="662"/>
      <c r="EPG4" s="662"/>
      <c r="EPH4" s="662"/>
      <c r="EPI4" s="662"/>
      <c r="EPJ4" s="662"/>
      <c r="EPK4" s="662"/>
      <c r="EPL4" s="662"/>
      <c r="EPM4" s="662"/>
      <c r="EPN4" s="662"/>
      <c r="EPO4" s="662"/>
      <c r="EPP4" s="662"/>
      <c r="EPQ4" s="662"/>
      <c r="EPR4" s="662"/>
      <c r="EPS4" s="662"/>
      <c r="EPT4" s="662"/>
      <c r="EPU4" s="662"/>
      <c r="EPV4" s="662"/>
      <c r="EPW4" s="662"/>
      <c r="EPX4" s="662"/>
      <c r="EPY4" s="662"/>
      <c r="EPZ4" s="662"/>
      <c r="EQA4" s="662"/>
      <c r="EQB4" s="662"/>
      <c r="EQC4" s="662"/>
      <c r="EQD4" s="662"/>
      <c r="EQE4" s="662"/>
      <c r="EQF4" s="662"/>
      <c r="EQG4" s="662"/>
      <c r="EQH4" s="662"/>
      <c r="EQI4" s="662"/>
      <c r="EQJ4" s="662"/>
      <c r="EQK4" s="662"/>
      <c r="EQL4" s="662"/>
      <c r="EQM4" s="662"/>
      <c r="EQN4" s="662"/>
      <c r="EQO4" s="662"/>
      <c r="EQP4" s="662"/>
      <c r="EQQ4" s="662"/>
      <c r="EQR4" s="662"/>
      <c r="EQS4" s="662"/>
      <c r="EQT4" s="662"/>
      <c r="EQU4" s="662"/>
      <c r="EQV4" s="662"/>
      <c r="EQW4" s="662"/>
      <c r="EQX4" s="662"/>
      <c r="EQY4" s="662"/>
      <c r="EQZ4" s="662"/>
      <c r="ERA4" s="662"/>
      <c r="ERB4" s="662"/>
      <c r="ERC4" s="662"/>
      <c r="ERD4" s="662"/>
      <c r="ERE4" s="662"/>
      <c r="ERF4" s="662"/>
      <c r="ERG4" s="662"/>
      <c r="ERH4" s="662"/>
      <c r="ERI4" s="662"/>
      <c r="ERJ4" s="662"/>
      <c r="ERK4" s="662"/>
      <c r="ERL4" s="662"/>
      <c r="ERM4" s="662"/>
      <c r="ERN4" s="662"/>
      <c r="ERO4" s="662"/>
      <c r="ERP4" s="662"/>
      <c r="ERQ4" s="662"/>
      <c r="ERR4" s="662"/>
      <c r="ERS4" s="662"/>
      <c r="ERT4" s="662"/>
      <c r="ERU4" s="662"/>
      <c r="ERV4" s="662"/>
      <c r="ERW4" s="662"/>
      <c r="ERX4" s="662"/>
      <c r="ERY4" s="662"/>
      <c r="ERZ4" s="662"/>
      <c r="ESA4" s="662"/>
      <c r="ESB4" s="662"/>
      <c r="ESC4" s="662"/>
      <c r="ESD4" s="662"/>
      <c r="ESE4" s="662"/>
      <c r="ESF4" s="662"/>
      <c r="ESG4" s="662"/>
      <c r="ESH4" s="662"/>
      <c r="ESI4" s="662"/>
      <c r="ESJ4" s="662"/>
      <c r="ESK4" s="662"/>
      <c r="ESL4" s="662"/>
      <c r="ESM4" s="662"/>
      <c r="ESN4" s="662"/>
      <c r="ESO4" s="662"/>
      <c r="ESP4" s="662"/>
      <c r="ESQ4" s="662"/>
      <c r="ESR4" s="662"/>
      <c r="ESS4" s="662"/>
      <c r="EST4" s="662"/>
      <c r="ESU4" s="662"/>
      <c r="ESV4" s="662"/>
      <c r="ESW4" s="662"/>
      <c r="ESX4" s="662"/>
      <c r="ESY4" s="662"/>
      <c r="ESZ4" s="662"/>
      <c r="ETA4" s="662"/>
      <c r="ETB4" s="662"/>
      <c r="ETC4" s="662"/>
      <c r="ETD4" s="662"/>
      <c r="ETE4" s="662"/>
      <c r="ETF4" s="662"/>
      <c r="ETG4" s="662"/>
      <c r="ETH4" s="662"/>
      <c r="ETI4" s="662"/>
      <c r="ETJ4" s="662"/>
      <c r="ETK4" s="662"/>
      <c r="ETL4" s="662"/>
      <c r="ETM4" s="662"/>
      <c r="ETN4" s="662"/>
      <c r="ETO4" s="662"/>
      <c r="ETP4" s="662"/>
      <c r="ETQ4" s="662"/>
      <c r="ETR4" s="662"/>
      <c r="ETS4" s="662"/>
      <c r="ETT4" s="662"/>
      <c r="ETU4" s="662"/>
      <c r="ETV4" s="662"/>
      <c r="ETW4" s="662"/>
      <c r="ETX4" s="662"/>
      <c r="ETY4" s="662"/>
      <c r="ETZ4" s="662"/>
      <c r="EUA4" s="662"/>
      <c r="EUB4" s="662"/>
      <c r="EUC4" s="662"/>
      <c r="EUD4" s="662"/>
      <c r="EUE4" s="662"/>
      <c r="EUF4" s="662"/>
      <c r="EUG4" s="662"/>
      <c r="EUH4" s="662"/>
      <c r="EUI4" s="662"/>
      <c r="EUJ4" s="662"/>
      <c r="EUK4" s="662"/>
      <c r="EUL4" s="662"/>
      <c r="EUM4" s="662"/>
      <c r="EUN4" s="662"/>
      <c r="EUO4" s="662"/>
      <c r="EUP4" s="662"/>
      <c r="EUQ4" s="662"/>
      <c r="EUR4" s="662"/>
      <c r="EUS4" s="662"/>
      <c r="EUT4" s="662"/>
      <c r="EUU4" s="662"/>
      <c r="EUV4" s="662"/>
      <c r="EUW4" s="662"/>
      <c r="EUX4" s="662"/>
      <c r="EUY4" s="662"/>
      <c r="EUZ4" s="662"/>
      <c r="EVA4" s="662"/>
      <c r="EVB4" s="662"/>
      <c r="EVC4" s="662"/>
      <c r="EVD4" s="662"/>
      <c r="EVE4" s="662"/>
      <c r="EVF4" s="662"/>
      <c r="EVG4" s="662"/>
      <c r="EVH4" s="662"/>
      <c r="EVI4" s="662"/>
      <c r="EVJ4" s="662"/>
      <c r="EVK4" s="662"/>
      <c r="EVL4" s="662"/>
      <c r="EVM4" s="662"/>
      <c r="EVN4" s="662"/>
      <c r="EVO4" s="662"/>
      <c r="EVP4" s="662"/>
      <c r="EVQ4" s="662"/>
      <c r="EVR4" s="662"/>
      <c r="EVS4" s="662"/>
      <c r="EVT4" s="662"/>
      <c r="EVU4" s="662"/>
      <c r="EVV4" s="662"/>
      <c r="EVW4" s="662"/>
      <c r="EVX4" s="662"/>
      <c r="EVY4" s="662"/>
      <c r="EVZ4" s="662"/>
      <c r="EWA4" s="662"/>
      <c r="EWB4" s="662"/>
      <c r="EWC4" s="662"/>
      <c r="EWD4" s="662"/>
      <c r="EWE4" s="662"/>
      <c r="EWF4" s="662"/>
      <c r="EWG4" s="662"/>
      <c r="EWH4" s="662"/>
      <c r="EWI4" s="662"/>
      <c r="EWJ4" s="662"/>
      <c r="EWK4" s="662"/>
      <c r="EWL4" s="662"/>
      <c r="EWM4" s="662"/>
      <c r="EWN4" s="662"/>
      <c r="EWO4" s="662"/>
      <c r="EWP4" s="662"/>
      <c r="EWQ4" s="662"/>
      <c r="EWR4" s="662"/>
      <c r="EWS4" s="662"/>
      <c r="EWT4" s="662"/>
      <c r="EWU4" s="662"/>
      <c r="EWV4" s="662"/>
      <c r="EWW4" s="662"/>
      <c r="EWX4" s="662"/>
      <c r="EWY4" s="662"/>
      <c r="EWZ4" s="662"/>
      <c r="EXA4" s="662"/>
      <c r="EXB4" s="662"/>
      <c r="EXC4" s="662"/>
      <c r="EXD4" s="662"/>
      <c r="EXE4" s="662"/>
      <c r="EXF4" s="662"/>
      <c r="EXG4" s="662"/>
      <c r="EXH4" s="662"/>
      <c r="EXI4" s="662"/>
      <c r="EXJ4" s="662"/>
      <c r="EXK4" s="662"/>
      <c r="EXL4" s="662"/>
      <c r="EXM4" s="662"/>
      <c r="EXN4" s="662"/>
      <c r="EXO4" s="662"/>
      <c r="EXP4" s="662"/>
      <c r="EXQ4" s="662"/>
      <c r="EXR4" s="662"/>
      <c r="EXS4" s="662"/>
      <c r="EXT4" s="662"/>
      <c r="EXU4" s="662"/>
      <c r="EXV4" s="662"/>
      <c r="EXW4" s="662"/>
      <c r="EXX4" s="662"/>
      <c r="EXY4" s="662"/>
      <c r="EXZ4" s="662"/>
      <c r="EYA4" s="662"/>
      <c r="EYB4" s="662"/>
      <c r="EYC4" s="662"/>
      <c r="EYD4" s="662"/>
      <c r="EYE4" s="662"/>
      <c r="EYF4" s="662"/>
      <c r="EYG4" s="662"/>
      <c r="EYH4" s="662"/>
      <c r="EYI4" s="662"/>
      <c r="EYJ4" s="662"/>
      <c r="EYK4" s="662"/>
      <c r="EYL4" s="662"/>
      <c r="EYM4" s="662"/>
      <c r="EYN4" s="662"/>
      <c r="EYO4" s="662"/>
      <c r="EYP4" s="662"/>
      <c r="EYQ4" s="662"/>
      <c r="EYR4" s="662"/>
      <c r="EYS4" s="662"/>
      <c r="EYT4" s="662"/>
      <c r="EYU4" s="662"/>
      <c r="EYV4" s="662"/>
      <c r="EYW4" s="662"/>
      <c r="EYX4" s="662"/>
      <c r="EYY4" s="662"/>
      <c r="EYZ4" s="662"/>
      <c r="EZA4" s="662"/>
      <c r="EZB4" s="662"/>
      <c r="EZC4" s="662"/>
      <c r="EZD4" s="662"/>
      <c r="EZE4" s="662"/>
      <c r="EZF4" s="662"/>
      <c r="EZG4" s="662"/>
      <c r="EZH4" s="662"/>
      <c r="EZI4" s="662"/>
      <c r="EZJ4" s="662"/>
      <c r="EZK4" s="662"/>
      <c r="EZL4" s="662"/>
      <c r="EZM4" s="662"/>
      <c r="EZN4" s="662"/>
      <c r="EZO4" s="662"/>
      <c r="EZP4" s="662"/>
      <c r="EZQ4" s="662"/>
      <c r="EZR4" s="662"/>
      <c r="EZS4" s="662"/>
      <c r="EZT4" s="662"/>
      <c r="EZU4" s="662"/>
      <c r="EZV4" s="662"/>
      <c r="EZW4" s="662"/>
      <c r="EZX4" s="662"/>
      <c r="EZY4" s="662"/>
      <c r="EZZ4" s="662"/>
      <c r="FAA4" s="662"/>
      <c r="FAB4" s="662"/>
      <c r="FAC4" s="662"/>
      <c r="FAD4" s="662"/>
      <c r="FAE4" s="662"/>
      <c r="FAF4" s="662"/>
      <c r="FAG4" s="662"/>
      <c r="FAH4" s="662"/>
      <c r="FAI4" s="662"/>
      <c r="FAJ4" s="662"/>
      <c r="FAK4" s="662"/>
      <c r="FAL4" s="662"/>
      <c r="FAM4" s="662"/>
      <c r="FAN4" s="662"/>
      <c r="FAO4" s="662"/>
      <c r="FAP4" s="662"/>
      <c r="FAQ4" s="662"/>
      <c r="FAR4" s="662"/>
      <c r="FAS4" s="662"/>
      <c r="FAT4" s="662"/>
      <c r="FAU4" s="662"/>
      <c r="FAV4" s="662"/>
      <c r="FAW4" s="662"/>
      <c r="FAX4" s="662"/>
      <c r="FAY4" s="662"/>
      <c r="FAZ4" s="662"/>
      <c r="FBA4" s="662"/>
      <c r="FBB4" s="662"/>
      <c r="FBC4" s="662"/>
      <c r="FBD4" s="662"/>
      <c r="FBE4" s="662"/>
      <c r="FBF4" s="662"/>
      <c r="FBG4" s="662"/>
      <c r="FBH4" s="662"/>
      <c r="FBI4" s="662"/>
      <c r="FBJ4" s="662"/>
      <c r="FBK4" s="662"/>
      <c r="FBL4" s="662"/>
      <c r="FBM4" s="662"/>
      <c r="FBN4" s="662"/>
      <c r="FBO4" s="662"/>
      <c r="FBP4" s="662"/>
      <c r="FBQ4" s="662"/>
      <c r="FBR4" s="662"/>
      <c r="FBS4" s="662"/>
      <c r="FBT4" s="662"/>
      <c r="FBU4" s="662"/>
      <c r="FBV4" s="662"/>
      <c r="FBW4" s="662"/>
      <c r="FBX4" s="662"/>
      <c r="FBY4" s="662"/>
      <c r="FBZ4" s="662"/>
      <c r="FCA4" s="662"/>
      <c r="FCB4" s="662"/>
      <c r="FCC4" s="662"/>
      <c r="FCD4" s="662"/>
      <c r="FCE4" s="662"/>
      <c r="FCF4" s="662"/>
      <c r="FCG4" s="662"/>
      <c r="FCH4" s="662"/>
      <c r="FCI4" s="662"/>
      <c r="FCJ4" s="662"/>
      <c r="FCK4" s="662"/>
      <c r="FCL4" s="662"/>
      <c r="FCM4" s="662"/>
      <c r="FCN4" s="662"/>
      <c r="FCO4" s="662"/>
      <c r="FCP4" s="662"/>
      <c r="FCQ4" s="662"/>
      <c r="FCR4" s="662"/>
      <c r="FCS4" s="662"/>
      <c r="FCT4" s="662"/>
      <c r="FCU4" s="662"/>
      <c r="FCV4" s="662"/>
      <c r="FCW4" s="662"/>
      <c r="FCX4" s="662"/>
      <c r="FCY4" s="662"/>
      <c r="FCZ4" s="662"/>
      <c r="FDA4" s="662"/>
      <c r="FDB4" s="662"/>
      <c r="FDC4" s="662"/>
      <c r="FDD4" s="662"/>
      <c r="FDE4" s="662"/>
      <c r="FDF4" s="662"/>
      <c r="FDG4" s="662"/>
      <c r="FDH4" s="662"/>
      <c r="FDI4" s="662"/>
      <c r="FDJ4" s="662"/>
      <c r="FDK4" s="662"/>
      <c r="FDL4" s="662"/>
      <c r="FDM4" s="662"/>
      <c r="FDN4" s="662"/>
      <c r="FDO4" s="662"/>
      <c r="FDP4" s="662"/>
      <c r="FDQ4" s="662"/>
      <c r="FDR4" s="662"/>
      <c r="FDS4" s="662"/>
      <c r="FDT4" s="662"/>
      <c r="FDU4" s="662"/>
      <c r="FDV4" s="662"/>
      <c r="FDW4" s="662"/>
      <c r="FDX4" s="662"/>
      <c r="FDY4" s="662"/>
      <c r="FDZ4" s="662"/>
      <c r="FEA4" s="662"/>
      <c r="FEB4" s="662"/>
      <c r="FEC4" s="662"/>
      <c r="FED4" s="662"/>
      <c r="FEE4" s="662"/>
      <c r="FEF4" s="662"/>
      <c r="FEG4" s="662"/>
      <c r="FEH4" s="662"/>
      <c r="FEI4" s="662"/>
      <c r="FEJ4" s="662"/>
      <c r="FEK4" s="662"/>
      <c r="FEL4" s="662"/>
      <c r="FEM4" s="662"/>
      <c r="FEN4" s="662"/>
      <c r="FEO4" s="662"/>
      <c r="FEP4" s="662"/>
      <c r="FEQ4" s="662"/>
      <c r="FER4" s="662"/>
      <c r="FES4" s="662"/>
      <c r="FET4" s="662"/>
      <c r="FEU4" s="662"/>
      <c r="FEV4" s="662"/>
      <c r="FEW4" s="662"/>
      <c r="FEX4" s="662"/>
      <c r="FEY4" s="662"/>
      <c r="FEZ4" s="662"/>
      <c r="FFA4" s="662"/>
      <c r="FFB4" s="662"/>
      <c r="FFC4" s="662"/>
      <c r="FFD4" s="662"/>
      <c r="FFE4" s="662"/>
      <c r="FFF4" s="662"/>
      <c r="FFG4" s="662"/>
      <c r="FFH4" s="662"/>
      <c r="FFI4" s="662"/>
      <c r="FFJ4" s="662"/>
      <c r="FFK4" s="662"/>
      <c r="FFL4" s="662"/>
      <c r="FFM4" s="662"/>
      <c r="FFN4" s="662"/>
      <c r="FFO4" s="662"/>
      <c r="FFP4" s="662"/>
      <c r="FFQ4" s="662"/>
      <c r="FFR4" s="662"/>
      <c r="FFS4" s="662"/>
      <c r="FFT4" s="662"/>
      <c r="FFU4" s="662"/>
      <c r="FFV4" s="662"/>
      <c r="FFW4" s="662"/>
      <c r="FFX4" s="662"/>
      <c r="FFY4" s="662"/>
      <c r="FFZ4" s="662"/>
      <c r="FGA4" s="662"/>
      <c r="FGB4" s="662"/>
      <c r="FGC4" s="662"/>
      <c r="FGD4" s="662"/>
      <c r="FGE4" s="662"/>
      <c r="FGF4" s="662"/>
      <c r="FGG4" s="662"/>
      <c r="FGH4" s="662"/>
      <c r="FGI4" s="662"/>
      <c r="FGJ4" s="662"/>
      <c r="FGK4" s="662"/>
      <c r="FGL4" s="662"/>
      <c r="FGM4" s="662"/>
      <c r="FGN4" s="662"/>
      <c r="FGO4" s="662"/>
      <c r="FGP4" s="662"/>
      <c r="FGQ4" s="662"/>
      <c r="FGR4" s="662"/>
      <c r="FGS4" s="662"/>
      <c r="FGT4" s="662"/>
      <c r="FGU4" s="662"/>
      <c r="FGV4" s="662"/>
      <c r="FGW4" s="662"/>
      <c r="FGX4" s="662"/>
      <c r="FGY4" s="662"/>
      <c r="FGZ4" s="662"/>
      <c r="FHA4" s="662"/>
      <c r="FHB4" s="662"/>
      <c r="FHC4" s="662"/>
      <c r="FHD4" s="662"/>
      <c r="FHE4" s="662"/>
      <c r="FHF4" s="662"/>
      <c r="FHG4" s="662"/>
      <c r="FHH4" s="662"/>
      <c r="FHI4" s="662"/>
      <c r="FHJ4" s="662"/>
      <c r="FHK4" s="662"/>
      <c r="FHL4" s="662"/>
      <c r="FHM4" s="662"/>
      <c r="FHN4" s="662"/>
      <c r="FHO4" s="662"/>
      <c r="FHP4" s="662"/>
      <c r="FHQ4" s="662"/>
      <c r="FHR4" s="662"/>
      <c r="FHS4" s="662"/>
      <c r="FHT4" s="662"/>
      <c r="FHU4" s="662"/>
      <c r="FHV4" s="662"/>
      <c r="FHW4" s="662"/>
      <c r="FHX4" s="662"/>
      <c r="FHY4" s="662"/>
      <c r="FHZ4" s="662"/>
      <c r="FIA4" s="662"/>
      <c r="FIB4" s="662"/>
      <c r="FIC4" s="662"/>
      <c r="FID4" s="662"/>
      <c r="FIE4" s="662"/>
      <c r="FIF4" s="662"/>
      <c r="FIG4" s="662"/>
      <c r="FIH4" s="662"/>
      <c r="FII4" s="662"/>
      <c r="FIJ4" s="662"/>
      <c r="FIK4" s="662"/>
      <c r="FIL4" s="662"/>
      <c r="FIM4" s="662"/>
      <c r="FIN4" s="662"/>
      <c r="FIO4" s="662"/>
      <c r="FIP4" s="662"/>
      <c r="FIQ4" s="662"/>
      <c r="FIR4" s="662"/>
      <c r="FIS4" s="662"/>
      <c r="FIT4" s="662"/>
      <c r="FIU4" s="662"/>
      <c r="FIV4" s="662"/>
      <c r="FIW4" s="662"/>
      <c r="FIX4" s="662"/>
      <c r="FIY4" s="662"/>
      <c r="FIZ4" s="662"/>
      <c r="FJA4" s="662"/>
      <c r="FJB4" s="662"/>
      <c r="FJC4" s="662"/>
      <c r="FJD4" s="662"/>
      <c r="FJE4" s="662"/>
      <c r="FJF4" s="662"/>
      <c r="FJG4" s="662"/>
      <c r="FJH4" s="662"/>
      <c r="FJI4" s="662"/>
      <c r="FJJ4" s="662"/>
      <c r="FJK4" s="662"/>
      <c r="FJL4" s="662"/>
      <c r="FJM4" s="662"/>
      <c r="FJN4" s="662"/>
      <c r="FJO4" s="662"/>
      <c r="FJP4" s="662"/>
      <c r="FJQ4" s="662"/>
      <c r="FJR4" s="662"/>
      <c r="FJS4" s="662"/>
      <c r="FJT4" s="662"/>
      <c r="FJU4" s="662"/>
      <c r="FJV4" s="662"/>
      <c r="FJW4" s="662"/>
      <c r="FJX4" s="662"/>
      <c r="FJY4" s="662"/>
      <c r="FJZ4" s="662"/>
      <c r="FKA4" s="662"/>
      <c r="FKB4" s="662"/>
      <c r="FKC4" s="662"/>
      <c r="FKD4" s="662"/>
      <c r="FKE4" s="662"/>
      <c r="FKF4" s="662"/>
      <c r="FKG4" s="662"/>
      <c r="FKH4" s="662"/>
      <c r="FKI4" s="662"/>
      <c r="FKJ4" s="662"/>
      <c r="FKK4" s="662"/>
      <c r="FKL4" s="662"/>
      <c r="FKM4" s="662"/>
      <c r="FKN4" s="662"/>
      <c r="FKO4" s="662"/>
      <c r="FKP4" s="662"/>
      <c r="FKQ4" s="662"/>
      <c r="FKR4" s="662"/>
      <c r="FKS4" s="662"/>
      <c r="FKT4" s="662"/>
      <c r="FKU4" s="662"/>
      <c r="FKV4" s="662"/>
      <c r="FKW4" s="662"/>
      <c r="FKX4" s="662"/>
      <c r="FKY4" s="662"/>
      <c r="FKZ4" s="662"/>
      <c r="FLA4" s="662"/>
      <c r="FLB4" s="662"/>
      <c r="FLC4" s="662"/>
      <c r="FLD4" s="662"/>
      <c r="FLE4" s="662"/>
      <c r="FLF4" s="662"/>
      <c r="FLG4" s="662"/>
      <c r="FLH4" s="662"/>
      <c r="FLI4" s="662"/>
      <c r="FLJ4" s="662"/>
      <c r="FLK4" s="662"/>
      <c r="FLL4" s="662"/>
      <c r="FLM4" s="662"/>
      <c r="FLN4" s="662"/>
      <c r="FLO4" s="662"/>
      <c r="FLP4" s="662"/>
      <c r="FLQ4" s="662"/>
      <c r="FLR4" s="662"/>
      <c r="FLS4" s="662"/>
      <c r="FLT4" s="662"/>
      <c r="FLU4" s="662"/>
      <c r="FLV4" s="662"/>
      <c r="FLW4" s="662"/>
      <c r="FLX4" s="662"/>
      <c r="FLY4" s="662"/>
      <c r="FLZ4" s="662"/>
      <c r="FMA4" s="662"/>
      <c r="FMB4" s="662"/>
      <c r="FMC4" s="662"/>
      <c r="FMD4" s="662"/>
      <c r="FME4" s="662"/>
      <c r="FMF4" s="662"/>
      <c r="FMG4" s="662"/>
      <c r="FMH4" s="662"/>
      <c r="FMI4" s="662"/>
      <c r="FMJ4" s="662"/>
      <c r="FMK4" s="662"/>
      <c r="FML4" s="662"/>
      <c r="FMM4" s="662"/>
      <c r="FMN4" s="662"/>
      <c r="FMO4" s="662"/>
      <c r="FMP4" s="662"/>
      <c r="FMQ4" s="662"/>
      <c r="FMR4" s="662"/>
      <c r="FMS4" s="662"/>
      <c r="FMT4" s="662"/>
      <c r="FMU4" s="662"/>
      <c r="FMV4" s="662"/>
      <c r="FMW4" s="662"/>
      <c r="FMX4" s="662"/>
      <c r="FMY4" s="662"/>
      <c r="FMZ4" s="662"/>
      <c r="FNA4" s="662"/>
      <c r="FNB4" s="662"/>
      <c r="FNC4" s="662"/>
      <c r="FND4" s="662"/>
      <c r="FNE4" s="662"/>
      <c r="FNF4" s="662"/>
      <c r="FNG4" s="662"/>
      <c r="FNH4" s="662"/>
      <c r="FNI4" s="662"/>
      <c r="FNJ4" s="662"/>
      <c r="FNK4" s="662"/>
      <c r="FNL4" s="662"/>
      <c r="FNM4" s="662"/>
      <c r="FNN4" s="662"/>
      <c r="FNO4" s="662"/>
      <c r="FNP4" s="662"/>
      <c r="FNQ4" s="662"/>
      <c r="FNR4" s="662"/>
      <c r="FNS4" s="662"/>
      <c r="FNT4" s="662"/>
      <c r="FNU4" s="662"/>
      <c r="FNV4" s="662"/>
      <c r="FNW4" s="662"/>
      <c r="FNX4" s="662"/>
      <c r="FNY4" s="662"/>
      <c r="FNZ4" s="662"/>
      <c r="FOA4" s="662"/>
      <c r="FOB4" s="662"/>
      <c r="FOC4" s="662"/>
      <c r="FOD4" s="662"/>
      <c r="FOE4" s="662"/>
      <c r="FOF4" s="662"/>
      <c r="FOG4" s="662"/>
      <c r="FOH4" s="662"/>
      <c r="FOI4" s="662"/>
      <c r="FOJ4" s="662"/>
      <c r="FOK4" s="662"/>
      <c r="FOL4" s="662"/>
      <c r="FOM4" s="662"/>
      <c r="FON4" s="662"/>
      <c r="FOO4" s="662"/>
      <c r="FOP4" s="662"/>
      <c r="FOQ4" s="662"/>
      <c r="FOR4" s="662"/>
      <c r="FOS4" s="662"/>
      <c r="FOT4" s="662"/>
      <c r="FOU4" s="662"/>
      <c r="FOV4" s="662"/>
      <c r="FOW4" s="662"/>
      <c r="FOX4" s="662"/>
      <c r="FOY4" s="662"/>
      <c r="FOZ4" s="662"/>
      <c r="FPA4" s="662"/>
      <c r="FPB4" s="662"/>
      <c r="FPC4" s="662"/>
      <c r="FPD4" s="662"/>
      <c r="FPE4" s="662"/>
      <c r="FPF4" s="662"/>
      <c r="FPG4" s="662"/>
      <c r="FPH4" s="662"/>
      <c r="FPI4" s="662"/>
      <c r="FPJ4" s="662"/>
      <c r="FPK4" s="662"/>
      <c r="FPL4" s="662"/>
      <c r="FPM4" s="662"/>
      <c r="FPN4" s="662"/>
      <c r="FPO4" s="662"/>
      <c r="FPP4" s="662"/>
      <c r="FPQ4" s="662"/>
      <c r="FPR4" s="662"/>
      <c r="FPS4" s="662"/>
      <c r="FPT4" s="662"/>
      <c r="FPU4" s="662"/>
      <c r="FPV4" s="662"/>
      <c r="FPW4" s="662"/>
      <c r="FPX4" s="662"/>
      <c r="FPY4" s="662"/>
      <c r="FPZ4" s="662"/>
      <c r="FQA4" s="662"/>
      <c r="FQB4" s="662"/>
      <c r="FQC4" s="662"/>
      <c r="FQD4" s="662"/>
      <c r="FQE4" s="662"/>
      <c r="FQF4" s="662"/>
      <c r="FQG4" s="662"/>
      <c r="FQH4" s="662"/>
      <c r="FQI4" s="662"/>
      <c r="FQJ4" s="662"/>
      <c r="FQK4" s="662"/>
      <c r="FQL4" s="662"/>
      <c r="FQM4" s="662"/>
      <c r="FQN4" s="662"/>
      <c r="FQO4" s="662"/>
      <c r="FQP4" s="662"/>
      <c r="FQQ4" s="662"/>
      <c r="FQR4" s="662"/>
      <c r="FQS4" s="662"/>
      <c r="FQT4" s="662"/>
      <c r="FQU4" s="662"/>
      <c r="FQV4" s="662"/>
      <c r="FQW4" s="662"/>
      <c r="FQX4" s="662"/>
      <c r="FQY4" s="662"/>
      <c r="FQZ4" s="662"/>
      <c r="FRA4" s="662"/>
      <c r="FRB4" s="662"/>
      <c r="FRC4" s="662"/>
      <c r="FRD4" s="662"/>
      <c r="FRE4" s="662"/>
      <c r="FRF4" s="662"/>
      <c r="FRG4" s="662"/>
      <c r="FRH4" s="662"/>
      <c r="FRI4" s="662"/>
      <c r="FRJ4" s="662"/>
      <c r="FRK4" s="662"/>
      <c r="FRL4" s="662"/>
      <c r="FRM4" s="662"/>
      <c r="FRN4" s="662"/>
      <c r="FRO4" s="662"/>
      <c r="FRP4" s="662"/>
      <c r="FRQ4" s="662"/>
      <c r="FRR4" s="662"/>
      <c r="FRS4" s="662"/>
      <c r="FRT4" s="662"/>
      <c r="FRU4" s="662"/>
      <c r="FRV4" s="662"/>
      <c r="FRW4" s="662"/>
      <c r="FRX4" s="662"/>
      <c r="FRY4" s="662"/>
      <c r="FRZ4" s="662"/>
      <c r="FSA4" s="662"/>
      <c r="FSB4" s="662"/>
      <c r="FSC4" s="662"/>
      <c r="FSD4" s="662"/>
      <c r="FSE4" s="662"/>
      <c r="FSF4" s="662"/>
      <c r="FSG4" s="662"/>
      <c r="FSH4" s="662"/>
      <c r="FSI4" s="662"/>
      <c r="FSJ4" s="662"/>
      <c r="FSK4" s="662"/>
      <c r="FSL4" s="662"/>
      <c r="FSM4" s="662"/>
      <c r="FSN4" s="662"/>
      <c r="FSO4" s="662"/>
      <c r="FSP4" s="662"/>
      <c r="FSQ4" s="662"/>
      <c r="FSR4" s="662"/>
      <c r="FSS4" s="662"/>
      <c r="FST4" s="662"/>
      <c r="FSU4" s="662"/>
      <c r="FSV4" s="662"/>
      <c r="FSW4" s="662"/>
      <c r="FSX4" s="662"/>
      <c r="FSY4" s="662"/>
      <c r="FSZ4" s="662"/>
      <c r="FTA4" s="662"/>
      <c r="FTB4" s="662"/>
      <c r="FTC4" s="662"/>
      <c r="FTD4" s="662"/>
      <c r="FTE4" s="662"/>
      <c r="FTF4" s="662"/>
      <c r="FTG4" s="662"/>
      <c r="FTH4" s="662"/>
      <c r="FTI4" s="662"/>
      <c r="FTJ4" s="662"/>
      <c r="FTK4" s="662"/>
      <c r="FTL4" s="662"/>
      <c r="FTM4" s="662"/>
      <c r="FTN4" s="662"/>
      <c r="FTO4" s="662"/>
      <c r="FTP4" s="662"/>
      <c r="FTQ4" s="662"/>
      <c r="FTR4" s="662"/>
      <c r="FTS4" s="662"/>
      <c r="FTT4" s="662"/>
      <c r="FTU4" s="662"/>
      <c r="FTV4" s="662"/>
      <c r="FTW4" s="662"/>
      <c r="FTX4" s="662"/>
      <c r="FTY4" s="662"/>
      <c r="FTZ4" s="662"/>
      <c r="FUA4" s="662"/>
      <c r="FUB4" s="662"/>
      <c r="FUC4" s="662"/>
      <c r="FUD4" s="662"/>
      <c r="FUE4" s="662"/>
      <c r="FUF4" s="662"/>
      <c r="FUG4" s="662"/>
      <c r="FUH4" s="662"/>
      <c r="FUI4" s="662"/>
      <c r="FUJ4" s="662"/>
      <c r="FUK4" s="662"/>
      <c r="FUL4" s="662"/>
      <c r="FUM4" s="662"/>
      <c r="FUN4" s="662"/>
      <c r="FUO4" s="662"/>
      <c r="FUP4" s="662"/>
      <c r="FUQ4" s="662"/>
      <c r="FUR4" s="662"/>
      <c r="FUS4" s="662"/>
      <c r="FUT4" s="662"/>
      <c r="FUU4" s="662"/>
      <c r="FUV4" s="662"/>
      <c r="FUW4" s="662"/>
      <c r="FUX4" s="662"/>
      <c r="FUY4" s="662"/>
      <c r="FUZ4" s="662"/>
      <c r="FVA4" s="662"/>
      <c r="FVB4" s="662"/>
      <c r="FVC4" s="662"/>
      <c r="FVD4" s="662"/>
      <c r="FVE4" s="662"/>
      <c r="FVF4" s="662"/>
      <c r="FVG4" s="662"/>
      <c r="FVH4" s="662"/>
      <c r="FVI4" s="662"/>
      <c r="FVJ4" s="662"/>
      <c r="FVK4" s="662"/>
      <c r="FVL4" s="662"/>
      <c r="FVM4" s="662"/>
      <c r="FVN4" s="662"/>
      <c r="FVO4" s="662"/>
      <c r="FVP4" s="662"/>
      <c r="FVQ4" s="662"/>
      <c r="FVR4" s="662"/>
      <c r="FVS4" s="662"/>
      <c r="FVT4" s="662"/>
      <c r="FVU4" s="662"/>
      <c r="FVV4" s="662"/>
      <c r="FVW4" s="662"/>
      <c r="FVX4" s="662"/>
      <c r="FVY4" s="662"/>
      <c r="FVZ4" s="662"/>
      <c r="FWA4" s="662"/>
      <c r="FWB4" s="662"/>
      <c r="FWC4" s="662"/>
      <c r="FWD4" s="662"/>
      <c r="FWE4" s="662"/>
      <c r="FWF4" s="662"/>
      <c r="FWG4" s="662"/>
      <c r="FWH4" s="662"/>
      <c r="FWI4" s="662"/>
      <c r="FWJ4" s="662"/>
      <c r="FWK4" s="662"/>
      <c r="FWL4" s="662"/>
      <c r="FWM4" s="662"/>
      <c r="FWN4" s="662"/>
      <c r="FWO4" s="662"/>
      <c r="FWP4" s="662"/>
      <c r="FWQ4" s="662"/>
      <c r="FWR4" s="662"/>
      <c r="FWS4" s="662"/>
      <c r="FWT4" s="662"/>
      <c r="FWU4" s="662"/>
      <c r="FWV4" s="662"/>
      <c r="FWW4" s="662"/>
      <c r="FWX4" s="662"/>
      <c r="FWY4" s="662"/>
      <c r="FWZ4" s="662"/>
      <c r="FXA4" s="662"/>
      <c r="FXB4" s="662"/>
      <c r="FXC4" s="662"/>
      <c r="FXD4" s="662"/>
      <c r="FXE4" s="662"/>
      <c r="FXF4" s="662"/>
      <c r="FXG4" s="662"/>
      <c r="FXH4" s="662"/>
      <c r="FXI4" s="662"/>
      <c r="FXJ4" s="662"/>
      <c r="FXK4" s="662"/>
      <c r="FXL4" s="662"/>
      <c r="FXM4" s="662"/>
      <c r="FXN4" s="662"/>
      <c r="FXO4" s="662"/>
      <c r="FXP4" s="662"/>
      <c r="FXQ4" s="662"/>
      <c r="FXR4" s="662"/>
      <c r="FXS4" s="662"/>
      <c r="FXT4" s="662"/>
      <c r="FXU4" s="662"/>
      <c r="FXV4" s="662"/>
      <c r="FXW4" s="662"/>
      <c r="FXX4" s="662"/>
      <c r="FXY4" s="662"/>
      <c r="FXZ4" s="662"/>
      <c r="FYA4" s="662"/>
      <c r="FYB4" s="662"/>
      <c r="FYC4" s="662"/>
      <c r="FYD4" s="662"/>
      <c r="FYE4" s="662"/>
      <c r="FYF4" s="662"/>
      <c r="FYG4" s="662"/>
      <c r="FYH4" s="662"/>
      <c r="FYI4" s="662"/>
      <c r="FYJ4" s="662"/>
      <c r="FYK4" s="662"/>
      <c r="FYL4" s="662"/>
      <c r="FYM4" s="662"/>
      <c r="FYN4" s="662"/>
      <c r="FYO4" s="662"/>
      <c r="FYP4" s="662"/>
      <c r="FYQ4" s="662"/>
      <c r="FYR4" s="662"/>
      <c r="FYS4" s="662"/>
      <c r="FYT4" s="662"/>
      <c r="FYU4" s="662"/>
      <c r="FYV4" s="662"/>
      <c r="FYW4" s="662"/>
      <c r="FYX4" s="662"/>
      <c r="FYY4" s="662"/>
      <c r="FYZ4" s="662"/>
      <c r="FZA4" s="662"/>
      <c r="FZB4" s="662"/>
      <c r="FZC4" s="662"/>
      <c r="FZD4" s="662"/>
      <c r="FZE4" s="662"/>
      <c r="FZF4" s="662"/>
      <c r="FZG4" s="662"/>
      <c r="FZH4" s="662"/>
      <c r="FZI4" s="662"/>
      <c r="FZJ4" s="662"/>
      <c r="FZK4" s="662"/>
      <c r="FZL4" s="662"/>
      <c r="FZM4" s="662"/>
      <c r="FZN4" s="662"/>
      <c r="FZO4" s="662"/>
      <c r="FZP4" s="662"/>
      <c r="FZQ4" s="662"/>
      <c r="FZR4" s="662"/>
      <c r="FZS4" s="662"/>
      <c r="FZT4" s="662"/>
      <c r="FZU4" s="662"/>
      <c r="FZV4" s="662"/>
      <c r="FZW4" s="662"/>
      <c r="FZX4" s="662"/>
      <c r="FZY4" s="662"/>
      <c r="FZZ4" s="662"/>
      <c r="GAA4" s="662"/>
      <c r="GAB4" s="662"/>
      <c r="GAC4" s="662"/>
      <c r="GAD4" s="662"/>
      <c r="GAE4" s="662"/>
      <c r="GAF4" s="662"/>
      <c r="GAG4" s="662"/>
      <c r="GAH4" s="662"/>
      <c r="GAI4" s="662"/>
      <c r="GAJ4" s="662"/>
      <c r="GAK4" s="662"/>
      <c r="GAL4" s="662"/>
      <c r="GAM4" s="662"/>
      <c r="GAN4" s="662"/>
      <c r="GAO4" s="662"/>
      <c r="GAP4" s="662"/>
      <c r="GAQ4" s="662"/>
      <c r="GAR4" s="662"/>
      <c r="GAS4" s="662"/>
      <c r="GAT4" s="662"/>
      <c r="GAU4" s="662"/>
      <c r="GAV4" s="662"/>
      <c r="GAW4" s="662"/>
      <c r="GAX4" s="662"/>
      <c r="GAY4" s="662"/>
      <c r="GAZ4" s="662"/>
      <c r="GBA4" s="662"/>
      <c r="GBB4" s="662"/>
      <c r="GBC4" s="662"/>
      <c r="GBD4" s="662"/>
      <c r="GBE4" s="662"/>
      <c r="GBF4" s="662"/>
      <c r="GBG4" s="662"/>
      <c r="GBH4" s="662"/>
      <c r="GBI4" s="662"/>
      <c r="GBJ4" s="662"/>
      <c r="GBK4" s="662"/>
      <c r="GBL4" s="662"/>
      <c r="GBM4" s="662"/>
      <c r="GBN4" s="662"/>
      <c r="GBO4" s="662"/>
      <c r="GBP4" s="662"/>
      <c r="GBQ4" s="662"/>
      <c r="GBR4" s="662"/>
      <c r="GBS4" s="662"/>
      <c r="GBT4" s="662"/>
      <c r="GBU4" s="662"/>
      <c r="GBV4" s="662"/>
      <c r="GBW4" s="662"/>
      <c r="GBX4" s="662"/>
      <c r="GBY4" s="662"/>
      <c r="GBZ4" s="662"/>
      <c r="GCA4" s="662"/>
      <c r="GCB4" s="662"/>
      <c r="GCC4" s="662"/>
      <c r="GCD4" s="662"/>
      <c r="GCE4" s="662"/>
      <c r="GCF4" s="662"/>
      <c r="GCG4" s="662"/>
      <c r="GCH4" s="662"/>
      <c r="GCI4" s="662"/>
      <c r="GCJ4" s="662"/>
      <c r="GCK4" s="662"/>
      <c r="GCL4" s="662"/>
      <c r="GCM4" s="662"/>
      <c r="GCN4" s="662"/>
      <c r="GCO4" s="662"/>
      <c r="GCP4" s="662"/>
      <c r="GCQ4" s="662"/>
      <c r="GCR4" s="662"/>
      <c r="GCS4" s="662"/>
      <c r="GCT4" s="662"/>
      <c r="GCU4" s="662"/>
      <c r="GCV4" s="662"/>
      <c r="GCW4" s="662"/>
      <c r="GCX4" s="662"/>
      <c r="GCY4" s="662"/>
      <c r="GCZ4" s="662"/>
      <c r="GDA4" s="662"/>
      <c r="GDB4" s="662"/>
      <c r="GDC4" s="662"/>
      <c r="GDD4" s="662"/>
      <c r="GDE4" s="662"/>
      <c r="GDF4" s="662"/>
      <c r="GDG4" s="662"/>
      <c r="GDH4" s="662"/>
      <c r="GDI4" s="662"/>
      <c r="GDJ4" s="662"/>
      <c r="GDK4" s="662"/>
      <c r="GDL4" s="662"/>
      <c r="GDM4" s="662"/>
      <c r="GDN4" s="662"/>
      <c r="GDO4" s="662"/>
      <c r="GDP4" s="662"/>
      <c r="GDQ4" s="662"/>
      <c r="GDR4" s="662"/>
      <c r="GDS4" s="662"/>
      <c r="GDT4" s="662"/>
      <c r="GDU4" s="662"/>
      <c r="GDV4" s="662"/>
      <c r="GDW4" s="662"/>
      <c r="GDX4" s="662"/>
      <c r="GDY4" s="662"/>
      <c r="GDZ4" s="662"/>
      <c r="GEA4" s="662"/>
      <c r="GEB4" s="662"/>
      <c r="GEC4" s="662"/>
      <c r="GED4" s="662"/>
      <c r="GEE4" s="662"/>
      <c r="GEF4" s="662"/>
      <c r="GEG4" s="662"/>
      <c r="GEH4" s="662"/>
      <c r="GEI4" s="662"/>
      <c r="GEJ4" s="662"/>
      <c r="GEK4" s="662"/>
      <c r="GEL4" s="662"/>
      <c r="GEM4" s="662"/>
      <c r="GEN4" s="662"/>
      <c r="GEO4" s="662"/>
      <c r="GEP4" s="662"/>
      <c r="GEQ4" s="662"/>
      <c r="GER4" s="662"/>
      <c r="GES4" s="662"/>
      <c r="GET4" s="662"/>
      <c r="GEU4" s="662"/>
      <c r="GEV4" s="662"/>
      <c r="GEW4" s="662"/>
      <c r="GEX4" s="662"/>
      <c r="GEY4" s="662"/>
      <c r="GEZ4" s="662"/>
      <c r="GFA4" s="662"/>
      <c r="GFB4" s="662"/>
      <c r="GFC4" s="662"/>
      <c r="GFD4" s="662"/>
      <c r="GFE4" s="662"/>
      <c r="GFF4" s="662"/>
      <c r="GFG4" s="662"/>
      <c r="GFH4" s="662"/>
      <c r="GFI4" s="662"/>
      <c r="GFJ4" s="662"/>
      <c r="GFK4" s="662"/>
      <c r="GFL4" s="662"/>
      <c r="GFM4" s="662"/>
      <c r="GFN4" s="662"/>
      <c r="GFO4" s="662"/>
      <c r="GFP4" s="662"/>
      <c r="GFQ4" s="662"/>
      <c r="GFR4" s="662"/>
      <c r="GFS4" s="662"/>
      <c r="GFT4" s="662"/>
      <c r="GFU4" s="662"/>
      <c r="GFV4" s="662"/>
      <c r="GFW4" s="662"/>
      <c r="GFX4" s="662"/>
      <c r="GFY4" s="662"/>
      <c r="GFZ4" s="662"/>
      <c r="GGA4" s="662"/>
      <c r="GGB4" s="662"/>
      <c r="GGC4" s="662"/>
      <c r="GGD4" s="662"/>
      <c r="GGE4" s="662"/>
      <c r="GGF4" s="662"/>
      <c r="GGG4" s="662"/>
      <c r="GGH4" s="662"/>
      <c r="GGI4" s="662"/>
      <c r="GGJ4" s="662"/>
      <c r="GGK4" s="662"/>
      <c r="GGL4" s="662"/>
      <c r="GGM4" s="662"/>
      <c r="GGN4" s="662"/>
      <c r="GGO4" s="662"/>
      <c r="GGP4" s="662"/>
      <c r="GGQ4" s="662"/>
      <c r="GGR4" s="662"/>
      <c r="GGS4" s="662"/>
      <c r="GGT4" s="662"/>
      <c r="GGU4" s="662"/>
      <c r="GGV4" s="662"/>
      <c r="GGW4" s="662"/>
      <c r="GGX4" s="662"/>
      <c r="GGY4" s="662"/>
      <c r="GGZ4" s="662"/>
      <c r="GHA4" s="662"/>
      <c r="GHB4" s="662"/>
      <c r="GHC4" s="662"/>
      <c r="GHD4" s="662"/>
      <c r="GHE4" s="662"/>
      <c r="GHF4" s="662"/>
      <c r="GHG4" s="662"/>
      <c r="GHH4" s="662"/>
      <c r="GHI4" s="662"/>
      <c r="GHJ4" s="662"/>
      <c r="GHK4" s="662"/>
      <c r="GHL4" s="662"/>
      <c r="GHM4" s="662"/>
      <c r="GHN4" s="662"/>
      <c r="GHO4" s="662"/>
      <c r="GHP4" s="662"/>
      <c r="GHQ4" s="662"/>
      <c r="GHR4" s="662"/>
      <c r="GHS4" s="662"/>
      <c r="GHT4" s="662"/>
      <c r="GHU4" s="662"/>
      <c r="GHV4" s="662"/>
      <c r="GHW4" s="662"/>
      <c r="GHX4" s="662"/>
      <c r="GHY4" s="662"/>
      <c r="GHZ4" s="662"/>
      <c r="GIA4" s="662"/>
      <c r="GIB4" s="662"/>
      <c r="GIC4" s="662"/>
      <c r="GID4" s="662"/>
      <c r="GIE4" s="662"/>
      <c r="GIF4" s="662"/>
      <c r="GIG4" s="662"/>
      <c r="GIH4" s="662"/>
      <c r="GII4" s="662"/>
      <c r="GIJ4" s="662"/>
      <c r="GIK4" s="662"/>
      <c r="GIL4" s="662"/>
      <c r="GIM4" s="662"/>
      <c r="GIN4" s="662"/>
      <c r="GIO4" s="662"/>
      <c r="GIP4" s="662"/>
      <c r="GIQ4" s="662"/>
      <c r="GIR4" s="662"/>
      <c r="GIS4" s="662"/>
      <c r="GIT4" s="662"/>
      <c r="GIU4" s="662"/>
      <c r="GIV4" s="662"/>
      <c r="GIW4" s="662"/>
      <c r="GIX4" s="662"/>
      <c r="GIY4" s="662"/>
      <c r="GIZ4" s="662"/>
      <c r="GJA4" s="662"/>
      <c r="GJB4" s="662"/>
      <c r="GJC4" s="662"/>
      <c r="GJD4" s="662"/>
      <c r="GJE4" s="662"/>
      <c r="GJF4" s="662"/>
      <c r="GJG4" s="662"/>
      <c r="GJH4" s="662"/>
      <c r="GJI4" s="662"/>
      <c r="GJJ4" s="662"/>
      <c r="GJK4" s="662"/>
      <c r="GJL4" s="662"/>
      <c r="GJM4" s="662"/>
      <c r="GJN4" s="662"/>
      <c r="GJO4" s="662"/>
      <c r="GJP4" s="662"/>
      <c r="GJQ4" s="662"/>
      <c r="GJR4" s="662"/>
      <c r="GJS4" s="662"/>
      <c r="GJT4" s="662"/>
      <c r="GJU4" s="662"/>
      <c r="GJV4" s="662"/>
      <c r="GJW4" s="662"/>
      <c r="GJX4" s="662"/>
      <c r="GJY4" s="662"/>
      <c r="GJZ4" s="662"/>
      <c r="GKA4" s="662"/>
      <c r="GKB4" s="662"/>
      <c r="GKC4" s="662"/>
      <c r="GKD4" s="662"/>
      <c r="GKE4" s="662"/>
      <c r="GKF4" s="662"/>
      <c r="GKG4" s="662"/>
      <c r="GKH4" s="662"/>
      <c r="GKI4" s="662"/>
      <c r="GKJ4" s="662"/>
      <c r="GKK4" s="662"/>
      <c r="GKL4" s="662"/>
      <c r="GKM4" s="662"/>
      <c r="GKN4" s="662"/>
      <c r="GKO4" s="662"/>
      <c r="GKP4" s="662"/>
      <c r="GKQ4" s="662"/>
      <c r="GKR4" s="662"/>
      <c r="GKS4" s="662"/>
      <c r="GKT4" s="662"/>
      <c r="GKU4" s="662"/>
      <c r="GKV4" s="662"/>
      <c r="GKW4" s="662"/>
      <c r="GKX4" s="662"/>
      <c r="GKY4" s="662"/>
      <c r="GKZ4" s="662"/>
      <c r="GLA4" s="662"/>
      <c r="GLB4" s="662"/>
      <c r="GLC4" s="662"/>
      <c r="GLD4" s="662"/>
      <c r="GLE4" s="662"/>
      <c r="GLF4" s="662"/>
      <c r="GLG4" s="662"/>
      <c r="GLH4" s="662"/>
      <c r="GLI4" s="662"/>
      <c r="GLJ4" s="662"/>
      <c r="GLK4" s="662"/>
      <c r="GLL4" s="662"/>
      <c r="GLM4" s="662"/>
      <c r="GLN4" s="662"/>
      <c r="GLO4" s="662"/>
      <c r="GLP4" s="662"/>
      <c r="GLQ4" s="662"/>
      <c r="GLR4" s="662"/>
      <c r="GLS4" s="662"/>
      <c r="GLT4" s="662"/>
      <c r="GLU4" s="662"/>
      <c r="GLV4" s="662"/>
      <c r="GLW4" s="662"/>
      <c r="GLX4" s="662"/>
      <c r="GLY4" s="662"/>
      <c r="GLZ4" s="662"/>
      <c r="GMA4" s="662"/>
      <c r="GMB4" s="662"/>
      <c r="GMC4" s="662"/>
      <c r="GMD4" s="662"/>
      <c r="GME4" s="662"/>
      <c r="GMF4" s="662"/>
      <c r="GMG4" s="662"/>
      <c r="GMH4" s="662"/>
      <c r="GMI4" s="662"/>
      <c r="GMJ4" s="662"/>
      <c r="GMK4" s="662"/>
      <c r="GML4" s="662"/>
      <c r="GMM4" s="662"/>
      <c r="GMN4" s="662"/>
      <c r="GMO4" s="662"/>
      <c r="GMP4" s="662"/>
      <c r="GMQ4" s="662"/>
      <c r="GMR4" s="662"/>
      <c r="GMS4" s="662"/>
      <c r="GMT4" s="662"/>
      <c r="GMU4" s="662"/>
      <c r="GMV4" s="662"/>
      <c r="GMW4" s="662"/>
      <c r="GMX4" s="662"/>
      <c r="GMY4" s="662"/>
      <c r="GMZ4" s="662"/>
      <c r="GNA4" s="662"/>
      <c r="GNB4" s="662"/>
      <c r="GNC4" s="662"/>
      <c r="GND4" s="662"/>
      <c r="GNE4" s="662"/>
      <c r="GNF4" s="662"/>
      <c r="GNG4" s="662"/>
      <c r="GNH4" s="662"/>
      <c r="GNI4" s="662"/>
      <c r="GNJ4" s="662"/>
      <c r="GNK4" s="662"/>
      <c r="GNL4" s="662"/>
      <c r="GNM4" s="662"/>
      <c r="GNN4" s="662"/>
      <c r="GNO4" s="662"/>
      <c r="GNP4" s="662"/>
      <c r="GNQ4" s="662"/>
      <c r="GNR4" s="662"/>
      <c r="GNS4" s="662"/>
      <c r="GNT4" s="662"/>
      <c r="GNU4" s="662"/>
      <c r="GNV4" s="662"/>
      <c r="GNW4" s="662"/>
      <c r="GNX4" s="662"/>
      <c r="GNY4" s="662"/>
      <c r="GNZ4" s="662"/>
      <c r="GOA4" s="662"/>
      <c r="GOB4" s="662"/>
      <c r="GOC4" s="662"/>
      <c r="GOD4" s="662"/>
      <c r="GOE4" s="662"/>
      <c r="GOF4" s="662"/>
      <c r="GOG4" s="662"/>
      <c r="GOH4" s="662"/>
      <c r="GOI4" s="662"/>
      <c r="GOJ4" s="662"/>
      <c r="GOK4" s="662"/>
      <c r="GOL4" s="662"/>
      <c r="GOM4" s="662"/>
      <c r="GON4" s="662"/>
      <c r="GOO4" s="662"/>
      <c r="GOP4" s="662"/>
      <c r="GOQ4" s="662"/>
      <c r="GOR4" s="662"/>
      <c r="GOS4" s="662"/>
      <c r="GOT4" s="662"/>
      <c r="GOU4" s="662"/>
      <c r="GOV4" s="662"/>
      <c r="GOW4" s="662"/>
      <c r="GOX4" s="662"/>
      <c r="GOY4" s="662"/>
      <c r="GOZ4" s="662"/>
      <c r="GPA4" s="662"/>
      <c r="GPB4" s="662"/>
      <c r="GPC4" s="662"/>
      <c r="GPD4" s="662"/>
      <c r="GPE4" s="662"/>
      <c r="GPF4" s="662"/>
      <c r="GPG4" s="662"/>
      <c r="GPH4" s="662"/>
      <c r="GPI4" s="662"/>
      <c r="GPJ4" s="662"/>
      <c r="GPK4" s="662"/>
      <c r="GPL4" s="662"/>
      <c r="GPM4" s="662"/>
      <c r="GPN4" s="662"/>
      <c r="GPO4" s="662"/>
      <c r="GPP4" s="662"/>
      <c r="GPQ4" s="662"/>
      <c r="GPR4" s="662"/>
      <c r="GPS4" s="662"/>
      <c r="GPT4" s="662"/>
      <c r="GPU4" s="662"/>
      <c r="GPV4" s="662"/>
      <c r="GPW4" s="662"/>
      <c r="GPX4" s="662"/>
      <c r="GPY4" s="662"/>
      <c r="GPZ4" s="662"/>
      <c r="GQA4" s="662"/>
      <c r="GQB4" s="662"/>
      <c r="GQC4" s="662"/>
      <c r="GQD4" s="662"/>
      <c r="GQE4" s="662"/>
      <c r="GQF4" s="662"/>
      <c r="GQG4" s="662"/>
      <c r="GQH4" s="662"/>
      <c r="GQI4" s="662"/>
      <c r="GQJ4" s="662"/>
      <c r="GQK4" s="662"/>
      <c r="GQL4" s="662"/>
      <c r="GQM4" s="662"/>
      <c r="GQN4" s="662"/>
      <c r="GQO4" s="662"/>
      <c r="GQP4" s="662"/>
      <c r="GQQ4" s="662"/>
      <c r="GQR4" s="662"/>
      <c r="GQS4" s="662"/>
      <c r="GQT4" s="662"/>
      <c r="GQU4" s="662"/>
      <c r="GQV4" s="662"/>
      <c r="GQW4" s="662"/>
      <c r="GQX4" s="662"/>
      <c r="GQY4" s="662"/>
      <c r="GQZ4" s="662"/>
      <c r="GRA4" s="662"/>
      <c r="GRB4" s="662"/>
      <c r="GRC4" s="662"/>
      <c r="GRD4" s="662"/>
      <c r="GRE4" s="662"/>
      <c r="GRF4" s="662"/>
      <c r="GRG4" s="662"/>
      <c r="GRH4" s="662"/>
      <c r="GRI4" s="662"/>
      <c r="GRJ4" s="662"/>
      <c r="GRK4" s="662"/>
      <c r="GRL4" s="662"/>
      <c r="GRM4" s="662"/>
      <c r="GRN4" s="662"/>
      <c r="GRO4" s="662"/>
      <c r="GRP4" s="662"/>
      <c r="GRQ4" s="662"/>
      <c r="GRR4" s="662"/>
      <c r="GRS4" s="662"/>
      <c r="GRT4" s="662"/>
      <c r="GRU4" s="662"/>
      <c r="GRV4" s="662"/>
      <c r="GRW4" s="662"/>
      <c r="GRX4" s="662"/>
      <c r="GRY4" s="662"/>
      <c r="GRZ4" s="662"/>
      <c r="GSA4" s="662"/>
      <c r="GSB4" s="662"/>
      <c r="GSC4" s="662"/>
      <c r="GSD4" s="662"/>
      <c r="GSE4" s="662"/>
      <c r="GSF4" s="662"/>
      <c r="GSG4" s="662"/>
      <c r="GSH4" s="662"/>
      <c r="GSI4" s="662"/>
      <c r="GSJ4" s="662"/>
      <c r="GSK4" s="662"/>
      <c r="GSL4" s="662"/>
      <c r="GSM4" s="662"/>
      <c r="GSN4" s="662"/>
      <c r="GSO4" s="662"/>
      <c r="GSP4" s="662"/>
      <c r="GSQ4" s="662"/>
      <c r="GSR4" s="662"/>
      <c r="GSS4" s="662"/>
      <c r="GST4" s="662"/>
      <c r="GSU4" s="662"/>
      <c r="GSV4" s="662"/>
      <c r="GSW4" s="662"/>
      <c r="GSX4" s="662"/>
      <c r="GSY4" s="662"/>
      <c r="GSZ4" s="662"/>
      <c r="GTA4" s="662"/>
      <c r="GTB4" s="662"/>
      <c r="GTC4" s="662"/>
      <c r="GTD4" s="662"/>
      <c r="GTE4" s="662"/>
      <c r="GTF4" s="662"/>
      <c r="GTG4" s="662"/>
      <c r="GTH4" s="662"/>
      <c r="GTI4" s="662"/>
      <c r="GTJ4" s="662"/>
      <c r="GTK4" s="662"/>
      <c r="GTL4" s="662"/>
      <c r="GTM4" s="662"/>
      <c r="GTN4" s="662"/>
      <c r="GTO4" s="662"/>
      <c r="GTP4" s="662"/>
      <c r="GTQ4" s="662"/>
      <c r="GTR4" s="662"/>
      <c r="GTS4" s="662"/>
      <c r="GTT4" s="662"/>
      <c r="GTU4" s="662"/>
      <c r="GTV4" s="662"/>
      <c r="GTW4" s="662"/>
      <c r="GTX4" s="662"/>
      <c r="GTY4" s="662"/>
      <c r="GTZ4" s="662"/>
      <c r="GUA4" s="662"/>
      <c r="GUB4" s="662"/>
      <c r="GUC4" s="662"/>
      <c r="GUD4" s="662"/>
      <c r="GUE4" s="662"/>
      <c r="GUF4" s="662"/>
      <c r="GUG4" s="662"/>
      <c r="GUH4" s="662"/>
      <c r="GUI4" s="662"/>
      <c r="GUJ4" s="662"/>
      <c r="GUK4" s="662"/>
      <c r="GUL4" s="662"/>
      <c r="GUM4" s="662"/>
      <c r="GUN4" s="662"/>
      <c r="GUO4" s="662"/>
      <c r="GUP4" s="662"/>
      <c r="GUQ4" s="662"/>
      <c r="GUR4" s="662"/>
      <c r="GUS4" s="662"/>
      <c r="GUT4" s="662"/>
      <c r="GUU4" s="662"/>
      <c r="GUV4" s="662"/>
      <c r="GUW4" s="662"/>
      <c r="GUX4" s="662"/>
      <c r="GUY4" s="662"/>
      <c r="GUZ4" s="662"/>
      <c r="GVA4" s="662"/>
      <c r="GVB4" s="662"/>
      <c r="GVC4" s="662"/>
      <c r="GVD4" s="662"/>
      <c r="GVE4" s="662"/>
      <c r="GVF4" s="662"/>
      <c r="GVG4" s="662"/>
      <c r="GVH4" s="662"/>
      <c r="GVI4" s="662"/>
      <c r="GVJ4" s="662"/>
      <c r="GVK4" s="662"/>
      <c r="GVL4" s="662"/>
      <c r="GVM4" s="662"/>
      <c r="GVN4" s="662"/>
      <c r="GVO4" s="662"/>
      <c r="GVP4" s="662"/>
      <c r="GVQ4" s="662"/>
      <c r="GVR4" s="662"/>
      <c r="GVS4" s="662"/>
      <c r="GVT4" s="662"/>
      <c r="GVU4" s="662"/>
      <c r="GVV4" s="662"/>
      <c r="GVW4" s="662"/>
      <c r="GVX4" s="662"/>
      <c r="GVY4" s="662"/>
      <c r="GVZ4" s="662"/>
      <c r="GWA4" s="662"/>
      <c r="GWB4" s="662"/>
      <c r="GWC4" s="662"/>
      <c r="GWD4" s="662"/>
      <c r="GWE4" s="662"/>
      <c r="GWF4" s="662"/>
      <c r="GWG4" s="662"/>
      <c r="GWH4" s="662"/>
      <c r="GWI4" s="662"/>
      <c r="GWJ4" s="662"/>
      <c r="GWK4" s="662"/>
      <c r="GWL4" s="662"/>
      <c r="GWM4" s="662"/>
      <c r="GWN4" s="662"/>
      <c r="GWO4" s="662"/>
      <c r="GWP4" s="662"/>
      <c r="GWQ4" s="662"/>
      <c r="GWR4" s="662"/>
      <c r="GWS4" s="662"/>
      <c r="GWT4" s="662"/>
      <c r="GWU4" s="662"/>
      <c r="GWV4" s="662"/>
      <c r="GWW4" s="662"/>
      <c r="GWX4" s="662"/>
      <c r="GWY4" s="662"/>
      <c r="GWZ4" s="662"/>
      <c r="GXA4" s="662"/>
      <c r="GXB4" s="662"/>
      <c r="GXC4" s="662"/>
      <c r="GXD4" s="662"/>
      <c r="GXE4" s="662"/>
      <c r="GXF4" s="662"/>
      <c r="GXG4" s="662"/>
      <c r="GXH4" s="662"/>
      <c r="GXI4" s="662"/>
      <c r="GXJ4" s="662"/>
      <c r="GXK4" s="662"/>
      <c r="GXL4" s="662"/>
      <c r="GXM4" s="662"/>
      <c r="GXN4" s="662"/>
      <c r="GXO4" s="662"/>
      <c r="GXP4" s="662"/>
      <c r="GXQ4" s="662"/>
      <c r="GXR4" s="662"/>
      <c r="GXS4" s="662"/>
      <c r="GXT4" s="662"/>
      <c r="GXU4" s="662"/>
      <c r="GXV4" s="662"/>
      <c r="GXW4" s="662"/>
      <c r="GXX4" s="662"/>
      <c r="GXY4" s="662"/>
      <c r="GXZ4" s="662"/>
      <c r="GYA4" s="662"/>
      <c r="GYB4" s="662"/>
      <c r="GYC4" s="662"/>
      <c r="GYD4" s="662"/>
      <c r="GYE4" s="662"/>
      <c r="GYF4" s="662"/>
      <c r="GYG4" s="662"/>
      <c r="GYH4" s="662"/>
      <c r="GYI4" s="662"/>
      <c r="GYJ4" s="662"/>
      <c r="GYK4" s="662"/>
      <c r="GYL4" s="662"/>
      <c r="GYM4" s="662"/>
      <c r="GYN4" s="662"/>
      <c r="GYO4" s="662"/>
      <c r="GYP4" s="662"/>
      <c r="GYQ4" s="662"/>
      <c r="GYR4" s="662"/>
      <c r="GYS4" s="662"/>
      <c r="GYT4" s="662"/>
      <c r="GYU4" s="662"/>
      <c r="GYV4" s="662"/>
      <c r="GYW4" s="662"/>
      <c r="GYX4" s="662"/>
      <c r="GYY4" s="662"/>
      <c r="GYZ4" s="662"/>
      <c r="GZA4" s="662"/>
      <c r="GZB4" s="662"/>
      <c r="GZC4" s="662"/>
      <c r="GZD4" s="662"/>
      <c r="GZE4" s="662"/>
      <c r="GZF4" s="662"/>
      <c r="GZG4" s="662"/>
      <c r="GZH4" s="662"/>
      <c r="GZI4" s="662"/>
      <c r="GZJ4" s="662"/>
      <c r="GZK4" s="662"/>
      <c r="GZL4" s="662"/>
      <c r="GZM4" s="662"/>
      <c r="GZN4" s="662"/>
      <c r="GZO4" s="662"/>
      <c r="GZP4" s="662"/>
      <c r="GZQ4" s="662"/>
      <c r="GZR4" s="662"/>
      <c r="GZS4" s="662"/>
      <c r="GZT4" s="662"/>
      <c r="GZU4" s="662"/>
      <c r="GZV4" s="662"/>
      <c r="GZW4" s="662"/>
      <c r="GZX4" s="662"/>
      <c r="GZY4" s="662"/>
      <c r="GZZ4" s="662"/>
      <c r="HAA4" s="662"/>
      <c r="HAB4" s="662"/>
      <c r="HAC4" s="662"/>
      <c r="HAD4" s="662"/>
      <c r="HAE4" s="662"/>
      <c r="HAF4" s="662"/>
      <c r="HAG4" s="662"/>
      <c r="HAH4" s="662"/>
      <c r="HAI4" s="662"/>
      <c r="HAJ4" s="662"/>
      <c r="HAK4" s="662"/>
      <c r="HAL4" s="662"/>
      <c r="HAM4" s="662"/>
      <c r="HAN4" s="662"/>
      <c r="HAO4" s="662"/>
      <c r="HAP4" s="662"/>
      <c r="HAQ4" s="662"/>
      <c r="HAR4" s="662"/>
      <c r="HAS4" s="662"/>
      <c r="HAT4" s="662"/>
      <c r="HAU4" s="662"/>
      <c r="HAV4" s="662"/>
      <c r="HAW4" s="662"/>
      <c r="HAX4" s="662"/>
      <c r="HAY4" s="662"/>
      <c r="HAZ4" s="662"/>
      <c r="HBA4" s="662"/>
      <c r="HBB4" s="662"/>
      <c r="HBC4" s="662"/>
      <c r="HBD4" s="662"/>
      <c r="HBE4" s="662"/>
      <c r="HBF4" s="662"/>
      <c r="HBG4" s="662"/>
      <c r="HBH4" s="662"/>
      <c r="HBI4" s="662"/>
      <c r="HBJ4" s="662"/>
      <c r="HBK4" s="662"/>
      <c r="HBL4" s="662"/>
      <c r="HBM4" s="662"/>
      <c r="HBN4" s="662"/>
      <c r="HBO4" s="662"/>
      <c r="HBP4" s="662"/>
      <c r="HBQ4" s="662"/>
      <c r="HBR4" s="662"/>
      <c r="HBS4" s="662"/>
      <c r="HBT4" s="662"/>
      <c r="HBU4" s="662"/>
      <c r="HBV4" s="662"/>
      <c r="HBW4" s="662"/>
      <c r="HBX4" s="662"/>
      <c r="HBY4" s="662"/>
      <c r="HBZ4" s="662"/>
      <c r="HCA4" s="662"/>
      <c r="HCB4" s="662"/>
      <c r="HCC4" s="662"/>
      <c r="HCD4" s="662"/>
      <c r="HCE4" s="662"/>
      <c r="HCF4" s="662"/>
      <c r="HCG4" s="662"/>
      <c r="HCH4" s="662"/>
      <c r="HCI4" s="662"/>
      <c r="HCJ4" s="662"/>
      <c r="HCK4" s="662"/>
      <c r="HCL4" s="662"/>
      <c r="HCM4" s="662"/>
      <c r="HCN4" s="662"/>
      <c r="HCO4" s="662"/>
      <c r="HCP4" s="662"/>
      <c r="HCQ4" s="662"/>
      <c r="HCR4" s="662"/>
      <c r="HCS4" s="662"/>
      <c r="HCT4" s="662"/>
      <c r="HCU4" s="662"/>
      <c r="HCV4" s="662"/>
      <c r="HCW4" s="662"/>
      <c r="HCX4" s="662"/>
      <c r="HCY4" s="662"/>
      <c r="HCZ4" s="662"/>
      <c r="HDA4" s="662"/>
      <c r="HDB4" s="662"/>
      <c r="HDC4" s="662"/>
      <c r="HDD4" s="662"/>
      <c r="HDE4" s="662"/>
      <c r="HDF4" s="662"/>
      <c r="HDG4" s="662"/>
      <c r="HDH4" s="662"/>
      <c r="HDI4" s="662"/>
      <c r="HDJ4" s="662"/>
      <c r="HDK4" s="662"/>
      <c r="HDL4" s="662"/>
      <c r="HDM4" s="662"/>
      <c r="HDN4" s="662"/>
      <c r="HDO4" s="662"/>
      <c r="HDP4" s="662"/>
      <c r="HDQ4" s="662"/>
      <c r="HDR4" s="662"/>
      <c r="HDS4" s="662"/>
      <c r="HDT4" s="662"/>
      <c r="HDU4" s="662"/>
      <c r="HDV4" s="662"/>
      <c r="HDW4" s="662"/>
      <c r="HDX4" s="662"/>
      <c r="HDY4" s="662"/>
      <c r="HDZ4" s="662"/>
      <c r="HEA4" s="662"/>
      <c r="HEB4" s="662"/>
      <c r="HEC4" s="662"/>
      <c r="HED4" s="662"/>
      <c r="HEE4" s="662"/>
      <c r="HEF4" s="662"/>
      <c r="HEG4" s="662"/>
      <c r="HEH4" s="662"/>
      <c r="HEI4" s="662"/>
      <c r="HEJ4" s="662"/>
      <c r="HEK4" s="662"/>
      <c r="HEL4" s="662"/>
      <c r="HEM4" s="662"/>
      <c r="HEN4" s="662"/>
      <c r="HEO4" s="662"/>
      <c r="HEP4" s="662"/>
      <c r="HEQ4" s="662"/>
      <c r="HER4" s="662"/>
      <c r="HES4" s="662"/>
      <c r="HET4" s="662"/>
      <c r="HEU4" s="662"/>
      <c r="HEV4" s="662"/>
      <c r="HEW4" s="662"/>
      <c r="HEX4" s="662"/>
      <c r="HEY4" s="662"/>
      <c r="HEZ4" s="662"/>
      <c r="HFA4" s="662"/>
      <c r="HFB4" s="662"/>
      <c r="HFC4" s="662"/>
      <c r="HFD4" s="662"/>
      <c r="HFE4" s="662"/>
      <c r="HFF4" s="662"/>
      <c r="HFG4" s="662"/>
      <c r="HFH4" s="662"/>
      <c r="HFI4" s="662"/>
      <c r="HFJ4" s="662"/>
      <c r="HFK4" s="662"/>
      <c r="HFL4" s="662"/>
      <c r="HFM4" s="662"/>
      <c r="HFN4" s="662"/>
      <c r="HFO4" s="662"/>
      <c r="HFP4" s="662"/>
      <c r="HFQ4" s="662"/>
      <c r="HFR4" s="662"/>
      <c r="HFS4" s="662"/>
      <c r="HFT4" s="662"/>
      <c r="HFU4" s="662"/>
      <c r="HFV4" s="662"/>
      <c r="HFW4" s="662"/>
      <c r="HFX4" s="662"/>
      <c r="HFY4" s="662"/>
      <c r="HFZ4" s="662"/>
      <c r="HGA4" s="662"/>
      <c r="HGB4" s="662"/>
      <c r="HGC4" s="662"/>
      <c r="HGD4" s="662"/>
      <c r="HGE4" s="662"/>
      <c r="HGF4" s="662"/>
      <c r="HGG4" s="662"/>
      <c r="HGH4" s="662"/>
      <c r="HGI4" s="662"/>
      <c r="HGJ4" s="662"/>
      <c r="HGK4" s="662"/>
      <c r="HGL4" s="662"/>
      <c r="HGM4" s="662"/>
      <c r="HGN4" s="662"/>
      <c r="HGO4" s="662"/>
      <c r="HGP4" s="662"/>
      <c r="HGQ4" s="662"/>
      <c r="HGR4" s="662"/>
      <c r="HGS4" s="662"/>
      <c r="HGT4" s="662"/>
      <c r="HGU4" s="662"/>
      <c r="HGV4" s="662"/>
      <c r="HGW4" s="662"/>
      <c r="HGX4" s="662"/>
      <c r="HGY4" s="662"/>
      <c r="HGZ4" s="662"/>
      <c r="HHA4" s="662"/>
      <c r="HHB4" s="662"/>
      <c r="HHC4" s="662"/>
      <c r="HHD4" s="662"/>
      <c r="HHE4" s="662"/>
      <c r="HHF4" s="662"/>
      <c r="HHG4" s="662"/>
      <c r="HHH4" s="662"/>
      <c r="HHI4" s="662"/>
      <c r="HHJ4" s="662"/>
      <c r="HHK4" s="662"/>
      <c r="HHL4" s="662"/>
      <c r="HHM4" s="662"/>
      <c r="HHN4" s="662"/>
      <c r="HHO4" s="662"/>
      <c r="HHP4" s="662"/>
      <c r="HHQ4" s="662"/>
      <c r="HHR4" s="662"/>
      <c r="HHS4" s="662"/>
      <c r="HHT4" s="662"/>
      <c r="HHU4" s="662"/>
      <c r="HHV4" s="662"/>
      <c r="HHW4" s="662"/>
      <c r="HHX4" s="662"/>
      <c r="HHY4" s="662"/>
      <c r="HHZ4" s="662"/>
      <c r="HIA4" s="662"/>
      <c r="HIB4" s="662"/>
      <c r="HIC4" s="662"/>
      <c r="HID4" s="662"/>
      <c r="HIE4" s="662"/>
      <c r="HIF4" s="662"/>
      <c r="HIG4" s="662"/>
      <c r="HIH4" s="662"/>
      <c r="HII4" s="662"/>
      <c r="HIJ4" s="662"/>
      <c r="HIK4" s="662"/>
      <c r="HIL4" s="662"/>
      <c r="HIM4" s="662"/>
      <c r="HIN4" s="662"/>
      <c r="HIO4" s="662"/>
      <c r="HIP4" s="662"/>
      <c r="HIQ4" s="662"/>
      <c r="HIR4" s="662"/>
      <c r="HIS4" s="662"/>
      <c r="HIT4" s="662"/>
      <c r="HIU4" s="662"/>
      <c r="HIV4" s="662"/>
      <c r="HIW4" s="662"/>
      <c r="HIX4" s="662"/>
      <c r="HIY4" s="662"/>
      <c r="HIZ4" s="662"/>
      <c r="HJA4" s="662"/>
      <c r="HJB4" s="662"/>
      <c r="HJC4" s="662"/>
      <c r="HJD4" s="662"/>
      <c r="HJE4" s="662"/>
      <c r="HJF4" s="662"/>
      <c r="HJG4" s="662"/>
      <c r="HJH4" s="662"/>
      <c r="HJI4" s="662"/>
      <c r="HJJ4" s="662"/>
      <c r="HJK4" s="662"/>
      <c r="HJL4" s="662"/>
      <c r="HJM4" s="662"/>
      <c r="HJN4" s="662"/>
      <c r="HJO4" s="662"/>
      <c r="HJP4" s="662"/>
      <c r="HJQ4" s="662"/>
      <c r="HJR4" s="662"/>
      <c r="HJS4" s="662"/>
      <c r="HJT4" s="662"/>
      <c r="HJU4" s="662"/>
      <c r="HJV4" s="662"/>
      <c r="HJW4" s="662"/>
      <c r="HJX4" s="662"/>
      <c r="HJY4" s="662"/>
      <c r="HJZ4" s="662"/>
      <c r="HKA4" s="662"/>
      <c r="HKB4" s="662"/>
      <c r="HKC4" s="662"/>
      <c r="HKD4" s="662"/>
      <c r="HKE4" s="662"/>
      <c r="HKF4" s="662"/>
      <c r="HKG4" s="662"/>
      <c r="HKH4" s="662"/>
      <c r="HKI4" s="662"/>
      <c r="HKJ4" s="662"/>
      <c r="HKK4" s="662"/>
      <c r="HKL4" s="662"/>
      <c r="HKM4" s="662"/>
      <c r="HKN4" s="662"/>
      <c r="HKO4" s="662"/>
      <c r="HKP4" s="662"/>
      <c r="HKQ4" s="662"/>
      <c r="HKR4" s="662"/>
      <c r="HKS4" s="662"/>
      <c r="HKT4" s="662"/>
      <c r="HKU4" s="662"/>
      <c r="HKV4" s="662"/>
      <c r="HKW4" s="662"/>
      <c r="HKX4" s="662"/>
      <c r="HKY4" s="662"/>
      <c r="HKZ4" s="662"/>
      <c r="HLA4" s="662"/>
      <c r="HLB4" s="662"/>
      <c r="HLC4" s="662"/>
      <c r="HLD4" s="662"/>
      <c r="HLE4" s="662"/>
      <c r="HLF4" s="662"/>
      <c r="HLG4" s="662"/>
      <c r="HLH4" s="662"/>
      <c r="HLI4" s="662"/>
      <c r="HLJ4" s="662"/>
      <c r="HLK4" s="662"/>
      <c r="HLL4" s="662"/>
      <c r="HLM4" s="662"/>
      <c r="HLN4" s="662"/>
      <c r="HLO4" s="662"/>
      <c r="HLP4" s="662"/>
      <c r="HLQ4" s="662"/>
      <c r="HLR4" s="662"/>
      <c r="HLS4" s="662"/>
      <c r="HLT4" s="662"/>
      <c r="HLU4" s="662"/>
      <c r="HLV4" s="662"/>
      <c r="HLW4" s="662"/>
      <c r="HLX4" s="662"/>
      <c r="HLY4" s="662"/>
      <c r="HLZ4" s="662"/>
      <c r="HMA4" s="662"/>
      <c r="HMB4" s="662"/>
      <c r="HMC4" s="662"/>
      <c r="HMD4" s="662"/>
      <c r="HME4" s="662"/>
      <c r="HMF4" s="662"/>
      <c r="HMG4" s="662"/>
      <c r="HMH4" s="662"/>
      <c r="HMI4" s="662"/>
      <c r="HMJ4" s="662"/>
      <c r="HMK4" s="662"/>
      <c r="HML4" s="662"/>
      <c r="HMM4" s="662"/>
      <c r="HMN4" s="662"/>
      <c r="HMO4" s="662"/>
      <c r="HMP4" s="662"/>
      <c r="HMQ4" s="662"/>
      <c r="HMR4" s="662"/>
      <c r="HMS4" s="662"/>
      <c r="HMT4" s="662"/>
      <c r="HMU4" s="662"/>
      <c r="HMV4" s="662"/>
      <c r="HMW4" s="662"/>
      <c r="HMX4" s="662"/>
      <c r="HMY4" s="662"/>
      <c r="HMZ4" s="662"/>
      <c r="HNA4" s="662"/>
      <c r="HNB4" s="662"/>
      <c r="HNC4" s="662"/>
      <c r="HND4" s="662"/>
      <c r="HNE4" s="662"/>
      <c r="HNF4" s="662"/>
      <c r="HNG4" s="662"/>
      <c r="HNH4" s="662"/>
      <c r="HNI4" s="662"/>
      <c r="HNJ4" s="662"/>
      <c r="HNK4" s="662"/>
      <c r="HNL4" s="662"/>
      <c r="HNM4" s="662"/>
      <c r="HNN4" s="662"/>
      <c r="HNO4" s="662"/>
      <c r="HNP4" s="662"/>
      <c r="HNQ4" s="662"/>
      <c r="HNR4" s="662"/>
      <c r="HNS4" s="662"/>
      <c r="HNT4" s="662"/>
      <c r="HNU4" s="662"/>
      <c r="HNV4" s="662"/>
      <c r="HNW4" s="662"/>
      <c r="HNX4" s="662"/>
      <c r="HNY4" s="662"/>
      <c r="HNZ4" s="662"/>
      <c r="HOA4" s="662"/>
      <c r="HOB4" s="662"/>
      <c r="HOC4" s="662"/>
      <c r="HOD4" s="662"/>
      <c r="HOE4" s="662"/>
      <c r="HOF4" s="662"/>
      <c r="HOG4" s="662"/>
      <c r="HOH4" s="662"/>
      <c r="HOI4" s="662"/>
      <c r="HOJ4" s="662"/>
      <c r="HOK4" s="662"/>
      <c r="HOL4" s="662"/>
      <c r="HOM4" s="662"/>
      <c r="HON4" s="662"/>
      <c r="HOO4" s="662"/>
      <c r="HOP4" s="662"/>
      <c r="HOQ4" s="662"/>
      <c r="HOR4" s="662"/>
      <c r="HOS4" s="662"/>
      <c r="HOT4" s="662"/>
      <c r="HOU4" s="662"/>
      <c r="HOV4" s="662"/>
      <c r="HOW4" s="662"/>
      <c r="HOX4" s="662"/>
      <c r="HOY4" s="662"/>
      <c r="HOZ4" s="662"/>
      <c r="HPA4" s="662"/>
      <c r="HPB4" s="662"/>
      <c r="HPC4" s="662"/>
      <c r="HPD4" s="662"/>
      <c r="HPE4" s="662"/>
      <c r="HPF4" s="662"/>
      <c r="HPG4" s="662"/>
      <c r="HPH4" s="662"/>
      <c r="HPI4" s="662"/>
      <c r="HPJ4" s="662"/>
      <c r="HPK4" s="662"/>
      <c r="HPL4" s="662"/>
      <c r="HPM4" s="662"/>
      <c r="HPN4" s="662"/>
      <c r="HPO4" s="662"/>
      <c r="HPP4" s="662"/>
      <c r="HPQ4" s="662"/>
      <c r="HPR4" s="662"/>
      <c r="HPS4" s="662"/>
      <c r="HPT4" s="662"/>
      <c r="HPU4" s="662"/>
      <c r="HPV4" s="662"/>
      <c r="HPW4" s="662"/>
      <c r="HPX4" s="662"/>
      <c r="HPY4" s="662"/>
      <c r="HPZ4" s="662"/>
      <c r="HQA4" s="662"/>
      <c r="HQB4" s="662"/>
      <c r="HQC4" s="662"/>
      <c r="HQD4" s="662"/>
      <c r="HQE4" s="662"/>
      <c r="HQF4" s="662"/>
      <c r="HQG4" s="662"/>
      <c r="HQH4" s="662"/>
      <c r="HQI4" s="662"/>
      <c r="HQJ4" s="662"/>
      <c r="HQK4" s="662"/>
      <c r="HQL4" s="662"/>
      <c r="HQM4" s="662"/>
      <c r="HQN4" s="662"/>
      <c r="HQO4" s="662"/>
      <c r="HQP4" s="662"/>
      <c r="HQQ4" s="662"/>
      <c r="HQR4" s="662"/>
      <c r="HQS4" s="662"/>
      <c r="HQT4" s="662"/>
      <c r="HQU4" s="662"/>
      <c r="HQV4" s="662"/>
      <c r="HQW4" s="662"/>
      <c r="HQX4" s="662"/>
      <c r="HQY4" s="662"/>
      <c r="HQZ4" s="662"/>
      <c r="HRA4" s="662"/>
      <c r="HRB4" s="662"/>
      <c r="HRC4" s="662"/>
      <c r="HRD4" s="662"/>
      <c r="HRE4" s="662"/>
      <c r="HRF4" s="662"/>
      <c r="HRG4" s="662"/>
      <c r="HRH4" s="662"/>
      <c r="HRI4" s="662"/>
      <c r="HRJ4" s="662"/>
      <c r="HRK4" s="662"/>
      <c r="HRL4" s="662"/>
      <c r="HRM4" s="662"/>
      <c r="HRN4" s="662"/>
      <c r="HRO4" s="662"/>
      <c r="HRP4" s="662"/>
      <c r="HRQ4" s="662"/>
      <c r="HRR4" s="662"/>
      <c r="HRS4" s="662"/>
      <c r="HRT4" s="662"/>
      <c r="HRU4" s="662"/>
      <c r="HRV4" s="662"/>
      <c r="HRW4" s="662"/>
      <c r="HRX4" s="662"/>
      <c r="HRY4" s="662"/>
      <c r="HRZ4" s="662"/>
      <c r="HSA4" s="662"/>
      <c r="HSB4" s="662"/>
      <c r="HSC4" s="662"/>
      <c r="HSD4" s="662"/>
      <c r="HSE4" s="662"/>
      <c r="HSF4" s="662"/>
      <c r="HSG4" s="662"/>
      <c r="HSH4" s="662"/>
      <c r="HSI4" s="662"/>
      <c r="HSJ4" s="662"/>
      <c r="HSK4" s="662"/>
      <c r="HSL4" s="662"/>
      <c r="HSM4" s="662"/>
      <c r="HSN4" s="662"/>
      <c r="HSO4" s="662"/>
      <c r="HSP4" s="662"/>
      <c r="HSQ4" s="662"/>
      <c r="HSR4" s="662"/>
      <c r="HSS4" s="662"/>
      <c r="HST4" s="662"/>
      <c r="HSU4" s="662"/>
      <c r="HSV4" s="662"/>
      <c r="HSW4" s="662"/>
      <c r="HSX4" s="662"/>
      <c r="HSY4" s="662"/>
      <c r="HSZ4" s="662"/>
      <c r="HTA4" s="662"/>
      <c r="HTB4" s="662"/>
      <c r="HTC4" s="662"/>
      <c r="HTD4" s="662"/>
      <c r="HTE4" s="662"/>
      <c r="HTF4" s="662"/>
      <c r="HTG4" s="662"/>
      <c r="HTH4" s="662"/>
      <c r="HTI4" s="662"/>
      <c r="HTJ4" s="662"/>
      <c r="HTK4" s="662"/>
      <c r="HTL4" s="662"/>
      <c r="HTM4" s="662"/>
      <c r="HTN4" s="662"/>
      <c r="HTO4" s="662"/>
      <c r="HTP4" s="662"/>
      <c r="HTQ4" s="662"/>
      <c r="HTR4" s="662"/>
      <c r="HTS4" s="662"/>
      <c r="HTT4" s="662"/>
      <c r="HTU4" s="662"/>
      <c r="HTV4" s="662"/>
      <c r="HTW4" s="662"/>
      <c r="HTX4" s="662"/>
      <c r="HTY4" s="662"/>
      <c r="HTZ4" s="662"/>
      <c r="HUA4" s="662"/>
      <c r="HUB4" s="662"/>
      <c r="HUC4" s="662"/>
      <c r="HUD4" s="662"/>
      <c r="HUE4" s="662"/>
      <c r="HUF4" s="662"/>
      <c r="HUG4" s="662"/>
      <c r="HUH4" s="662"/>
      <c r="HUI4" s="662"/>
      <c r="HUJ4" s="662"/>
      <c r="HUK4" s="662"/>
      <c r="HUL4" s="662"/>
      <c r="HUM4" s="662"/>
      <c r="HUN4" s="662"/>
      <c r="HUO4" s="662"/>
      <c r="HUP4" s="662"/>
      <c r="HUQ4" s="662"/>
      <c r="HUR4" s="662"/>
      <c r="HUS4" s="662"/>
      <c r="HUT4" s="662"/>
      <c r="HUU4" s="662"/>
      <c r="HUV4" s="662"/>
      <c r="HUW4" s="662"/>
      <c r="HUX4" s="662"/>
      <c r="HUY4" s="662"/>
      <c r="HUZ4" s="662"/>
      <c r="HVA4" s="662"/>
      <c r="HVB4" s="662"/>
      <c r="HVC4" s="662"/>
      <c r="HVD4" s="662"/>
      <c r="HVE4" s="662"/>
      <c r="HVF4" s="662"/>
      <c r="HVG4" s="662"/>
      <c r="HVH4" s="662"/>
      <c r="HVI4" s="662"/>
      <c r="HVJ4" s="662"/>
      <c r="HVK4" s="662"/>
      <c r="HVL4" s="662"/>
      <c r="HVM4" s="662"/>
      <c r="HVN4" s="662"/>
      <c r="HVO4" s="662"/>
      <c r="HVP4" s="662"/>
      <c r="HVQ4" s="662"/>
      <c r="HVR4" s="662"/>
      <c r="HVS4" s="662"/>
      <c r="HVT4" s="662"/>
      <c r="HVU4" s="662"/>
      <c r="HVV4" s="662"/>
      <c r="HVW4" s="662"/>
      <c r="HVX4" s="662"/>
      <c r="HVY4" s="662"/>
      <c r="HVZ4" s="662"/>
      <c r="HWA4" s="662"/>
      <c r="HWB4" s="662"/>
      <c r="HWC4" s="662"/>
      <c r="HWD4" s="662"/>
      <c r="HWE4" s="662"/>
      <c r="HWF4" s="662"/>
      <c r="HWG4" s="662"/>
      <c r="HWH4" s="662"/>
      <c r="HWI4" s="662"/>
      <c r="HWJ4" s="662"/>
      <c r="HWK4" s="662"/>
      <c r="HWL4" s="662"/>
      <c r="HWM4" s="662"/>
      <c r="HWN4" s="662"/>
      <c r="HWO4" s="662"/>
      <c r="HWP4" s="662"/>
      <c r="HWQ4" s="662"/>
      <c r="HWR4" s="662"/>
      <c r="HWS4" s="662"/>
      <c r="HWT4" s="662"/>
      <c r="HWU4" s="662"/>
      <c r="HWV4" s="662"/>
      <c r="HWW4" s="662"/>
      <c r="HWX4" s="662"/>
      <c r="HWY4" s="662"/>
      <c r="HWZ4" s="662"/>
      <c r="HXA4" s="662"/>
      <c r="HXB4" s="662"/>
      <c r="HXC4" s="662"/>
      <c r="HXD4" s="662"/>
      <c r="HXE4" s="662"/>
      <c r="HXF4" s="662"/>
      <c r="HXG4" s="662"/>
      <c r="HXH4" s="662"/>
      <c r="HXI4" s="662"/>
      <c r="HXJ4" s="662"/>
      <c r="HXK4" s="662"/>
      <c r="HXL4" s="662"/>
      <c r="HXM4" s="662"/>
      <c r="HXN4" s="662"/>
      <c r="HXO4" s="662"/>
      <c r="HXP4" s="662"/>
      <c r="HXQ4" s="662"/>
      <c r="HXR4" s="662"/>
      <c r="HXS4" s="662"/>
      <c r="HXT4" s="662"/>
      <c r="HXU4" s="662"/>
      <c r="HXV4" s="662"/>
      <c r="HXW4" s="662"/>
      <c r="HXX4" s="662"/>
      <c r="HXY4" s="662"/>
      <c r="HXZ4" s="662"/>
      <c r="HYA4" s="662"/>
      <c r="HYB4" s="662"/>
      <c r="HYC4" s="662"/>
      <c r="HYD4" s="662"/>
      <c r="HYE4" s="662"/>
      <c r="HYF4" s="662"/>
      <c r="HYG4" s="662"/>
      <c r="HYH4" s="662"/>
      <c r="HYI4" s="662"/>
      <c r="HYJ4" s="662"/>
      <c r="HYK4" s="662"/>
      <c r="HYL4" s="662"/>
      <c r="HYM4" s="662"/>
      <c r="HYN4" s="662"/>
      <c r="HYO4" s="662"/>
      <c r="HYP4" s="662"/>
      <c r="HYQ4" s="662"/>
      <c r="HYR4" s="662"/>
      <c r="HYS4" s="662"/>
      <c r="HYT4" s="662"/>
      <c r="HYU4" s="662"/>
      <c r="HYV4" s="662"/>
      <c r="HYW4" s="662"/>
      <c r="HYX4" s="662"/>
      <c r="HYY4" s="662"/>
      <c r="HYZ4" s="662"/>
      <c r="HZA4" s="662"/>
      <c r="HZB4" s="662"/>
      <c r="HZC4" s="662"/>
      <c r="HZD4" s="662"/>
      <c r="HZE4" s="662"/>
      <c r="HZF4" s="662"/>
      <c r="HZG4" s="662"/>
      <c r="HZH4" s="662"/>
      <c r="HZI4" s="662"/>
      <c r="HZJ4" s="662"/>
      <c r="HZK4" s="662"/>
      <c r="HZL4" s="662"/>
      <c r="HZM4" s="662"/>
      <c r="HZN4" s="662"/>
      <c r="HZO4" s="662"/>
      <c r="HZP4" s="662"/>
      <c r="HZQ4" s="662"/>
      <c r="HZR4" s="662"/>
      <c r="HZS4" s="662"/>
      <c r="HZT4" s="662"/>
      <c r="HZU4" s="662"/>
      <c r="HZV4" s="662"/>
      <c r="HZW4" s="662"/>
      <c r="HZX4" s="662"/>
      <c r="HZY4" s="662"/>
      <c r="HZZ4" s="662"/>
      <c r="IAA4" s="662"/>
      <c r="IAB4" s="662"/>
      <c r="IAC4" s="662"/>
      <c r="IAD4" s="662"/>
      <c r="IAE4" s="662"/>
      <c r="IAF4" s="662"/>
      <c r="IAG4" s="662"/>
      <c r="IAH4" s="662"/>
      <c r="IAI4" s="662"/>
      <c r="IAJ4" s="662"/>
      <c r="IAK4" s="662"/>
      <c r="IAL4" s="662"/>
      <c r="IAM4" s="662"/>
      <c r="IAN4" s="662"/>
      <c r="IAO4" s="662"/>
      <c r="IAP4" s="662"/>
      <c r="IAQ4" s="662"/>
      <c r="IAR4" s="662"/>
      <c r="IAS4" s="662"/>
      <c r="IAT4" s="662"/>
      <c r="IAU4" s="662"/>
      <c r="IAV4" s="662"/>
      <c r="IAW4" s="662"/>
      <c r="IAX4" s="662"/>
      <c r="IAY4" s="662"/>
      <c r="IAZ4" s="662"/>
      <c r="IBA4" s="662"/>
      <c r="IBB4" s="662"/>
      <c r="IBC4" s="662"/>
      <c r="IBD4" s="662"/>
      <c r="IBE4" s="662"/>
      <c r="IBF4" s="662"/>
      <c r="IBG4" s="662"/>
      <c r="IBH4" s="662"/>
      <c r="IBI4" s="662"/>
      <c r="IBJ4" s="662"/>
      <c r="IBK4" s="662"/>
      <c r="IBL4" s="662"/>
      <c r="IBM4" s="662"/>
      <c r="IBN4" s="662"/>
      <c r="IBO4" s="662"/>
      <c r="IBP4" s="662"/>
      <c r="IBQ4" s="662"/>
      <c r="IBR4" s="662"/>
      <c r="IBS4" s="662"/>
      <c r="IBT4" s="662"/>
      <c r="IBU4" s="662"/>
      <c r="IBV4" s="662"/>
      <c r="IBW4" s="662"/>
      <c r="IBX4" s="662"/>
      <c r="IBY4" s="662"/>
      <c r="IBZ4" s="662"/>
      <c r="ICA4" s="662"/>
      <c r="ICB4" s="662"/>
      <c r="ICC4" s="662"/>
      <c r="ICD4" s="662"/>
      <c r="ICE4" s="662"/>
      <c r="ICF4" s="662"/>
      <c r="ICG4" s="662"/>
      <c r="ICH4" s="662"/>
      <c r="ICI4" s="662"/>
      <c r="ICJ4" s="662"/>
      <c r="ICK4" s="662"/>
      <c r="ICL4" s="662"/>
      <c r="ICM4" s="662"/>
      <c r="ICN4" s="662"/>
      <c r="ICO4" s="662"/>
      <c r="ICP4" s="662"/>
      <c r="ICQ4" s="662"/>
      <c r="ICR4" s="662"/>
      <c r="ICS4" s="662"/>
      <c r="ICT4" s="662"/>
      <c r="ICU4" s="662"/>
      <c r="ICV4" s="662"/>
      <c r="ICW4" s="662"/>
      <c r="ICX4" s="662"/>
      <c r="ICY4" s="662"/>
      <c r="ICZ4" s="662"/>
      <c r="IDA4" s="662"/>
      <c r="IDB4" s="662"/>
      <c r="IDC4" s="662"/>
      <c r="IDD4" s="662"/>
      <c r="IDE4" s="662"/>
      <c r="IDF4" s="662"/>
      <c r="IDG4" s="662"/>
      <c r="IDH4" s="662"/>
      <c r="IDI4" s="662"/>
      <c r="IDJ4" s="662"/>
      <c r="IDK4" s="662"/>
      <c r="IDL4" s="662"/>
      <c r="IDM4" s="662"/>
      <c r="IDN4" s="662"/>
      <c r="IDO4" s="662"/>
      <c r="IDP4" s="662"/>
      <c r="IDQ4" s="662"/>
      <c r="IDR4" s="662"/>
      <c r="IDS4" s="662"/>
      <c r="IDT4" s="662"/>
      <c r="IDU4" s="662"/>
      <c r="IDV4" s="662"/>
      <c r="IDW4" s="662"/>
      <c r="IDX4" s="662"/>
      <c r="IDY4" s="662"/>
      <c r="IDZ4" s="662"/>
      <c r="IEA4" s="662"/>
      <c r="IEB4" s="662"/>
      <c r="IEC4" s="662"/>
      <c r="IED4" s="662"/>
      <c r="IEE4" s="662"/>
      <c r="IEF4" s="662"/>
      <c r="IEG4" s="662"/>
      <c r="IEH4" s="662"/>
      <c r="IEI4" s="662"/>
      <c r="IEJ4" s="662"/>
      <c r="IEK4" s="662"/>
      <c r="IEL4" s="662"/>
      <c r="IEM4" s="662"/>
      <c r="IEN4" s="662"/>
      <c r="IEO4" s="662"/>
      <c r="IEP4" s="662"/>
      <c r="IEQ4" s="662"/>
      <c r="IER4" s="662"/>
      <c r="IES4" s="662"/>
      <c r="IET4" s="662"/>
      <c r="IEU4" s="662"/>
      <c r="IEV4" s="662"/>
      <c r="IEW4" s="662"/>
      <c r="IEX4" s="662"/>
      <c r="IEY4" s="662"/>
      <c r="IEZ4" s="662"/>
      <c r="IFA4" s="662"/>
      <c r="IFB4" s="662"/>
      <c r="IFC4" s="662"/>
      <c r="IFD4" s="662"/>
      <c r="IFE4" s="662"/>
      <c r="IFF4" s="662"/>
      <c r="IFG4" s="662"/>
      <c r="IFH4" s="662"/>
      <c r="IFI4" s="662"/>
      <c r="IFJ4" s="662"/>
      <c r="IFK4" s="662"/>
      <c r="IFL4" s="662"/>
      <c r="IFM4" s="662"/>
      <c r="IFN4" s="662"/>
      <c r="IFO4" s="662"/>
      <c r="IFP4" s="662"/>
      <c r="IFQ4" s="662"/>
      <c r="IFR4" s="662"/>
      <c r="IFS4" s="662"/>
      <c r="IFT4" s="662"/>
      <c r="IFU4" s="662"/>
      <c r="IFV4" s="662"/>
      <c r="IFW4" s="662"/>
      <c r="IFX4" s="662"/>
      <c r="IFY4" s="662"/>
      <c r="IFZ4" s="662"/>
      <c r="IGA4" s="662"/>
      <c r="IGB4" s="662"/>
      <c r="IGC4" s="662"/>
      <c r="IGD4" s="662"/>
      <c r="IGE4" s="662"/>
      <c r="IGF4" s="662"/>
      <c r="IGG4" s="662"/>
      <c r="IGH4" s="662"/>
      <c r="IGI4" s="662"/>
      <c r="IGJ4" s="662"/>
      <c r="IGK4" s="662"/>
      <c r="IGL4" s="662"/>
      <c r="IGM4" s="662"/>
      <c r="IGN4" s="662"/>
      <c r="IGO4" s="662"/>
      <c r="IGP4" s="662"/>
      <c r="IGQ4" s="662"/>
      <c r="IGR4" s="662"/>
      <c r="IGS4" s="662"/>
      <c r="IGT4" s="662"/>
      <c r="IGU4" s="662"/>
      <c r="IGV4" s="662"/>
      <c r="IGW4" s="662"/>
      <c r="IGX4" s="662"/>
      <c r="IGY4" s="662"/>
      <c r="IGZ4" s="662"/>
      <c r="IHA4" s="662"/>
      <c r="IHB4" s="662"/>
      <c r="IHC4" s="662"/>
      <c r="IHD4" s="662"/>
      <c r="IHE4" s="662"/>
      <c r="IHF4" s="662"/>
      <c r="IHG4" s="662"/>
      <c r="IHH4" s="662"/>
      <c r="IHI4" s="662"/>
      <c r="IHJ4" s="662"/>
      <c r="IHK4" s="662"/>
      <c r="IHL4" s="662"/>
      <c r="IHM4" s="662"/>
      <c r="IHN4" s="662"/>
      <c r="IHO4" s="662"/>
      <c r="IHP4" s="662"/>
      <c r="IHQ4" s="662"/>
      <c r="IHR4" s="662"/>
      <c r="IHS4" s="662"/>
      <c r="IHT4" s="662"/>
      <c r="IHU4" s="662"/>
      <c r="IHV4" s="662"/>
      <c r="IHW4" s="662"/>
      <c r="IHX4" s="662"/>
      <c r="IHY4" s="662"/>
      <c r="IHZ4" s="662"/>
      <c r="IIA4" s="662"/>
      <c r="IIB4" s="662"/>
      <c r="IIC4" s="662"/>
      <c r="IID4" s="662"/>
      <c r="IIE4" s="662"/>
      <c r="IIF4" s="662"/>
      <c r="IIG4" s="662"/>
      <c r="IIH4" s="662"/>
      <c r="III4" s="662"/>
      <c r="IIJ4" s="662"/>
      <c r="IIK4" s="662"/>
      <c r="IIL4" s="662"/>
      <c r="IIM4" s="662"/>
      <c r="IIN4" s="662"/>
      <c r="IIO4" s="662"/>
      <c r="IIP4" s="662"/>
      <c r="IIQ4" s="662"/>
      <c r="IIR4" s="662"/>
      <c r="IIS4" s="662"/>
      <c r="IIT4" s="662"/>
      <c r="IIU4" s="662"/>
      <c r="IIV4" s="662"/>
      <c r="IIW4" s="662"/>
      <c r="IIX4" s="662"/>
      <c r="IIY4" s="662"/>
      <c r="IIZ4" s="662"/>
      <c r="IJA4" s="662"/>
      <c r="IJB4" s="662"/>
      <c r="IJC4" s="662"/>
      <c r="IJD4" s="662"/>
      <c r="IJE4" s="662"/>
      <c r="IJF4" s="662"/>
      <c r="IJG4" s="662"/>
      <c r="IJH4" s="662"/>
      <c r="IJI4" s="662"/>
      <c r="IJJ4" s="662"/>
      <c r="IJK4" s="662"/>
      <c r="IJL4" s="662"/>
      <c r="IJM4" s="662"/>
      <c r="IJN4" s="662"/>
      <c r="IJO4" s="662"/>
      <c r="IJP4" s="662"/>
      <c r="IJQ4" s="662"/>
      <c r="IJR4" s="662"/>
      <c r="IJS4" s="662"/>
      <c r="IJT4" s="662"/>
      <c r="IJU4" s="662"/>
      <c r="IJV4" s="662"/>
      <c r="IJW4" s="662"/>
      <c r="IJX4" s="662"/>
      <c r="IJY4" s="662"/>
      <c r="IJZ4" s="662"/>
      <c r="IKA4" s="662"/>
      <c r="IKB4" s="662"/>
      <c r="IKC4" s="662"/>
      <c r="IKD4" s="662"/>
      <c r="IKE4" s="662"/>
      <c r="IKF4" s="662"/>
      <c r="IKG4" s="662"/>
      <c r="IKH4" s="662"/>
      <c r="IKI4" s="662"/>
      <c r="IKJ4" s="662"/>
      <c r="IKK4" s="662"/>
      <c r="IKL4" s="662"/>
      <c r="IKM4" s="662"/>
      <c r="IKN4" s="662"/>
      <c r="IKO4" s="662"/>
      <c r="IKP4" s="662"/>
      <c r="IKQ4" s="662"/>
      <c r="IKR4" s="662"/>
      <c r="IKS4" s="662"/>
      <c r="IKT4" s="662"/>
      <c r="IKU4" s="662"/>
      <c r="IKV4" s="662"/>
      <c r="IKW4" s="662"/>
      <c r="IKX4" s="662"/>
      <c r="IKY4" s="662"/>
      <c r="IKZ4" s="662"/>
      <c r="ILA4" s="662"/>
      <c r="ILB4" s="662"/>
      <c r="ILC4" s="662"/>
      <c r="ILD4" s="662"/>
      <c r="ILE4" s="662"/>
      <c r="ILF4" s="662"/>
      <c r="ILG4" s="662"/>
      <c r="ILH4" s="662"/>
      <c r="ILI4" s="662"/>
      <c r="ILJ4" s="662"/>
      <c r="ILK4" s="662"/>
      <c r="ILL4" s="662"/>
      <c r="ILM4" s="662"/>
      <c r="ILN4" s="662"/>
      <c r="ILO4" s="662"/>
      <c r="ILP4" s="662"/>
      <c r="ILQ4" s="662"/>
      <c r="ILR4" s="662"/>
      <c r="ILS4" s="662"/>
      <c r="ILT4" s="662"/>
      <c r="ILU4" s="662"/>
      <c r="ILV4" s="662"/>
      <c r="ILW4" s="662"/>
      <c r="ILX4" s="662"/>
      <c r="ILY4" s="662"/>
      <c r="ILZ4" s="662"/>
      <c r="IMA4" s="662"/>
      <c r="IMB4" s="662"/>
      <c r="IMC4" s="662"/>
      <c r="IMD4" s="662"/>
      <c r="IME4" s="662"/>
      <c r="IMF4" s="662"/>
      <c r="IMG4" s="662"/>
      <c r="IMH4" s="662"/>
      <c r="IMI4" s="662"/>
      <c r="IMJ4" s="662"/>
      <c r="IMK4" s="662"/>
      <c r="IML4" s="662"/>
      <c r="IMM4" s="662"/>
      <c r="IMN4" s="662"/>
      <c r="IMO4" s="662"/>
      <c r="IMP4" s="662"/>
      <c r="IMQ4" s="662"/>
      <c r="IMR4" s="662"/>
      <c r="IMS4" s="662"/>
      <c r="IMT4" s="662"/>
      <c r="IMU4" s="662"/>
      <c r="IMV4" s="662"/>
      <c r="IMW4" s="662"/>
      <c r="IMX4" s="662"/>
      <c r="IMY4" s="662"/>
      <c r="IMZ4" s="662"/>
      <c r="INA4" s="662"/>
      <c r="INB4" s="662"/>
      <c r="INC4" s="662"/>
      <c r="IND4" s="662"/>
      <c r="INE4" s="662"/>
      <c r="INF4" s="662"/>
      <c r="ING4" s="662"/>
      <c r="INH4" s="662"/>
      <c r="INI4" s="662"/>
      <c r="INJ4" s="662"/>
      <c r="INK4" s="662"/>
      <c r="INL4" s="662"/>
      <c r="INM4" s="662"/>
      <c r="INN4" s="662"/>
      <c r="INO4" s="662"/>
      <c r="INP4" s="662"/>
      <c r="INQ4" s="662"/>
      <c r="INR4" s="662"/>
      <c r="INS4" s="662"/>
      <c r="INT4" s="662"/>
      <c r="INU4" s="662"/>
      <c r="INV4" s="662"/>
      <c r="INW4" s="662"/>
      <c r="INX4" s="662"/>
      <c r="INY4" s="662"/>
      <c r="INZ4" s="662"/>
      <c r="IOA4" s="662"/>
      <c r="IOB4" s="662"/>
      <c r="IOC4" s="662"/>
      <c r="IOD4" s="662"/>
      <c r="IOE4" s="662"/>
      <c r="IOF4" s="662"/>
      <c r="IOG4" s="662"/>
      <c r="IOH4" s="662"/>
      <c r="IOI4" s="662"/>
      <c r="IOJ4" s="662"/>
      <c r="IOK4" s="662"/>
      <c r="IOL4" s="662"/>
      <c r="IOM4" s="662"/>
      <c r="ION4" s="662"/>
      <c r="IOO4" s="662"/>
      <c r="IOP4" s="662"/>
      <c r="IOQ4" s="662"/>
      <c r="IOR4" s="662"/>
      <c r="IOS4" s="662"/>
      <c r="IOT4" s="662"/>
      <c r="IOU4" s="662"/>
      <c r="IOV4" s="662"/>
      <c r="IOW4" s="662"/>
      <c r="IOX4" s="662"/>
      <c r="IOY4" s="662"/>
      <c r="IOZ4" s="662"/>
      <c r="IPA4" s="662"/>
      <c r="IPB4" s="662"/>
      <c r="IPC4" s="662"/>
      <c r="IPD4" s="662"/>
      <c r="IPE4" s="662"/>
      <c r="IPF4" s="662"/>
      <c r="IPG4" s="662"/>
      <c r="IPH4" s="662"/>
      <c r="IPI4" s="662"/>
      <c r="IPJ4" s="662"/>
      <c r="IPK4" s="662"/>
      <c r="IPL4" s="662"/>
      <c r="IPM4" s="662"/>
      <c r="IPN4" s="662"/>
      <c r="IPO4" s="662"/>
      <c r="IPP4" s="662"/>
      <c r="IPQ4" s="662"/>
      <c r="IPR4" s="662"/>
      <c r="IPS4" s="662"/>
      <c r="IPT4" s="662"/>
      <c r="IPU4" s="662"/>
      <c r="IPV4" s="662"/>
      <c r="IPW4" s="662"/>
      <c r="IPX4" s="662"/>
      <c r="IPY4" s="662"/>
      <c r="IPZ4" s="662"/>
      <c r="IQA4" s="662"/>
      <c r="IQB4" s="662"/>
      <c r="IQC4" s="662"/>
      <c r="IQD4" s="662"/>
      <c r="IQE4" s="662"/>
      <c r="IQF4" s="662"/>
      <c r="IQG4" s="662"/>
      <c r="IQH4" s="662"/>
      <c r="IQI4" s="662"/>
      <c r="IQJ4" s="662"/>
      <c r="IQK4" s="662"/>
      <c r="IQL4" s="662"/>
      <c r="IQM4" s="662"/>
      <c r="IQN4" s="662"/>
      <c r="IQO4" s="662"/>
      <c r="IQP4" s="662"/>
      <c r="IQQ4" s="662"/>
      <c r="IQR4" s="662"/>
      <c r="IQS4" s="662"/>
      <c r="IQT4" s="662"/>
      <c r="IQU4" s="662"/>
      <c r="IQV4" s="662"/>
      <c r="IQW4" s="662"/>
      <c r="IQX4" s="662"/>
      <c r="IQY4" s="662"/>
      <c r="IQZ4" s="662"/>
      <c r="IRA4" s="662"/>
      <c r="IRB4" s="662"/>
      <c r="IRC4" s="662"/>
      <c r="IRD4" s="662"/>
      <c r="IRE4" s="662"/>
      <c r="IRF4" s="662"/>
      <c r="IRG4" s="662"/>
      <c r="IRH4" s="662"/>
      <c r="IRI4" s="662"/>
      <c r="IRJ4" s="662"/>
      <c r="IRK4" s="662"/>
      <c r="IRL4" s="662"/>
      <c r="IRM4" s="662"/>
      <c r="IRN4" s="662"/>
      <c r="IRO4" s="662"/>
      <c r="IRP4" s="662"/>
      <c r="IRQ4" s="662"/>
      <c r="IRR4" s="662"/>
      <c r="IRS4" s="662"/>
      <c r="IRT4" s="662"/>
      <c r="IRU4" s="662"/>
      <c r="IRV4" s="662"/>
      <c r="IRW4" s="662"/>
      <c r="IRX4" s="662"/>
      <c r="IRY4" s="662"/>
      <c r="IRZ4" s="662"/>
      <c r="ISA4" s="662"/>
      <c r="ISB4" s="662"/>
      <c r="ISC4" s="662"/>
      <c r="ISD4" s="662"/>
      <c r="ISE4" s="662"/>
      <c r="ISF4" s="662"/>
      <c r="ISG4" s="662"/>
      <c r="ISH4" s="662"/>
      <c r="ISI4" s="662"/>
      <c r="ISJ4" s="662"/>
      <c r="ISK4" s="662"/>
      <c r="ISL4" s="662"/>
      <c r="ISM4" s="662"/>
      <c r="ISN4" s="662"/>
      <c r="ISO4" s="662"/>
      <c r="ISP4" s="662"/>
      <c r="ISQ4" s="662"/>
      <c r="ISR4" s="662"/>
      <c r="ISS4" s="662"/>
      <c r="IST4" s="662"/>
      <c r="ISU4" s="662"/>
      <c r="ISV4" s="662"/>
      <c r="ISW4" s="662"/>
      <c r="ISX4" s="662"/>
      <c r="ISY4" s="662"/>
      <c r="ISZ4" s="662"/>
      <c r="ITA4" s="662"/>
      <c r="ITB4" s="662"/>
      <c r="ITC4" s="662"/>
      <c r="ITD4" s="662"/>
      <c r="ITE4" s="662"/>
      <c r="ITF4" s="662"/>
      <c r="ITG4" s="662"/>
      <c r="ITH4" s="662"/>
      <c r="ITI4" s="662"/>
      <c r="ITJ4" s="662"/>
      <c r="ITK4" s="662"/>
      <c r="ITL4" s="662"/>
      <c r="ITM4" s="662"/>
      <c r="ITN4" s="662"/>
      <c r="ITO4" s="662"/>
      <c r="ITP4" s="662"/>
      <c r="ITQ4" s="662"/>
      <c r="ITR4" s="662"/>
      <c r="ITS4" s="662"/>
      <c r="ITT4" s="662"/>
      <c r="ITU4" s="662"/>
      <c r="ITV4" s="662"/>
      <c r="ITW4" s="662"/>
      <c r="ITX4" s="662"/>
      <c r="ITY4" s="662"/>
      <c r="ITZ4" s="662"/>
      <c r="IUA4" s="662"/>
      <c r="IUB4" s="662"/>
      <c r="IUC4" s="662"/>
      <c r="IUD4" s="662"/>
      <c r="IUE4" s="662"/>
      <c r="IUF4" s="662"/>
      <c r="IUG4" s="662"/>
      <c r="IUH4" s="662"/>
      <c r="IUI4" s="662"/>
      <c r="IUJ4" s="662"/>
      <c r="IUK4" s="662"/>
      <c r="IUL4" s="662"/>
      <c r="IUM4" s="662"/>
      <c r="IUN4" s="662"/>
      <c r="IUO4" s="662"/>
      <c r="IUP4" s="662"/>
      <c r="IUQ4" s="662"/>
      <c r="IUR4" s="662"/>
      <c r="IUS4" s="662"/>
      <c r="IUT4" s="662"/>
      <c r="IUU4" s="662"/>
      <c r="IUV4" s="662"/>
      <c r="IUW4" s="662"/>
      <c r="IUX4" s="662"/>
      <c r="IUY4" s="662"/>
      <c r="IUZ4" s="662"/>
      <c r="IVA4" s="662"/>
      <c r="IVB4" s="662"/>
      <c r="IVC4" s="662"/>
      <c r="IVD4" s="662"/>
      <c r="IVE4" s="662"/>
      <c r="IVF4" s="662"/>
      <c r="IVG4" s="662"/>
      <c r="IVH4" s="662"/>
      <c r="IVI4" s="662"/>
      <c r="IVJ4" s="662"/>
      <c r="IVK4" s="662"/>
      <c r="IVL4" s="662"/>
      <c r="IVM4" s="662"/>
      <c r="IVN4" s="662"/>
      <c r="IVO4" s="662"/>
      <c r="IVP4" s="662"/>
      <c r="IVQ4" s="662"/>
      <c r="IVR4" s="662"/>
      <c r="IVS4" s="662"/>
      <c r="IVT4" s="662"/>
      <c r="IVU4" s="662"/>
      <c r="IVV4" s="662"/>
      <c r="IVW4" s="662"/>
      <c r="IVX4" s="662"/>
      <c r="IVY4" s="662"/>
      <c r="IVZ4" s="662"/>
      <c r="IWA4" s="662"/>
      <c r="IWB4" s="662"/>
      <c r="IWC4" s="662"/>
      <c r="IWD4" s="662"/>
      <c r="IWE4" s="662"/>
      <c r="IWF4" s="662"/>
      <c r="IWG4" s="662"/>
      <c r="IWH4" s="662"/>
      <c r="IWI4" s="662"/>
      <c r="IWJ4" s="662"/>
      <c r="IWK4" s="662"/>
      <c r="IWL4" s="662"/>
      <c r="IWM4" s="662"/>
      <c r="IWN4" s="662"/>
      <c r="IWO4" s="662"/>
      <c r="IWP4" s="662"/>
      <c r="IWQ4" s="662"/>
      <c r="IWR4" s="662"/>
      <c r="IWS4" s="662"/>
      <c r="IWT4" s="662"/>
      <c r="IWU4" s="662"/>
      <c r="IWV4" s="662"/>
      <c r="IWW4" s="662"/>
      <c r="IWX4" s="662"/>
      <c r="IWY4" s="662"/>
      <c r="IWZ4" s="662"/>
      <c r="IXA4" s="662"/>
      <c r="IXB4" s="662"/>
      <c r="IXC4" s="662"/>
      <c r="IXD4" s="662"/>
      <c r="IXE4" s="662"/>
      <c r="IXF4" s="662"/>
      <c r="IXG4" s="662"/>
      <c r="IXH4" s="662"/>
      <c r="IXI4" s="662"/>
      <c r="IXJ4" s="662"/>
      <c r="IXK4" s="662"/>
      <c r="IXL4" s="662"/>
      <c r="IXM4" s="662"/>
      <c r="IXN4" s="662"/>
      <c r="IXO4" s="662"/>
      <c r="IXP4" s="662"/>
      <c r="IXQ4" s="662"/>
      <c r="IXR4" s="662"/>
      <c r="IXS4" s="662"/>
      <c r="IXT4" s="662"/>
      <c r="IXU4" s="662"/>
      <c r="IXV4" s="662"/>
      <c r="IXW4" s="662"/>
      <c r="IXX4" s="662"/>
      <c r="IXY4" s="662"/>
      <c r="IXZ4" s="662"/>
      <c r="IYA4" s="662"/>
      <c r="IYB4" s="662"/>
      <c r="IYC4" s="662"/>
      <c r="IYD4" s="662"/>
      <c r="IYE4" s="662"/>
      <c r="IYF4" s="662"/>
      <c r="IYG4" s="662"/>
      <c r="IYH4" s="662"/>
      <c r="IYI4" s="662"/>
      <c r="IYJ4" s="662"/>
      <c r="IYK4" s="662"/>
      <c r="IYL4" s="662"/>
      <c r="IYM4" s="662"/>
      <c r="IYN4" s="662"/>
      <c r="IYO4" s="662"/>
      <c r="IYP4" s="662"/>
      <c r="IYQ4" s="662"/>
      <c r="IYR4" s="662"/>
      <c r="IYS4" s="662"/>
      <c r="IYT4" s="662"/>
      <c r="IYU4" s="662"/>
      <c r="IYV4" s="662"/>
      <c r="IYW4" s="662"/>
      <c r="IYX4" s="662"/>
      <c r="IYY4" s="662"/>
      <c r="IYZ4" s="662"/>
      <c r="IZA4" s="662"/>
      <c r="IZB4" s="662"/>
      <c r="IZC4" s="662"/>
      <c r="IZD4" s="662"/>
      <c r="IZE4" s="662"/>
      <c r="IZF4" s="662"/>
      <c r="IZG4" s="662"/>
      <c r="IZH4" s="662"/>
      <c r="IZI4" s="662"/>
      <c r="IZJ4" s="662"/>
      <c r="IZK4" s="662"/>
      <c r="IZL4" s="662"/>
      <c r="IZM4" s="662"/>
      <c r="IZN4" s="662"/>
      <c r="IZO4" s="662"/>
      <c r="IZP4" s="662"/>
      <c r="IZQ4" s="662"/>
      <c r="IZR4" s="662"/>
      <c r="IZS4" s="662"/>
      <c r="IZT4" s="662"/>
      <c r="IZU4" s="662"/>
      <c r="IZV4" s="662"/>
      <c r="IZW4" s="662"/>
      <c r="IZX4" s="662"/>
      <c r="IZY4" s="662"/>
      <c r="IZZ4" s="662"/>
      <c r="JAA4" s="662"/>
      <c r="JAB4" s="662"/>
      <c r="JAC4" s="662"/>
      <c r="JAD4" s="662"/>
      <c r="JAE4" s="662"/>
      <c r="JAF4" s="662"/>
      <c r="JAG4" s="662"/>
      <c r="JAH4" s="662"/>
      <c r="JAI4" s="662"/>
      <c r="JAJ4" s="662"/>
      <c r="JAK4" s="662"/>
      <c r="JAL4" s="662"/>
      <c r="JAM4" s="662"/>
      <c r="JAN4" s="662"/>
      <c r="JAO4" s="662"/>
      <c r="JAP4" s="662"/>
      <c r="JAQ4" s="662"/>
      <c r="JAR4" s="662"/>
      <c r="JAS4" s="662"/>
      <c r="JAT4" s="662"/>
      <c r="JAU4" s="662"/>
      <c r="JAV4" s="662"/>
      <c r="JAW4" s="662"/>
      <c r="JAX4" s="662"/>
      <c r="JAY4" s="662"/>
      <c r="JAZ4" s="662"/>
      <c r="JBA4" s="662"/>
      <c r="JBB4" s="662"/>
      <c r="JBC4" s="662"/>
      <c r="JBD4" s="662"/>
      <c r="JBE4" s="662"/>
      <c r="JBF4" s="662"/>
      <c r="JBG4" s="662"/>
      <c r="JBH4" s="662"/>
      <c r="JBI4" s="662"/>
      <c r="JBJ4" s="662"/>
      <c r="JBK4" s="662"/>
      <c r="JBL4" s="662"/>
      <c r="JBM4" s="662"/>
      <c r="JBN4" s="662"/>
      <c r="JBO4" s="662"/>
      <c r="JBP4" s="662"/>
      <c r="JBQ4" s="662"/>
      <c r="JBR4" s="662"/>
      <c r="JBS4" s="662"/>
      <c r="JBT4" s="662"/>
      <c r="JBU4" s="662"/>
      <c r="JBV4" s="662"/>
      <c r="JBW4" s="662"/>
      <c r="JBX4" s="662"/>
      <c r="JBY4" s="662"/>
      <c r="JBZ4" s="662"/>
      <c r="JCA4" s="662"/>
      <c r="JCB4" s="662"/>
      <c r="JCC4" s="662"/>
      <c r="JCD4" s="662"/>
      <c r="JCE4" s="662"/>
      <c r="JCF4" s="662"/>
      <c r="JCG4" s="662"/>
      <c r="JCH4" s="662"/>
      <c r="JCI4" s="662"/>
      <c r="JCJ4" s="662"/>
      <c r="JCK4" s="662"/>
      <c r="JCL4" s="662"/>
      <c r="JCM4" s="662"/>
      <c r="JCN4" s="662"/>
      <c r="JCO4" s="662"/>
      <c r="JCP4" s="662"/>
      <c r="JCQ4" s="662"/>
      <c r="JCR4" s="662"/>
      <c r="JCS4" s="662"/>
      <c r="JCT4" s="662"/>
      <c r="JCU4" s="662"/>
      <c r="JCV4" s="662"/>
      <c r="JCW4" s="662"/>
      <c r="JCX4" s="662"/>
      <c r="JCY4" s="662"/>
      <c r="JCZ4" s="662"/>
      <c r="JDA4" s="662"/>
      <c r="JDB4" s="662"/>
      <c r="JDC4" s="662"/>
      <c r="JDD4" s="662"/>
      <c r="JDE4" s="662"/>
      <c r="JDF4" s="662"/>
      <c r="JDG4" s="662"/>
      <c r="JDH4" s="662"/>
      <c r="JDI4" s="662"/>
      <c r="JDJ4" s="662"/>
      <c r="JDK4" s="662"/>
      <c r="JDL4" s="662"/>
      <c r="JDM4" s="662"/>
      <c r="JDN4" s="662"/>
      <c r="JDO4" s="662"/>
      <c r="JDP4" s="662"/>
      <c r="JDQ4" s="662"/>
      <c r="JDR4" s="662"/>
      <c r="JDS4" s="662"/>
      <c r="JDT4" s="662"/>
      <c r="JDU4" s="662"/>
      <c r="JDV4" s="662"/>
      <c r="JDW4" s="662"/>
      <c r="JDX4" s="662"/>
      <c r="JDY4" s="662"/>
      <c r="JDZ4" s="662"/>
      <c r="JEA4" s="662"/>
      <c r="JEB4" s="662"/>
      <c r="JEC4" s="662"/>
      <c r="JED4" s="662"/>
      <c r="JEE4" s="662"/>
      <c r="JEF4" s="662"/>
      <c r="JEG4" s="662"/>
      <c r="JEH4" s="662"/>
      <c r="JEI4" s="662"/>
      <c r="JEJ4" s="662"/>
      <c r="JEK4" s="662"/>
      <c r="JEL4" s="662"/>
      <c r="JEM4" s="662"/>
      <c r="JEN4" s="662"/>
      <c r="JEO4" s="662"/>
      <c r="JEP4" s="662"/>
      <c r="JEQ4" s="662"/>
      <c r="JER4" s="662"/>
      <c r="JES4" s="662"/>
      <c r="JET4" s="662"/>
      <c r="JEU4" s="662"/>
      <c r="JEV4" s="662"/>
      <c r="JEW4" s="662"/>
      <c r="JEX4" s="662"/>
      <c r="JEY4" s="662"/>
      <c r="JEZ4" s="662"/>
      <c r="JFA4" s="662"/>
      <c r="JFB4" s="662"/>
      <c r="JFC4" s="662"/>
      <c r="JFD4" s="662"/>
      <c r="JFE4" s="662"/>
      <c r="JFF4" s="662"/>
      <c r="JFG4" s="662"/>
      <c r="JFH4" s="662"/>
      <c r="JFI4" s="662"/>
      <c r="JFJ4" s="662"/>
      <c r="JFK4" s="662"/>
      <c r="JFL4" s="662"/>
      <c r="JFM4" s="662"/>
      <c r="JFN4" s="662"/>
      <c r="JFO4" s="662"/>
      <c r="JFP4" s="662"/>
      <c r="JFQ4" s="662"/>
      <c r="JFR4" s="662"/>
      <c r="JFS4" s="662"/>
      <c r="JFT4" s="662"/>
      <c r="JFU4" s="662"/>
      <c r="JFV4" s="662"/>
      <c r="JFW4" s="662"/>
      <c r="JFX4" s="662"/>
      <c r="JFY4" s="662"/>
      <c r="JFZ4" s="662"/>
      <c r="JGA4" s="662"/>
      <c r="JGB4" s="662"/>
      <c r="JGC4" s="662"/>
      <c r="JGD4" s="662"/>
      <c r="JGE4" s="662"/>
      <c r="JGF4" s="662"/>
      <c r="JGG4" s="662"/>
      <c r="JGH4" s="662"/>
      <c r="JGI4" s="662"/>
      <c r="JGJ4" s="662"/>
      <c r="JGK4" s="662"/>
      <c r="JGL4" s="662"/>
      <c r="JGM4" s="662"/>
      <c r="JGN4" s="662"/>
      <c r="JGO4" s="662"/>
      <c r="JGP4" s="662"/>
      <c r="JGQ4" s="662"/>
      <c r="JGR4" s="662"/>
      <c r="JGS4" s="662"/>
      <c r="JGT4" s="662"/>
      <c r="JGU4" s="662"/>
      <c r="JGV4" s="662"/>
      <c r="JGW4" s="662"/>
      <c r="JGX4" s="662"/>
      <c r="JGY4" s="662"/>
      <c r="JGZ4" s="662"/>
      <c r="JHA4" s="662"/>
      <c r="JHB4" s="662"/>
      <c r="JHC4" s="662"/>
      <c r="JHD4" s="662"/>
      <c r="JHE4" s="662"/>
      <c r="JHF4" s="662"/>
      <c r="JHG4" s="662"/>
      <c r="JHH4" s="662"/>
      <c r="JHI4" s="662"/>
      <c r="JHJ4" s="662"/>
      <c r="JHK4" s="662"/>
      <c r="JHL4" s="662"/>
      <c r="JHM4" s="662"/>
      <c r="JHN4" s="662"/>
      <c r="JHO4" s="662"/>
      <c r="JHP4" s="662"/>
      <c r="JHQ4" s="662"/>
      <c r="JHR4" s="662"/>
      <c r="JHS4" s="662"/>
      <c r="JHT4" s="662"/>
      <c r="JHU4" s="662"/>
      <c r="JHV4" s="662"/>
      <c r="JHW4" s="662"/>
      <c r="JHX4" s="662"/>
      <c r="JHY4" s="662"/>
      <c r="JHZ4" s="662"/>
      <c r="JIA4" s="662"/>
      <c r="JIB4" s="662"/>
      <c r="JIC4" s="662"/>
      <c r="JID4" s="662"/>
      <c r="JIE4" s="662"/>
      <c r="JIF4" s="662"/>
      <c r="JIG4" s="662"/>
      <c r="JIH4" s="662"/>
      <c r="JII4" s="662"/>
      <c r="JIJ4" s="662"/>
      <c r="JIK4" s="662"/>
      <c r="JIL4" s="662"/>
      <c r="JIM4" s="662"/>
      <c r="JIN4" s="662"/>
      <c r="JIO4" s="662"/>
      <c r="JIP4" s="662"/>
      <c r="JIQ4" s="662"/>
      <c r="JIR4" s="662"/>
      <c r="JIS4" s="662"/>
      <c r="JIT4" s="662"/>
      <c r="JIU4" s="662"/>
      <c r="JIV4" s="662"/>
      <c r="JIW4" s="662"/>
      <c r="JIX4" s="662"/>
      <c r="JIY4" s="662"/>
      <c r="JIZ4" s="662"/>
      <c r="JJA4" s="662"/>
      <c r="JJB4" s="662"/>
      <c r="JJC4" s="662"/>
      <c r="JJD4" s="662"/>
      <c r="JJE4" s="662"/>
      <c r="JJF4" s="662"/>
      <c r="JJG4" s="662"/>
      <c r="JJH4" s="662"/>
      <c r="JJI4" s="662"/>
      <c r="JJJ4" s="662"/>
      <c r="JJK4" s="662"/>
      <c r="JJL4" s="662"/>
      <c r="JJM4" s="662"/>
      <c r="JJN4" s="662"/>
      <c r="JJO4" s="662"/>
      <c r="JJP4" s="662"/>
      <c r="JJQ4" s="662"/>
      <c r="JJR4" s="662"/>
      <c r="JJS4" s="662"/>
      <c r="JJT4" s="662"/>
      <c r="JJU4" s="662"/>
      <c r="JJV4" s="662"/>
      <c r="JJW4" s="662"/>
      <c r="JJX4" s="662"/>
      <c r="JJY4" s="662"/>
      <c r="JJZ4" s="662"/>
      <c r="JKA4" s="662"/>
      <c r="JKB4" s="662"/>
      <c r="JKC4" s="662"/>
      <c r="JKD4" s="662"/>
      <c r="JKE4" s="662"/>
      <c r="JKF4" s="662"/>
      <c r="JKG4" s="662"/>
      <c r="JKH4" s="662"/>
      <c r="JKI4" s="662"/>
      <c r="JKJ4" s="662"/>
      <c r="JKK4" s="662"/>
      <c r="JKL4" s="662"/>
      <c r="JKM4" s="662"/>
      <c r="JKN4" s="662"/>
      <c r="JKO4" s="662"/>
      <c r="JKP4" s="662"/>
      <c r="JKQ4" s="662"/>
      <c r="JKR4" s="662"/>
      <c r="JKS4" s="662"/>
      <c r="JKT4" s="662"/>
      <c r="JKU4" s="662"/>
      <c r="JKV4" s="662"/>
      <c r="JKW4" s="662"/>
      <c r="JKX4" s="662"/>
      <c r="JKY4" s="662"/>
      <c r="JKZ4" s="662"/>
      <c r="JLA4" s="662"/>
      <c r="JLB4" s="662"/>
      <c r="JLC4" s="662"/>
      <c r="JLD4" s="662"/>
      <c r="JLE4" s="662"/>
      <c r="JLF4" s="662"/>
      <c r="JLG4" s="662"/>
      <c r="JLH4" s="662"/>
      <c r="JLI4" s="662"/>
      <c r="JLJ4" s="662"/>
      <c r="JLK4" s="662"/>
      <c r="JLL4" s="662"/>
      <c r="JLM4" s="662"/>
      <c r="JLN4" s="662"/>
      <c r="JLO4" s="662"/>
      <c r="JLP4" s="662"/>
      <c r="JLQ4" s="662"/>
      <c r="JLR4" s="662"/>
      <c r="JLS4" s="662"/>
      <c r="JLT4" s="662"/>
      <c r="JLU4" s="662"/>
      <c r="JLV4" s="662"/>
      <c r="JLW4" s="662"/>
      <c r="JLX4" s="662"/>
      <c r="JLY4" s="662"/>
      <c r="JLZ4" s="662"/>
      <c r="JMA4" s="662"/>
      <c r="JMB4" s="662"/>
      <c r="JMC4" s="662"/>
      <c r="JMD4" s="662"/>
      <c r="JME4" s="662"/>
      <c r="JMF4" s="662"/>
      <c r="JMG4" s="662"/>
      <c r="JMH4" s="662"/>
      <c r="JMI4" s="662"/>
      <c r="JMJ4" s="662"/>
      <c r="JMK4" s="662"/>
      <c r="JML4" s="662"/>
      <c r="JMM4" s="662"/>
      <c r="JMN4" s="662"/>
      <c r="JMO4" s="662"/>
      <c r="JMP4" s="662"/>
      <c r="JMQ4" s="662"/>
      <c r="JMR4" s="662"/>
      <c r="JMS4" s="662"/>
      <c r="JMT4" s="662"/>
      <c r="JMU4" s="662"/>
      <c r="JMV4" s="662"/>
      <c r="JMW4" s="662"/>
      <c r="JMX4" s="662"/>
      <c r="JMY4" s="662"/>
      <c r="JMZ4" s="662"/>
      <c r="JNA4" s="662"/>
      <c r="JNB4" s="662"/>
      <c r="JNC4" s="662"/>
      <c r="JND4" s="662"/>
      <c r="JNE4" s="662"/>
      <c r="JNF4" s="662"/>
      <c r="JNG4" s="662"/>
      <c r="JNH4" s="662"/>
      <c r="JNI4" s="662"/>
      <c r="JNJ4" s="662"/>
      <c r="JNK4" s="662"/>
      <c r="JNL4" s="662"/>
      <c r="JNM4" s="662"/>
      <c r="JNN4" s="662"/>
      <c r="JNO4" s="662"/>
      <c r="JNP4" s="662"/>
      <c r="JNQ4" s="662"/>
      <c r="JNR4" s="662"/>
      <c r="JNS4" s="662"/>
      <c r="JNT4" s="662"/>
      <c r="JNU4" s="662"/>
      <c r="JNV4" s="662"/>
      <c r="JNW4" s="662"/>
      <c r="JNX4" s="662"/>
      <c r="JNY4" s="662"/>
      <c r="JNZ4" s="662"/>
      <c r="JOA4" s="662"/>
      <c r="JOB4" s="662"/>
      <c r="JOC4" s="662"/>
      <c r="JOD4" s="662"/>
      <c r="JOE4" s="662"/>
      <c r="JOF4" s="662"/>
      <c r="JOG4" s="662"/>
      <c r="JOH4" s="662"/>
      <c r="JOI4" s="662"/>
      <c r="JOJ4" s="662"/>
      <c r="JOK4" s="662"/>
      <c r="JOL4" s="662"/>
      <c r="JOM4" s="662"/>
      <c r="JON4" s="662"/>
      <c r="JOO4" s="662"/>
      <c r="JOP4" s="662"/>
      <c r="JOQ4" s="662"/>
      <c r="JOR4" s="662"/>
      <c r="JOS4" s="662"/>
      <c r="JOT4" s="662"/>
      <c r="JOU4" s="662"/>
      <c r="JOV4" s="662"/>
      <c r="JOW4" s="662"/>
      <c r="JOX4" s="662"/>
      <c r="JOY4" s="662"/>
      <c r="JOZ4" s="662"/>
      <c r="JPA4" s="662"/>
      <c r="JPB4" s="662"/>
      <c r="JPC4" s="662"/>
      <c r="JPD4" s="662"/>
      <c r="JPE4" s="662"/>
      <c r="JPF4" s="662"/>
      <c r="JPG4" s="662"/>
      <c r="JPH4" s="662"/>
      <c r="JPI4" s="662"/>
      <c r="JPJ4" s="662"/>
      <c r="JPK4" s="662"/>
      <c r="JPL4" s="662"/>
      <c r="JPM4" s="662"/>
      <c r="JPN4" s="662"/>
      <c r="JPO4" s="662"/>
      <c r="JPP4" s="662"/>
      <c r="JPQ4" s="662"/>
      <c r="JPR4" s="662"/>
      <c r="JPS4" s="662"/>
      <c r="JPT4" s="662"/>
      <c r="JPU4" s="662"/>
      <c r="JPV4" s="662"/>
      <c r="JPW4" s="662"/>
      <c r="JPX4" s="662"/>
      <c r="JPY4" s="662"/>
      <c r="JPZ4" s="662"/>
      <c r="JQA4" s="662"/>
      <c r="JQB4" s="662"/>
      <c r="JQC4" s="662"/>
      <c r="JQD4" s="662"/>
      <c r="JQE4" s="662"/>
      <c r="JQF4" s="662"/>
      <c r="JQG4" s="662"/>
      <c r="JQH4" s="662"/>
      <c r="JQI4" s="662"/>
      <c r="JQJ4" s="662"/>
      <c r="JQK4" s="662"/>
      <c r="JQL4" s="662"/>
      <c r="JQM4" s="662"/>
      <c r="JQN4" s="662"/>
      <c r="JQO4" s="662"/>
      <c r="JQP4" s="662"/>
      <c r="JQQ4" s="662"/>
      <c r="JQR4" s="662"/>
      <c r="JQS4" s="662"/>
      <c r="JQT4" s="662"/>
      <c r="JQU4" s="662"/>
      <c r="JQV4" s="662"/>
      <c r="JQW4" s="662"/>
      <c r="JQX4" s="662"/>
      <c r="JQY4" s="662"/>
      <c r="JQZ4" s="662"/>
      <c r="JRA4" s="662"/>
      <c r="JRB4" s="662"/>
      <c r="JRC4" s="662"/>
      <c r="JRD4" s="662"/>
      <c r="JRE4" s="662"/>
      <c r="JRF4" s="662"/>
      <c r="JRG4" s="662"/>
      <c r="JRH4" s="662"/>
      <c r="JRI4" s="662"/>
      <c r="JRJ4" s="662"/>
      <c r="JRK4" s="662"/>
      <c r="JRL4" s="662"/>
      <c r="JRM4" s="662"/>
      <c r="JRN4" s="662"/>
      <c r="JRO4" s="662"/>
      <c r="JRP4" s="662"/>
      <c r="JRQ4" s="662"/>
      <c r="JRR4" s="662"/>
      <c r="JRS4" s="662"/>
      <c r="JRT4" s="662"/>
      <c r="JRU4" s="662"/>
      <c r="JRV4" s="662"/>
      <c r="JRW4" s="662"/>
      <c r="JRX4" s="662"/>
      <c r="JRY4" s="662"/>
      <c r="JRZ4" s="662"/>
      <c r="JSA4" s="662"/>
      <c r="JSB4" s="662"/>
      <c r="JSC4" s="662"/>
      <c r="JSD4" s="662"/>
      <c r="JSE4" s="662"/>
      <c r="JSF4" s="662"/>
      <c r="JSG4" s="662"/>
      <c r="JSH4" s="662"/>
      <c r="JSI4" s="662"/>
      <c r="JSJ4" s="662"/>
      <c r="JSK4" s="662"/>
      <c r="JSL4" s="662"/>
      <c r="JSM4" s="662"/>
      <c r="JSN4" s="662"/>
      <c r="JSO4" s="662"/>
      <c r="JSP4" s="662"/>
      <c r="JSQ4" s="662"/>
      <c r="JSR4" s="662"/>
      <c r="JSS4" s="662"/>
      <c r="JST4" s="662"/>
      <c r="JSU4" s="662"/>
      <c r="JSV4" s="662"/>
      <c r="JSW4" s="662"/>
      <c r="JSX4" s="662"/>
      <c r="JSY4" s="662"/>
      <c r="JSZ4" s="662"/>
      <c r="JTA4" s="662"/>
      <c r="JTB4" s="662"/>
      <c r="JTC4" s="662"/>
      <c r="JTD4" s="662"/>
      <c r="JTE4" s="662"/>
      <c r="JTF4" s="662"/>
      <c r="JTG4" s="662"/>
      <c r="JTH4" s="662"/>
      <c r="JTI4" s="662"/>
      <c r="JTJ4" s="662"/>
      <c r="JTK4" s="662"/>
      <c r="JTL4" s="662"/>
      <c r="JTM4" s="662"/>
      <c r="JTN4" s="662"/>
      <c r="JTO4" s="662"/>
      <c r="JTP4" s="662"/>
      <c r="JTQ4" s="662"/>
      <c r="JTR4" s="662"/>
      <c r="JTS4" s="662"/>
      <c r="JTT4" s="662"/>
      <c r="JTU4" s="662"/>
      <c r="JTV4" s="662"/>
      <c r="JTW4" s="662"/>
      <c r="JTX4" s="662"/>
      <c r="JTY4" s="662"/>
      <c r="JTZ4" s="662"/>
      <c r="JUA4" s="662"/>
      <c r="JUB4" s="662"/>
      <c r="JUC4" s="662"/>
      <c r="JUD4" s="662"/>
      <c r="JUE4" s="662"/>
      <c r="JUF4" s="662"/>
      <c r="JUG4" s="662"/>
      <c r="JUH4" s="662"/>
      <c r="JUI4" s="662"/>
      <c r="JUJ4" s="662"/>
      <c r="JUK4" s="662"/>
      <c r="JUL4" s="662"/>
      <c r="JUM4" s="662"/>
      <c r="JUN4" s="662"/>
      <c r="JUO4" s="662"/>
      <c r="JUP4" s="662"/>
      <c r="JUQ4" s="662"/>
      <c r="JUR4" s="662"/>
      <c r="JUS4" s="662"/>
      <c r="JUT4" s="662"/>
      <c r="JUU4" s="662"/>
      <c r="JUV4" s="662"/>
      <c r="JUW4" s="662"/>
      <c r="JUX4" s="662"/>
      <c r="JUY4" s="662"/>
      <c r="JUZ4" s="662"/>
      <c r="JVA4" s="662"/>
      <c r="JVB4" s="662"/>
      <c r="JVC4" s="662"/>
      <c r="JVD4" s="662"/>
      <c r="JVE4" s="662"/>
      <c r="JVF4" s="662"/>
      <c r="JVG4" s="662"/>
      <c r="JVH4" s="662"/>
      <c r="JVI4" s="662"/>
      <c r="JVJ4" s="662"/>
      <c r="JVK4" s="662"/>
      <c r="JVL4" s="662"/>
      <c r="JVM4" s="662"/>
      <c r="JVN4" s="662"/>
      <c r="JVO4" s="662"/>
      <c r="JVP4" s="662"/>
      <c r="JVQ4" s="662"/>
      <c r="JVR4" s="662"/>
      <c r="JVS4" s="662"/>
      <c r="JVT4" s="662"/>
      <c r="JVU4" s="662"/>
      <c r="JVV4" s="662"/>
      <c r="JVW4" s="662"/>
      <c r="JVX4" s="662"/>
      <c r="JVY4" s="662"/>
      <c r="JVZ4" s="662"/>
      <c r="JWA4" s="662"/>
      <c r="JWB4" s="662"/>
      <c r="JWC4" s="662"/>
      <c r="JWD4" s="662"/>
      <c r="JWE4" s="662"/>
      <c r="JWF4" s="662"/>
      <c r="JWG4" s="662"/>
      <c r="JWH4" s="662"/>
      <c r="JWI4" s="662"/>
      <c r="JWJ4" s="662"/>
      <c r="JWK4" s="662"/>
      <c r="JWL4" s="662"/>
      <c r="JWM4" s="662"/>
      <c r="JWN4" s="662"/>
      <c r="JWO4" s="662"/>
      <c r="JWP4" s="662"/>
      <c r="JWQ4" s="662"/>
      <c r="JWR4" s="662"/>
      <c r="JWS4" s="662"/>
      <c r="JWT4" s="662"/>
      <c r="JWU4" s="662"/>
      <c r="JWV4" s="662"/>
      <c r="JWW4" s="662"/>
      <c r="JWX4" s="662"/>
      <c r="JWY4" s="662"/>
      <c r="JWZ4" s="662"/>
      <c r="JXA4" s="662"/>
      <c r="JXB4" s="662"/>
      <c r="JXC4" s="662"/>
      <c r="JXD4" s="662"/>
      <c r="JXE4" s="662"/>
      <c r="JXF4" s="662"/>
      <c r="JXG4" s="662"/>
      <c r="JXH4" s="662"/>
      <c r="JXI4" s="662"/>
      <c r="JXJ4" s="662"/>
      <c r="JXK4" s="662"/>
      <c r="JXL4" s="662"/>
      <c r="JXM4" s="662"/>
      <c r="JXN4" s="662"/>
      <c r="JXO4" s="662"/>
      <c r="JXP4" s="662"/>
      <c r="JXQ4" s="662"/>
      <c r="JXR4" s="662"/>
      <c r="JXS4" s="662"/>
      <c r="JXT4" s="662"/>
      <c r="JXU4" s="662"/>
      <c r="JXV4" s="662"/>
      <c r="JXW4" s="662"/>
      <c r="JXX4" s="662"/>
      <c r="JXY4" s="662"/>
      <c r="JXZ4" s="662"/>
      <c r="JYA4" s="662"/>
      <c r="JYB4" s="662"/>
      <c r="JYC4" s="662"/>
      <c r="JYD4" s="662"/>
      <c r="JYE4" s="662"/>
      <c r="JYF4" s="662"/>
      <c r="JYG4" s="662"/>
      <c r="JYH4" s="662"/>
      <c r="JYI4" s="662"/>
      <c r="JYJ4" s="662"/>
      <c r="JYK4" s="662"/>
      <c r="JYL4" s="662"/>
      <c r="JYM4" s="662"/>
      <c r="JYN4" s="662"/>
      <c r="JYO4" s="662"/>
      <c r="JYP4" s="662"/>
      <c r="JYQ4" s="662"/>
      <c r="JYR4" s="662"/>
      <c r="JYS4" s="662"/>
      <c r="JYT4" s="662"/>
      <c r="JYU4" s="662"/>
      <c r="JYV4" s="662"/>
      <c r="JYW4" s="662"/>
      <c r="JYX4" s="662"/>
      <c r="JYY4" s="662"/>
      <c r="JYZ4" s="662"/>
      <c r="JZA4" s="662"/>
      <c r="JZB4" s="662"/>
      <c r="JZC4" s="662"/>
      <c r="JZD4" s="662"/>
      <c r="JZE4" s="662"/>
      <c r="JZF4" s="662"/>
      <c r="JZG4" s="662"/>
      <c r="JZH4" s="662"/>
      <c r="JZI4" s="662"/>
      <c r="JZJ4" s="662"/>
      <c r="JZK4" s="662"/>
      <c r="JZL4" s="662"/>
      <c r="JZM4" s="662"/>
      <c r="JZN4" s="662"/>
      <c r="JZO4" s="662"/>
      <c r="JZP4" s="662"/>
      <c r="JZQ4" s="662"/>
      <c r="JZR4" s="662"/>
      <c r="JZS4" s="662"/>
      <c r="JZT4" s="662"/>
      <c r="JZU4" s="662"/>
      <c r="JZV4" s="662"/>
      <c r="JZW4" s="662"/>
      <c r="JZX4" s="662"/>
      <c r="JZY4" s="662"/>
      <c r="JZZ4" s="662"/>
      <c r="KAA4" s="662"/>
      <c r="KAB4" s="662"/>
      <c r="KAC4" s="662"/>
      <c r="KAD4" s="662"/>
      <c r="KAE4" s="662"/>
      <c r="KAF4" s="662"/>
      <c r="KAG4" s="662"/>
      <c r="KAH4" s="662"/>
      <c r="KAI4" s="662"/>
      <c r="KAJ4" s="662"/>
      <c r="KAK4" s="662"/>
      <c r="KAL4" s="662"/>
      <c r="KAM4" s="662"/>
      <c r="KAN4" s="662"/>
      <c r="KAO4" s="662"/>
      <c r="KAP4" s="662"/>
      <c r="KAQ4" s="662"/>
      <c r="KAR4" s="662"/>
      <c r="KAS4" s="662"/>
      <c r="KAT4" s="662"/>
      <c r="KAU4" s="662"/>
      <c r="KAV4" s="662"/>
      <c r="KAW4" s="662"/>
      <c r="KAX4" s="662"/>
      <c r="KAY4" s="662"/>
      <c r="KAZ4" s="662"/>
      <c r="KBA4" s="662"/>
      <c r="KBB4" s="662"/>
      <c r="KBC4" s="662"/>
      <c r="KBD4" s="662"/>
      <c r="KBE4" s="662"/>
      <c r="KBF4" s="662"/>
      <c r="KBG4" s="662"/>
      <c r="KBH4" s="662"/>
      <c r="KBI4" s="662"/>
      <c r="KBJ4" s="662"/>
      <c r="KBK4" s="662"/>
      <c r="KBL4" s="662"/>
      <c r="KBM4" s="662"/>
      <c r="KBN4" s="662"/>
      <c r="KBO4" s="662"/>
      <c r="KBP4" s="662"/>
      <c r="KBQ4" s="662"/>
      <c r="KBR4" s="662"/>
      <c r="KBS4" s="662"/>
      <c r="KBT4" s="662"/>
      <c r="KBU4" s="662"/>
      <c r="KBV4" s="662"/>
      <c r="KBW4" s="662"/>
      <c r="KBX4" s="662"/>
      <c r="KBY4" s="662"/>
      <c r="KBZ4" s="662"/>
      <c r="KCA4" s="662"/>
      <c r="KCB4" s="662"/>
      <c r="KCC4" s="662"/>
      <c r="KCD4" s="662"/>
      <c r="KCE4" s="662"/>
      <c r="KCF4" s="662"/>
      <c r="KCG4" s="662"/>
      <c r="KCH4" s="662"/>
      <c r="KCI4" s="662"/>
      <c r="KCJ4" s="662"/>
      <c r="KCK4" s="662"/>
      <c r="KCL4" s="662"/>
      <c r="KCM4" s="662"/>
      <c r="KCN4" s="662"/>
      <c r="KCO4" s="662"/>
      <c r="KCP4" s="662"/>
      <c r="KCQ4" s="662"/>
      <c r="KCR4" s="662"/>
      <c r="KCS4" s="662"/>
      <c r="KCT4" s="662"/>
      <c r="KCU4" s="662"/>
      <c r="KCV4" s="662"/>
      <c r="KCW4" s="662"/>
      <c r="KCX4" s="662"/>
      <c r="KCY4" s="662"/>
      <c r="KCZ4" s="662"/>
      <c r="KDA4" s="662"/>
      <c r="KDB4" s="662"/>
      <c r="KDC4" s="662"/>
      <c r="KDD4" s="662"/>
      <c r="KDE4" s="662"/>
      <c r="KDF4" s="662"/>
      <c r="KDG4" s="662"/>
      <c r="KDH4" s="662"/>
      <c r="KDI4" s="662"/>
      <c r="KDJ4" s="662"/>
      <c r="KDK4" s="662"/>
      <c r="KDL4" s="662"/>
      <c r="KDM4" s="662"/>
      <c r="KDN4" s="662"/>
      <c r="KDO4" s="662"/>
      <c r="KDP4" s="662"/>
      <c r="KDQ4" s="662"/>
      <c r="KDR4" s="662"/>
      <c r="KDS4" s="662"/>
      <c r="KDT4" s="662"/>
      <c r="KDU4" s="662"/>
      <c r="KDV4" s="662"/>
      <c r="KDW4" s="662"/>
      <c r="KDX4" s="662"/>
      <c r="KDY4" s="662"/>
      <c r="KDZ4" s="662"/>
      <c r="KEA4" s="662"/>
      <c r="KEB4" s="662"/>
      <c r="KEC4" s="662"/>
      <c r="KED4" s="662"/>
      <c r="KEE4" s="662"/>
      <c r="KEF4" s="662"/>
      <c r="KEG4" s="662"/>
      <c r="KEH4" s="662"/>
      <c r="KEI4" s="662"/>
      <c r="KEJ4" s="662"/>
      <c r="KEK4" s="662"/>
      <c r="KEL4" s="662"/>
      <c r="KEM4" s="662"/>
      <c r="KEN4" s="662"/>
      <c r="KEO4" s="662"/>
      <c r="KEP4" s="662"/>
      <c r="KEQ4" s="662"/>
      <c r="KER4" s="662"/>
      <c r="KES4" s="662"/>
      <c r="KET4" s="662"/>
      <c r="KEU4" s="662"/>
      <c r="KEV4" s="662"/>
      <c r="KEW4" s="662"/>
      <c r="KEX4" s="662"/>
      <c r="KEY4" s="662"/>
      <c r="KEZ4" s="662"/>
      <c r="KFA4" s="662"/>
      <c r="KFB4" s="662"/>
      <c r="KFC4" s="662"/>
      <c r="KFD4" s="662"/>
      <c r="KFE4" s="662"/>
      <c r="KFF4" s="662"/>
      <c r="KFG4" s="662"/>
      <c r="KFH4" s="662"/>
      <c r="KFI4" s="662"/>
      <c r="KFJ4" s="662"/>
      <c r="KFK4" s="662"/>
      <c r="KFL4" s="662"/>
      <c r="KFM4" s="662"/>
      <c r="KFN4" s="662"/>
      <c r="KFO4" s="662"/>
      <c r="KFP4" s="662"/>
      <c r="KFQ4" s="662"/>
      <c r="KFR4" s="662"/>
      <c r="KFS4" s="662"/>
      <c r="KFT4" s="662"/>
      <c r="KFU4" s="662"/>
      <c r="KFV4" s="662"/>
      <c r="KFW4" s="662"/>
      <c r="KFX4" s="662"/>
      <c r="KFY4" s="662"/>
      <c r="KFZ4" s="662"/>
      <c r="KGA4" s="662"/>
      <c r="KGB4" s="662"/>
      <c r="KGC4" s="662"/>
      <c r="KGD4" s="662"/>
      <c r="KGE4" s="662"/>
      <c r="KGF4" s="662"/>
      <c r="KGG4" s="662"/>
      <c r="KGH4" s="662"/>
      <c r="KGI4" s="662"/>
      <c r="KGJ4" s="662"/>
      <c r="KGK4" s="662"/>
      <c r="KGL4" s="662"/>
      <c r="KGM4" s="662"/>
      <c r="KGN4" s="662"/>
      <c r="KGO4" s="662"/>
      <c r="KGP4" s="662"/>
      <c r="KGQ4" s="662"/>
      <c r="KGR4" s="662"/>
      <c r="KGS4" s="662"/>
      <c r="KGT4" s="662"/>
      <c r="KGU4" s="662"/>
      <c r="KGV4" s="662"/>
      <c r="KGW4" s="662"/>
      <c r="KGX4" s="662"/>
      <c r="KGY4" s="662"/>
      <c r="KGZ4" s="662"/>
      <c r="KHA4" s="662"/>
      <c r="KHB4" s="662"/>
      <c r="KHC4" s="662"/>
      <c r="KHD4" s="662"/>
      <c r="KHE4" s="662"/>
      <c r="KHF4" s="662"/>
      <c r="KHG4" s="662"/>
      <c r="KHH4" s="662"/>
      <c r="KHI4" s="662"/>
      <c r="KHJ4" s="662"/>
      <c r="KHK4" s="662"/>
      <c r="KHL4" s="662"/>
      <c r="KHM4" s="662"/>
      <c r="KHN4" s="662"/>
      <c r="KHO4" s="662"/>
      <c r="KHP4" s="662"/>
      <c r="KHQ4" s="662"/>
      <c r="KHR4" s="662"/>
      <c r="KHS4" s="662"/>
      <c r="KHT4" s="662"/>
      <c r="KHU4" s="662"/>
      <c r="KHV4" s="662"/>
      <c r="KHW4" s="662"/>
      <c r="KHX4" s="662"/>
      <c r="KHY4" s="662"/>
      <c r="KHZ4" s="662"/>
      <c r="KIA4" s="662"/>
      <c r="KIB4" s="662"/>
      <c r="KIC4" s="662"/>
      <c r="KID4" s="662"/>
      <c r="KIE4" s="662"/>
      <c r="KIF4" s="662"/>
      <c r="KIG4" s="662"/>
      <c r="KIH4" s="662"/>
      <c r="KII4" s="662"/>
      <c r="KIJ4" s="662"/>
      <c r="KIK4" s="662"/>
      <c r="KIL4" s="662"/>
      <c r="KIM4" s="662"/>
      <c r="KIN4" s="662"/>
      <c r="KIO4" s="662"/>
      <c r="KIP4" s="662"/>
      <c r="KIQ4" s="662"/>
      <c r="KIR4" s="662"/>
      <c r="KIS4" s="662"/>
      <c r="KIT4" s="662"/>
      <c r="KIU4" s="662"/>
      <c r="KIV4" s="662"/>
      <c r="KIW4" s="662"/>
      <c r="KIX4" s="662"/>
      <c r="KIY4" s="662"/>
      <c r="KIZ4" s="662"/>
      <c r="KJA4" s="662"/>
      <c r="KJB4" s="662"/>
      <c r="KJC4" s="662"/>
      <c r="KJD4" s="662"/>
      <c r="KJE4" s="662"/>
      <c r="KJF4" s="662"/>
      <c r="KJG4" s="662"/>
      <c r="KJH4" s="662"/>
      <c r="KJI4" s="662"/>
      <c r="KJJ4" s="662"/>
      <c r="KJK4" s="662"/>
      <c r="KJL4" s="662"/>
      <c r="KJM4" s="662"/>
      <c r="KJN4" s="662"/>
      <c r="KJO4" s="662"/>
      <c r="KJP4" s="662"/>
      <c r="KJQ4" s="662"/>
      <c r="KJR4" s="662"/>
      <c r="KJS4" s="662"/>
      <c r="KJT4" s="662"/>
      <c r="KJU4" s="662"/>
      <c r="KJV4" s="662"/>
      <c r="KJW4" s="662"/>
      <c r="KJX4" s="662"/>
      <c r="KJY4" s="662"/>
      <c r="KJZ4" s="662"/>
      <c r="KKA4" s="662"/>
      <c r="KKB4" s="662"/>
      <c r="KKC4" s="662"/>
      <c r="KKD4" s="662"/>
      <c r="KKE4" s="662"/>
      <c r="KKF4" s="662"/>
      <c r="KKG4" s="662"/>
      <c r="KKH4" s="662"/>
      <c r="KKI4" s="662"/>
      <c r="KKJ4" s="662"/>
      <c r="KKK4" s="662"/>
      <c r="KKL4" s="662"/>
      <c r="KKM4" s="662"/>
      <c r="KKN4" s="662"/>
      <c r="KKO4" s="662"/>
      <c r="KKP4" s="662"/>
      <c r="KKQ4" s="662"/>
      <c r="KKR4" s="662"/>
      <c r="KKS4" s="662"/>
      <c r="KKT4" s="662"/>
      <c r="KKU4" s="662"/>
      <c r="KKV4" s="662"/>
      <c r="KKW4" s="662"/>
      <c r="KKX4" s="662"/>
      <c r="KKY4" s="662"/>
      <c r="KKZ4" s="662"/>
      <c r="KLA4" s="662"/>
      <c r="KLB4" s="662"/>
      <c r="KLC4" s="662"/>
      <c r="KLD4" s="662"/>
      <c r="KLE4" s="662"/>
      <c r="KLF4" s="662"/>
      <c r="KLG4" s="662"/>
      <c r="KLH4" s="662"/>
      <c r="KLI4" s="662"/>
      <c r="KLJ4" s="662"/>
      <c r="KLK4" s="662"/>
      <c r="KLL4" s="662"/>
      <c r="KLM4" s="662"/>
      <c r="KLN4" s="662"/>
      <c r="KLO4" s="662"/>
      <c r="KLP4" s="662"/>
      <c r="KLQ4" s="662"/>
      <c r="KLR4" s="662"/>
      <c r="KLS4" s="662"/>
      <c r="KLT4" s="662"/>
      <c r="KLU4" s="662"/>
      <c r="KLV4" s="662"/>
      <c r="KLW4" s="662"/>
      <c r="KLX4" s="662"/>
      <c r="KLY4" s="662"/>
      <c r="KLZ4" s="662"/>
      <c r="KMA4" s="662"/>
      <c r="KMB4" s="662"/>
      <c r="KMC4" s="662"/>
      <c r="KMD4" s="662"/>
      <c r="KME4" s="662"/>
      <c r="KMF4" s="662"/>
      <c r="KMG4" s="662"/>
      <c r="KMH4" s="662"/>
      <c r="KMI4" s="662"/>
      <c r="KMJ4" s="662"/>
      <c r="KMK4" s="662"/>
      <c r="KML4" s="662"/>
      <c r="KMM4" s="662"/>
      <c r="KMN4" s="662"/>
      <c r="KMO4" s="662"/>
      <c r="KMP4" s="662"/>
      <c r="KMQ4" s="662"/>
      <c r="KMR4" s="662"/>
      <c r="KMS4" s="662"/>
      <c r="KMT4" s="662"/>
      <c r="KMU4" s="662"/>
      <c r="KMV4" s="662"/>
      <c r="KMW4" s="662"/>
      <c r="KMX4" s="662"/>
      <c r="KMY4" s="662"/>
      <c r="KMZ4" s="662"/>
      <c r="KNA4" s="662"/>
      <c r="KNB4" s="662"/>
      <c r="KNC4" s="662"/>
      <c r="KND4" s="662"/>
      <c r="KNE4" s="662"/>
      <c r="KNF4" s="662"/>
      <c r="KNG4" s="662"/>
      <c r="KNH4" s="662"/>
      <c r="KNI4" s="662"/>
      <c r="KNJ4" s="662"/>
      <c r="KNK4" s="662"/>
      <c r="KNL4" s="662"/>
      <c r="KNM4" s="662"/>
      <c r="KNN4" s="662"/>
      <c r="KNO4" s="662"/>
      <c r="KNP4" s="662"/>
      <c r="KNQ4" s="662"/>
      <c r="KNR4" s="662"/>
      <c r="KNS4" s="662"/>
      <c r="KNT4" s="662"/>
      <c r="KNU4" s="662"/>
      <c r="KNV4" s="662"/>
      <c r="KNW4" s="662"/>
      <c r="KNX4" s="662"/>
      <c r="KNY4" s="662"/>
      <c r="KNZ4" s="662"/>
      <c r="KOA4" s="662"/>
      <c r="KOB4" s="662"/>
      <c r="KOC4" s="662"/>
      <c r="KOD4" s="662"/>
      <c r="KOE4" s="662"/>
      <c r="KOF4" s="662"/>
      <c r="KOG4" s="662"/>
      <c r="KOH4" s="662"/>
      <c r="KOI4" s="662"/>
      <c r="KOJ4" s="662"/>
      <c r="KOK4" s="662"/>
      <c r="KOL4" s="662"/>
      <c r="KOM4" s="662"/>
      <c r="KON4" s="662"/>
      <c r="KOO4" s="662"/>
      <c r="KOP4" s="662"/>
      <c r="KOQ4" s="662"/>
      <c r="KOR4" s="662"/>
      <c r="KOS4" s="662"/>
      <c r="KOT4" s="662"/>
      <c r="KOU4" s="662"/>
      <c r="KOV4" s="662"/>
      <c r="KOW4" s="662"/>
      <c r="KOX4" s="662"/>
      <c r="KOY4" s="662"/>
      <c r="KOZ4" s="662"/>
      <c r="KPA4" s="662"/>
      <c r="KPB4" s="662"/>
      <c r="KPC4" s="662"/>
      <c r="KPD4" s="662"/>
      <c r="KPE4" s="662"/>
      <c r="KPF4" s="662"/>
      <c r="KPG4" s="662"/>
      <c r="KPH4" s="662"/>
      <c r="KPI4" s="662"/>
      <c r="KPJ4" s="662"/>
      <c r="KPK4" s="662"/>
      <c r="KPL4" s="662"/>
      <c r="KPM4" s="662"/>
      <c r="KPN4" s="662"/>
      <c r="KPO4" s="662"/>
      <c r="KPP4" s="662"/>
      <c r="KPQ4" s="662"/>
      <c r="KPR4" s="662"/>
      <c r="KPS4" s="662"/>
      <c r="KPT4" s="662"/>
      <c r="KPU4" s="662"/>
      <c r="KPV4" s="662"/>
      <c r="KPW4" s="662"/>
      <c r="KPX4" s="662"/>
      <c r="KPY4" s="662"/>
      <c r="KPZ4" s="662"/>
      <c r="KQA4" s="662"/>
      <c r="KQB4" s="662"/>
      <c r="KQC4" s="662"/>
      <c r="KQD4" s="662"/>
      <c r="KQE4" s="662"/>
      <c r="KQF4" s="662"/>
      <c r="KQG4" s="662"/>
      <c r="KQH4" s="662"/>
      <c r="KQI4" s="662"/>
      <c r="KQJ4" s="662"/>
      <c r="KQK4" s="662"/>
      <c r="KQL4" s="662"/>
      <c r="KQM4" s="662"/>
      <c r="KQN4" s="662"/>
      <c r="KQO4" s="662"/>
      <c r="KQP4" s="662"/>
      <c r="KQQ4" s="662"/>
      <c r="KQR4" s="662"/>
      <c r="KQS4" s="662"/>
      <c r="KQT4" s="662"/>
      <c r="KQU4" s="662"/>
      <c r="KQV4" s="662"/>
      <c r="KQW4" s="662"/>
      <c r="KQX4" s="662"/>
      <c r="KQY4" s="662"/>
      <c r="KQZ4" s="662"/>
      <c r="KRA4" s="662"/>
      <c r="KRB4" s="662"/>
      <c r="KRC4" s="662"/>
      <c r="KRD4" s="662"/>
      <c r="KRE4" s="662"/>
      <c r="KRF4" s="662"/>
      <c r="KRG4" s="662"/>
      <c r="KRH4" s="662"/>
      <c r="KRI4" s="662"/>
      <c r="KRJ4" s="662"/>
      <c r="KRK4" s="662"/>
      <c r="KRL4" s="662"/>
      <c r="KRM4" s="662"/>
      <c r="KRN4" s="662"/>
      <c r="KRO4" s="662"/>
      <c r="KRP4" s="662"/>
      <c r="KRQ4" s="662"/>
      <c r="KRR4" s="662"/>
      <c r="KRS4" s="662"/>
      <c r="KRT4" s="662"/>
      <c r="KRU4" s="662"/>
      <c r="KRV4" s="662"/>
      <c r="KRW4" s="662"/>
      <c r="KRX4" s="662"/>
      <c r="KRY4" s="662"/>
      <c r="KRZ4" s="662"/>
      <c r="KSA4" s="662"/>
      <c r="KSB4" s="662"/>
      <c r="KSC4" s="662"/>
      <c r="KSD4" s="662"/>
      <c r="KSE4" s="662"/>
      <c r="KSF4" s="662"/>
      <c r="KSG4" s="662"/>
      <c r="KSH4" s="662"/>
      <c r="KSI4" s="662"/>
      <c r="KSJ4" s="662"/>
      <c r="KSK4" s="662"/>
      <c r="KSL4" s="662"/>
      <c r="KSM4" s="662"/>
      <c r="KSN4" s="662"/>
      <c r="KSO4" s="662"/>
      <c r="KSP4" s="662"/>
      <c r="KSQ4" s="662"/>
      <c r="KSR4" s="662"/>
      <c r="KSS4" s="662"/>
      <c r="KST4" s="662"/>
      <c r="KSU4" s="662"/>
      <c r="KSV4" s="662"/>
      <c r="KSW4" s="662"/>
      <c r="KSX4" s="662"/>
      <c r="KSY4" s="662"/>
      <c r="KSZ4" s="662"/>
      <c r="KTA4" s="662"/>
      <c r="KTB4" s="662"/>
      <c r="KTC4" s="662"/>
      <c r="KTD4" s="662"/>
      <c r="KTE4" s="662"/>
      <c r="KTF4" s="662"/>
      <c r="KTG4" s="662"/>
      <c r="KTH4" s="662"/>
      <c r="KTI4" s="662"/>
      <c r="KTJ4" s="662"/>
      <c r="KTK4" s="662"/>
      <c r="KTL4" s="662"/>
      <c r="KTM4" s="662"/>
      <c r="KTN4" s="662"/>
      <c r="KTO4" s="662"/>
      <c r="KTP4" s="662"/>
      <c r="KTQ4" s="662"/>
      <c r="KTR4" s="662"/>
      <c r="KTS4" s="662"/>
      <c r="KTT4" s="662"/>
      <c r="KTU4" s="662"/>
      <c r="KTV4" s="662"/>
      <c r="KTW4" s="662"/>
      <c r="KTX4" s="662"/>
      <c r="KTY4" s="662"/>
      <c r="KTZ4" s="662"/>
      <c r="KUA4" s="662"/>
      <c r="KUB4" s="662"/>
      <c r="KUC4" s="662"/>
      <c r="KUD4" s="662"/>
      <c r="KUE4" s="662"/>
      <c r="KUF4" s="662"/>
      <c r="KUG4" s="662"/>
      <c r="KUH4" s="662"/>
      <c r="KUI4" s="662"/>
      <c r="KUJ4" s="662"/>
      <c r="KUK4" s="662"/>
      <c r="KUL4" s="662"/>
      <c r="KUM4" s="662"/>
      <c r="KUN4" s="662"/>
      <c r="KUO4" s="662"/>
      <c r="KUP4" s="662"/>
      <c r="KUQ4" s="662"/>
      <c r="KUR4" s="662"/>
      <c r="KUS4" s="662"/>
      <c r="KUT4" s="662"/>
      <c r="KUU4" s="662"/>
      <c r="KUV4" s="662"/>
      <c r="KUW4" s="662"/>
      <c r="KUX4" s="662"/>
      <c r="KUY4" s="662"/>
      <c r="KUZ4" s="662"/>
      <c r="KVA4" s="662"/>
      <c r="KVB4" s="662"/>
      <c r="KVC4" s="662"/>
      <c r="KVD4" s="662"/>
      <c r="KVE4" s="662"/>
      <c r="KVF4" s="662"/>
      <c r="KVG4" s="662"/>
      <c r="KVH4" s="662"/>
      <c r="KVI4" s="662"/>
      <c r="KVJ4" s="662"/>
      <c r="KVK4" s="662"/>
      <c r="KVL4" s="662"/>
      <c r="KVM4" s="662"/>
      <c r="KVN4" s="662"/>
      <c r="KVO4" s="662"/>
      <c r="KVP4" s="662"/>
      <c r="KVQ4" s="662"/>
      <c r="KVR4" s="662"/>
      <c r="KVS4" s="662"/>
      <c r="KVT4" s="662"/>
      <c r="KVU4" s="662"/>
      <c r="KVV4" s="662"/>
      <c r="KVW4" s="662"/>
      <c r="KVX4" s="662"/>
      <c r="KVY4" s="662"/>
      <c r="KVZ4" s="662"/>
      <c r="KWA4" s="662"/>
      <c r="KWB4" s="662"/>
      <c r="KWC4" s="662"/>
      <c r="KWD4" s="662"/>
      <c r="KWE4" s="662"/>
      <c r="KWF4" s="662"/>
      <c r="KWG4" s="662"/>
      <c r="KWH4" s="662"/>
      <c r="KWI4" s="662"/>
      <c r="KWJ4" s="662"/>
      <c r="KWK4" s="662"/>
      <c r="KWL4" s="662"/>
      <c r="KWM4" s="662"/>
      <c r="KWN4" s="662"/>
      <c r="KWO4" s="662"/>
      <c r="KWP4" s="662"/>
      <c r="KWQ4" s="662"/>
      <c r="KWR4" s="662"/>
      <c r="KWS4" s="662"/>
      <c r="KWT4" s="662"/>
      <c r="KWU4" s="662"/>
      <c r="KWV4" s="662"/>
      <c r="KWW4" s="662"/>
      <c r="KWX4" s="662"/>
      <c r="KWY4" s="662"/>
      <c r="KWZ4" s="662"/>
      <c r="KXA4" s="662"/>
      <c r="KXB4" s="662"/>
      <c r="KXC4" s="662"/>
      <c r="KXD4" s="662"/>
      <c r="KXE4" s="662"/>
      <c r="KXF4" s="662"/>
      <c r="KXG4" s="662"/>
      <c r="KXH4" s="662"/>
      <c r="KXI4" s="662"/>
      <c r="KXJ4" s="662"/>
      <c r="KXK4" s="662"/>
      <c r="KXL4" s="662"/>
      <c r="KXM4" s="662"/>
      <c r="KXN4" s="662"/>
      <c r="KXO4" s="662"/>
      <c r="KXP4" s="662"/>
      <c r="KXQ4" s="662"/>
      <c r="KXR4" s="662"/>
      <c r="KXS4" s="662"/>
      <c r="KXT4" s="662"/>
      <c r="KXU4" s="662"/>
      <c r="KXV4" s="662"/>
      <c r="KXW4" s="662"/>
      <c r="KXX4" s="662"/>
      <c r="KXY4" s="662"/>
      <c r="KXZ4" s="662"/>
      <c r="KYA4" s="662"/>
      <c r="KYB4" s="662"/>
      <c r="KYC4" s="662"/>
      <c r="KYD4" s="662"/>
      <c r="KYE4" s="662"/>
      <c r="KYF4" s="662"/>
      <c r="KYG4" s="662"/>
      <c r="KYH4" s="662"/>
      <c r="KYI4" s="662"/>
      <c r="KYJ4" s="662"/>
      <c r="KYK4" s="662"/>
      <c r="KYL4" s="662"/>
      <c r="KYM4" s="662"/>
      <c r="KYN4" s="662"/>
      <c r="KYO4" s="662"/>
      <c r="KYP4" s="662"/>
      <c r="KYQ4" s="662"/>
      <c r="KYR4" s="662"/>
      <c r="KYS4" s="662"/>
      <c r="KYT4" s="662"/>
      <c r="KYU4" s="662"/>
      <c r="KYV4" s="662"/>
      <c r="KYW4" s="662"/>
      <c r="KYX4" s="662"/>
      <c r="KYY4" s="662"/>
      <c r="KYZ4" s="662"/>
      <c r="KZA4" s="662"/>
      <c r="KZB4" s="662"/>
      <c r="KZC4" s="662"/>
      <c r="KZD4" s="662"/>
      <c r="KZE4" s="662"/>
      <c r="KZF4" s="662"/>
      <c r="KZG4" s="662"/>
      <c r="KZH4" s="662"/>
      <c r="KZI4" s="662"/>
      <c r="KZJ4" s="662"/>
      <c r="KZK4" s="662"/>
      <c r="KZL4" s="662"/>
      <c r="KZM4" s="662"/>
      <c r="KZN4" s="662"/>
      <c r="KZO4" s="662"/>
      <c r="KZP4" s="662"/>
      <c r="KZQ4" s="662"/>
      <c r="KZR4" s="662"/>
      <c r="KZS4" s="662"/>
      <c r="KZT4" s="662"/>
      <c r="KZU4" s="662"/>
      <c r="KZV4" s="662"/>
      <c r="KZW4" s="662"/>
      <c r="KZX4" s="662"/>
      <c r="KZY4" s="662"/>
      <c r="KZZ4" s="662"/>
      <c r="LAA4" s="662"/>
      <c r="LAB4" s="662"/>
      <c r="LAC4" s="662"/>
      <c r="LAD4" s="662"/>
      <c r="LAE4" s="662"/>
      <c r="LAF4" s="662"/>
      <c r="LAG4" s="662"/>
      <c r="LAH4" s="662"/>
      <c r="LAI4" s="662"/>
      <c r="LAJ4" s="662"/>
      <c r="LAK4" s="662"/>
      <c r="LAL4" s="662"/>
      <c r="LAM4" s="662"/>
      <c r="LAN4" s="662"/>
      <c r="LAO4" s="662"/>
      <c r="LAP4" s="662"/>
      <c r="LAQ4" s="662"/>
      <c r="LAR4" s="662"/>
      <c r="LAS4" s="662"/>
      <c r="LAT4" s="662"/>
      <c r="LAU4" s="662"/>
      <c r="LAV4" s="662"/>
      <c r="LAW4" s="662"/>
      <c r="LAX4" s="662"/>
      <c r="LAY4" s="662"/>
      <c r="LAZ4" s="662"/>
      <c r="LBA4" s="662"/>
      <c r="LBB4" s="662"/>
      <c r="LBC4" s="662"/>
      <c r="LBD4" s="662"/>
      <c r="LBE4" s="662"/>
      <c r="LBF4" s="662"/>
      <c r="LBG4" s="662"/>
      <c r="LBH4" s="662"/>
      <c r="LBI4" s="662"/>
      <c r="LBJ4" s="662"/>
      <c r="LBK4" s="662"/>
      <c r="LBL4" s="662"/>
      <c r="LBM4" s="662"/>
      <c r="LBN4" s="662"/>
      <c r="LBO4" s="662"/>
      <c r="LBP4" s="662"/>
      <c r="LBQ4" s="662"/>
      <c r="LBR4" s="662"/>
      <c r="LBS4" s="662"/>
      <c r="LBT4" s="662"/>
      <c r="LBU4" s="662"/>
      <c r="LBV4" s="662"/>
      <c r="LBW4" s="662"/>
      <c r="LBX4" s="662"/>
      <c r="LBY4" s="662"/>
      <c r="LBZ4" s="662"/>
      <c r="LCA4" s="662"/>
      <c r="LCB4" s="662"/>
      <c r="LCC4" s="662"/>
      <c r="LCD4" s="662"/>
      <c r="LCE4" s="662"/>
      <c r="LCF4" s="662"/>
      <c r="LCG4" s="662"/>
      <c r="LCH4" s="662"/>
      <c r="LCI4" s="662"/>
      <c r="LCJ4" s="662"/>
      <c r="LCK4" s="662"/>
      <c r="LCL4" s="662"/>
      <c r="LCM4" s="662"/>
      <c r="LCN4" s="662"/>
      <c r="LCO4" s="662"/>
      <c r="LCP4" s="662"/>
      <c r="LCQ4" s="662"/>
      <c r="LCR4" s="662"/>
      <c r="LCS4" s="662"/>
      <c r="LCT4" s="662"/>
      <c r="LCU4" s="662"/>
      <c r="LCV4" s="662"/>
      <c r="LCW4" s="662"/>
      <c r="LCX4" s="662"/>
      <c r="LCY4" s="662"/>
      <c r="LCZ4" s="662"/>
      <c r="LDA4" s="662"/>
      <c r="LDB4" s="662"/>
      <c r="LDC4" s="662"/>
      <c r="LDD4" s="662"/>
      <c r="LDE4" s="662"/>
      <c r="LDF4" s="662"/>
      <c r="LDG4" s="662"/>
      <c r="LDH4" s="662"/>
      <c r="LDI4" s="662"/>
      <c r="LDJ4" s="662"/>
      <c r="LDK4" s="662"/>
      <c r="LDL4" s="662"/>
      <c r="LDM4" s="662"/>
      <c r="LDN4" s="662"/>
      <c r="LDO4" s="662"/>
      <c r="LDP4" s="662"/>
      <c r="LDQ4" s="662"/>
      <c r="LDR4" s="662"/>
      <c r="LDS4" s="662"/>
      <c r="LDT4" s="662"/>
      <c r="LDU4" s="662"/>
      <c r="LDV4" s="662"/>
      <c r="LDW4" s="662"/>
      <c r="LDX4" s="662"/>
      <c r="LDY4" s="662"/>
      <c r="LDZ4" s="662"/>
      <c r="LEA4" s="662"/>
      <c r="LEB4" s="662"/>
      <c r="LEC4" s="662"/>
      <c r="LED4" s="662"/>
      <c r="LEE4" s="662"/>
      <c r="LEF4" s="662"/>
      <c r="LEG4" s="662"/>
      <c r="LEH4" s="662"/>
      <c r="LEI4" s="662"/>
      <c r="LEJ4" s="662"/>
      <c r="LEK4" s="662"/>
      <c r="LEL4" s="662"/>
      <c r="LEM4" s="662"/>
      <c r="LEN4" s="662"/>
      <c r="LEO4" s="662"/>
      <c r="LEP4" s="662"/>
      <c r="LEQ4" s="662"/>
      <c r="LER4" s="662"/>
      <c r="LES4" s="662"/>
      <c r="LET4" s="662"/>
      <c r="LEU4" s="662"/>
      <c r="LEV4" s="662"/>
      <c r="LEW4" s="662"/>
      <c r="LEX4" s="662"/>
      <c r="LEY4" s="662"/>
      <c r="LEZ4" s="662"/>
      <c r="LFA4" s="662"/>
      <c r="LFB4" s="662"/>
      <c r="LFC4" s="662"/>
      <c r="LFD4" s="662"/>
      <c r="LFE4" s="662"/>
      <c r="LFF4" s="662"/>
      <c r="LFG4" s="662"/>
      <c r="LFH4" s="662"/>
      <c r="LFI4" s="662"/>
      <c r="LFJ4" s="662"/>
      <c r="LFK4" s="662"/>
      <c r="LFL4" s="662"/>
      <c r="LFM4" s="662"/>
      <c r="LFN4" s="662"/>
      <c r="LFO4" s="662"/>
      <c r="LFP4" s="662"/>
      <c r="LFQ4" s="662"/>
      <c r="LFR4" s="662"/>
      <c r="LFS4" s="662"/>
      <c r="LFT4" s="662"/>
      <c r="LFU4" s="662"/>
      <c r="LFV4" s="662"/>
      <c r="LFW4" s="662"/>
      <c r="LFX4" s="662"/>
      <c r="LFY4" s="662"/>
      <c r="LFZ4" s="662"/>
      <c r="LGA4" s="662"/>
      <c r="LGB4" s="662"/>
      <c r="LGC4" s="662"/>
      <c r="LGD4" s="662"/>
      <c r="LGE4" s="662"/>
      <c r="LGF4" s="662"/>
      <c r="LGG4" s="662"/>
      <c r="LGH4" s="662"/>
      <c r="LGI4" s="662"/>
      <c r="LGJ4" s="662"/>
      <c r="LGK4" s="662"/>
      <c r="LGL4" s="662"/>
      <c r="LGM4" s="662"/>
      <c r="LGN4" s="662"/>
      <c r="LGO4" s="662"/>
      <c r="LGP4" s="662"/>
      <c r="LGQ4" s="662"/>
      <c r="LGR4" s="662"/>
      <c r="LGS4" s="662"/>
      <c r="LGT4" s="662"/>
      <c r="LGU4" s="662"/>
      <c r="LGV4" s="662"/>
      <c r="LGW4" s="662"/>
      <c r="LGX4" s="662"/>
      <c r="LGY4" s="662"/>
      <c r="LGZ4" s="662"/>
      <c r="LHA4" s="662"/>
      <c r="LHB4" s="662"/>
      <c r="LHC4" s="662"/>
      <c r="LHD4" s="662"/>
      <c r="LHE4" s="662"/>
      <c r="LHF4" s="662"/>
      <c r="LHG4" s="662"/>
      <c r="LHH4" s="662"/>
      <c r="LHI4" s="662"/>
      <c r="LHJ4" s="662"/>
      <c r="LHK4" s="662"/>
      <c r="LHL4" s="662"/>
      <c r="LHM4" s="662"/>
      <c r="LHN4" s="662"/>
      <c r="LHO4" s="662"/>
      <c r="LHP4" s="662"/>
      <c r="LHQ4" s="662"/>
      <c r="LHR4" s="662"/>
      <c r="LHS4" s="662"/>
      <c r="LHT4" s="662"/>
      <c r="LHU4" s="662"/>
      <c r="LHV4" s="662"/>
      <c r="LHW4" s="662"/>
      <c r="LHX4" s="662"/>
      <c r="LHY4" s="662"/>
      <c r="LHZ4" s="662"/>
      <c r="LIA4" s="662"/>
      <c r="LIB4" s="662"/>
      <c r="LIC4" s="662"/>
      <c r="LID4" s="662"/>
      <c r="LIE4" s="662"/>
      <c r="LIF4" s="662"/>
      <c r="LIG4" s="662"/>
      <c r="LIH4" s="662"/>
      <c r="LII4" s="662"/>
      <c r="LIJ4" s="662"/>
      <c r="LIK4" s="662"/>
      <c r="LIL4" s="662"/>
      <c r="LIM4" s="662"/>
      <c r="LIN4" s="662"/>
      <c r="LIO4" s="662"/>
      <c r="LIP4" s="662"/>
      <c r="LIQ4" s="662"/>
      <c r="LIR4" s="662"/>
      <c r="LIS4" s="662"/>
      <c r="LIT4" s="662"/>
      <c r="LIU4" s="662"/>
      <c r="LIV4" s="662"/>
      <c r="LIW4" s="662"/>
      <c r="LIX4" s="662"/>
      <c r="LIY4" s="662"/>
      <c r="LIZ4" s="662"/>
      <c r="LJA4" s="662"/>
      <c r="LJB4" s="662"/>
      <c r="LJC4" s="662"/>
      <c r="LJD4" s="662"/>
      <c r="LJE4" s="662"/>
      <c r="LJF4" s="662"/>
      <c r="LJG4" s="662"/>
      <c r="LJH4" s="662"/>
      <c r="LJI4" s="662"/>
      <c r="LJJ4" s="662"/>
      <c r="LJK4" s="662"/>
      <c r="LJL4" s="662"/>
      <c r="LJM4" s="662"/>
      <c r="LJN4" s="662"/>
      <c r="LJO4" s="662"/>
      <c r="LJP4" s="662"/>
      <c r="LJQ4" s="662"/>
      <c r="LJR4" s="662"/>
      <c r="LJS4" s="662"/>
      <c r="LJT4" s="662"/>
      <c r="LJU4" s="662"/>
      <c r="LJV4" s="662"/>
      <c r="LJW4" s="662"/>
      <c r="LJX4" s="662"/>
      <c r="LJY4" s="662"/>
      <c r="LJZ4" s="662"/>
      <c r="LKA4" s="662"/>
      <c r="LKB4" s="662"/>
      <c r="LKC4" s="662"/>
      <c r="LKD4" s="662"/>
      <c r="LKE4" s="662"/>
      <c r="LKF4" s="662"/>
      <c r="LKG4" s="662"/>
      <c r="LKH4" s="662"/>
      <c r="LKI4" s="662"/>
      <c r="LKJ4" s="662"/>
      <c r="LKK4" s="662"/>
      <c r="LKL4" s="662"/>
      <c r="LKM4" s="662"/>
      <c r="LKN4" s="662"/>
      <c r="LKO4" s="662"/>
      <c r="LKP4" s="662"/>
      <c r="LKQ4" s="662"/>
      <c r="LKR4" s="662"/>
      <c r="LKS4" s="662"/>
      <c r="LKT4" s="662"/>
      <c r="LKU4" s="662"/>
      <c r="LKV4" s="662"/>
      <c r="LKW4" s="662"/>
      <c r="LKX4" s="662"/>
      <c r="LKY4" s="662"/>
      <c r="LKZ4" s="662"/>
      <c r="LLA4" s="662"/>
      <c r="LLB4" s="662"/>
      <c r="LLC4" s="662"/>
      <c r="LLD4" s="662"/>
      <c r="LLE4" s="662"/>
      <c r="LLF4" s="662"/>
      <c r="LLG4" s="662"/>
      <c r="LLH4" s="662"/>
      <c r="LLI4" s="662"/>
      <c r="LLJ4" s="662"/>
      <c r="LLK4" s="662"/>
      <c r="LLL4" s="662"/>
      <c r="LLM4" s="662"/>
      <c r="LLN4" s="662"/>
      <c r="LLO4" s="662"/>
      <c r="LLP4" s="662"/>
      <c r="LLQ4" s="662"/>
      <c r="LLR4" s="662"/>
      <c r="LLS4" s="662"/>
      <c r="LLT4" s="662"/>
      <c r="LLU4" s="662"/>
      <c r="LLV4" s="662"/>
      <c r="LLW4" s="662"/>
      <c r="LLX4" s="662"/>
      <c r="LLY4" s="662"/>
      <c r="LLZ4" s="662"/>
      <c r="LMA4" s="662"/>
      <c r="LMB4" s="662"/>
      <c r="LMC4" s="662"/>
      <c r="LMD4" s="662"/>
      <c r="LME4" s="662"/>
      <c r="LMF4" s="662"/>
      <c r="LMG4" s="662"/>
      <c r="LMH4" s="662"/>
      <c r="LMI4" s="662"/>
      <c r="LMJ4" s="662"/>
      <c r="LMK4" s="662"/>
      <c r="LML4" s="662"/>
      <c r="LMM4" s="662"/>
      <c r="LMN4" s="662"/>
      <c r="LMO4" s="662"/>
      <c r="LMP4" s="662"/>
      <c r="LMQ4" s="662"/>
      <c r="LMR4" s="662"/>
      <c r="LMS4" s="662"/>
      <c r="LMT4" s="662"/>
      <c r="LMU4" s="662"/>
      <c r="LMV4" s="662"/>
      <c r="LMW4" s="662"/>
      <c r="LMX4" s="662"/>
      <c r="LMY4" s="662"/>
      <c r="LMZ4" s="662"/>
      <c r="LNA4" s="662"/>
      <c r="LNB4" s="662"/>
      <c r="LNC4" s="662"/>
      <c r="LND4" s="662"/>
      <c r="LNE4" s="662"/>
      <c r="LNF4" s="662"/>
      <c r="LNG4" s="662"/>
      <c r="LNH4" s="662"/>
      <c r="LNI4" s="662"/>
      <c r="LNJ4" s="662"/>
      <c r="LNK4" s="662"/>
      <c r="LNL4" s="662"/>
      <c r="LNM4" s="662"/>
      <c r="LNN4" s="662"/>
      <c r="LNO4" s="662"/>
      <c r="LNP4" s="662"/>
      <c r="LNQ4" s="662"/>
      <c r="LNR4" s="662"/>
      <c r="LNS4" s="662"/>
      <c r="LNT4" s="662"/>
      <c r="LNU4" s="662"/>
      <c r="LNV4" s="662"/>
      <c r="LNW4" s="662"/>
      <c r="LNX4" s="662"/>
      <c r="LNY4" s="662"/>
      <c r="LNZ4" s="662"/>
      <c r="LOA4" s="662"/>
      <c r="LOB4" s="662"/>
      <c r="LOC4" s="662"/>
      <c r="LOD4" s="662"/>
      <c r="LOE4" s="662"/>
      <c r="LOF4" s="662"/>
      <c r="LOG4" s="662"/>
      <c r="LOH4" s="662"/>
      <c r="LOI4" s="662"/>
      <c r="LOJ4" s="662"/>
      <c r="LOK4" s="662"/>
      <c r="LOL4" s="662"/>
      <c r="LOM4" s="662"/>
      <c r="LON4" s="662"/>
      <c r="LOO4" s="662"/>
      <c r="LOP4" s="662"/>
      <c r="LOQ4" s="662"/>
      <c r="LOR4" s="662"/>
      <c r="LOS4" s="662"/>
      <c r="LOT4" s="662"/>
      <c r="LOU4" s="662"/>
      <c r="LOV4" s="662"/>
      <c r="LOW4" s="662"/>
      <c r="LOX4" s="662"/>
      <c r="LOY4" s="662"/>
      <c r="LOZ4" s="662"/>
      <c r="LPA4" s="662"/>
      <c r="LPB4" s="662"/>
      <c r="LPC4" s="662"/>
      <c r="LPD4" s="662"/>
      <c r="LPE4" s="662"/>
      <c r="LPF4" s="662"/>
      <c r="LPG4" s="662"/>
      <c r="LPH4" s="662"/>
      <c r="LPI4" s="662"/>
      <c r="LPJ4" s="662"/>
      <c r="LPK4" s="662"/>
      <c r="LPL4" s="662"/>
      <c r="LPM4" s="662"/>
      <c r="LPN4" s="662"/>
      <c r="LPO4" s="662"/>
      <c r="LPP4" s="662"/>
      <c r="LPQ4" s="662"/>
      <c r="LPR4" s="662"/>
      <c r="LPS4" s="662"/>
      <c r="LPT4" s="662"/>
      <c r="LPU4" s="662"/>
      <c r="LPV4" s="662"/>
      <c r="LPW4" s="662"/>
      <c r="LPX4" s="662"/>
      <c r="LPY4" s="662"/>
      <c r="LPZ4" s="662"/>
      <c r="LQA4" s="662"/>
      <c r="LQB4" s="662"/>
      <c r="LQC4" s="662"/>
      <c r="LQD4" s="662"/>
      <c r="LQE4" s="662"/>
      <c r="LQF4" s="662"/>
      <c r="LQG4" s="662"/>
      <c r="LQH4" s="662"/>
      <c r="LQI4" s="662"/>
      <c r="LQJ4" s="662"/>
      <c r="LQK4" s="662"/>
      <c r="LQL4" s="662"/>
      <c r="LQM4" s="662"/>
      <c r="LQN4" s="662"/>
      <c r="LQO4" s="662"/>
      <c r="LQP4" s="662"/>
      <c r="LQQ4" s="662"/>
      <c r="LQR4" s="662"/>
      <c r="LQS4" s="662"/>
      <c r="LQT4" s="662"/>
      <c r="LQU4" s="662"/>
      <c r="LQV4" s="662"/>
      <c r="LQW4" s="662"/>
      <c r="LQX4" s="662"/>
      <c r="LQY4" s="662"/>
      <c r="LQZ4" s="662"/>
      <c r="LRA4" s="662"/>
      <c r="LRB4" s="662"/>
      <c r="LRC4" s="662"/>
      <c r="LRD4" s="662"/>
      <c r="LRE4" s="662"/>
      <c r="LRF4" s="662"/>
      <c r="LRG4" s="662"/>
      <c r="LRH4" s="662"/>
      <c r="LRI4" s="662"/>
      <c r="LRJ4" s="662"/>
      <c r="LRK4" s="662"/>
      <c r="LRL4" s="662"/>
      <c r="LRM4" s="662"/>
      <c r="LRN4" s="662"/>
      <c r="LRO4" s="662"/>
      <c r="LRP4" s="662"/>
      <c r="LRQ4" s="662"/>
      <c r="LRR4" s="662"/>
      <c r="LRS4" s="662"/>
      <c r="LRT4" s="662"/>
      <c r="LRU4" s="662"/>
      <c r="LRV4" s="662"/>
      <c r="LRW4" s="662"/>
      <c r="LRX4" s="662"/>
      <c r="LRY4" s="662"/>
      <c r="LRZ4" s="662"/>
      <c r="LSA4" s="662"/>
      <c r="LSB4" s="662"/>
      <c r="LSC4" s="662"/>
      <c r="LSD4" s="662"/>
      <c r="LSE4" s="662"/>
      <c r="LSF4" s="662"/>
      <c r="LSG4" s="662"/>
      <c r="LSH4" s="662"/>
      <c r="LSI4" s="662"/>
      <c r="LSJ4" s="662"/>
      <c r="LSK4" s="662"/>
      <c r="LSL4" s="662"/>
      <c r="LSM4" s="662"/>
      <c r="LSN4" s="662"/>
      <c r="LSO4" s="662"/>
      <c r="LSP4" s="662"/>
      <c r="LSQ4" s="662"/>
      <c r="LSR4" s="662"/>
      <c r="LSS4" s="662"/>
      <c r="LST4" s="662"/>
      <c r="LSU4" s="662"/>
      <c r="LSV4" s="662"/>
      <c r="LSW4" s="662"/>
      <c r="LSX4" s="662"/>
      <c r="LSY4" s="662"/>
      <c r="LSZ4" s="662"/>
      <c r="LTA4" s="662"/>
      <c r="LTB4" s="662"/>
      <c r="LTC4" s="662"/>
      <c r="LTD4" s="662"/>
      <c r="LTE4" s="662"/>
      <c r="LTF4" s="662"/>
      <c r="LTG4" s="662"/>
      <c r="LTH4" s="662"/>
      <c r="LTI4" s="662"/>
      <c r="LTJ4" s="662"/>
      <c r="LTK4" s="662"/>
      <c r="LTL4" s="662"/>
      <c r="LTM4" s="662"/>
      <c r="LTN4" s="662"/>
      <c r="LTO4" s="662"/>
      <c r="LTP4" s="662"/>
      <c r="LTQ4" s="662"/>
      <c r="LTR4" s="662"/>
      <c r="LTS4" s="662"/>
      <c r="LTT4" s="662"/>
      <c r="LTU4" s="662"/>
      <c r="LTV4" s="662"/>
      <c r="LTW4" s="662"/>
      <c r="LTX4" s="662"/>
      <c r="LTY4" s="662"/>
      <c r="LTZ4" s="662"/>
      <c r="LUA4" s="662"/>
      <c r="LUB4" s="662"/>
      <c r="LUC4" s="662"/>
      <c r="LUD4" s="662"/>
      <c r="LUE4" s="662"/>
      <c r="LUF4" s="662"/>
      <c r="LUG4" s="662"/>
      <c r="LUH4" s="662"/>
      <c r="LUI4" s="662"/>
      <c r="LUJ4" s="662"/>
      <c r="LUK4" s="662"/>
      <c r="LUL4" s="662"/>
      <c r="LUM4" s="662"/>
      <c r="LUN4" s="662"/>
      <c r="LUO4" s="662"/>
      <c r="LUP4" s="662"/>
      <c r="LUQ4" s="662"/>
      <c r="LUR4" s="662"/>
      <c r="LUS4" s="662"/>
      <c r="LUT4" s="662"/>
      <c r="LUU4" s="662"/>
      <c r="LUV4" s="662"/>
      <c r="LUW4" s="662"/>
      <c r="LUX4" s="662"/>
      <c r="LUY4" s="662"/>
      <c r="LUZ4" s="662"/>
      <c r="LVA4" s="662"/>
      <c r="LVB4" s="662"/>
      <c r="LVC4" s="662"/>
      <c r="LVD4" s="662"/>
      <c r="LVE4" s="662"/>
      <c r="LVF4" s="662"/>
      <c r="LVG4" s="662"/>
      <c r="LVH4" s="662"/>
      <c r="LVI4" s="662"/>
      <c r="LVJ4" s="662"/>
      <c r="LVK4" s="662"/>
      <c r="LVL4" s="662"/>
      <c r="LVM4" s="662"/>
      <c r="LVN4" s="662"/>
      <c r="LVO4" s="662"/>
      <c r="LVP4" s="662"/>
      <c r="LVQ4" s="662"/>
      <c r="LVR4" s="662"/>
      <c r="LVS4" s="662"/>
      <c r="LVT4" s="662"/>
      <c r="LVU4" s="662"/>
      <c r="LVV4" s="662"/>
      <c r="LVW4" s="662"/>
      <c r="LVX4" s="662"/>
      <c r="LVY4" s="662"/>
      <c r="LVZ4" s="662"/>
      <c r="LWA4" s="662"/>
      <c r="LWB4" s="662"/>
      <c r="LWC4" s="662"/>
      <c r="LWD4" s="662"/>
      <c r="LWE4" s="662"/>
      <c r="LWF4" s="662"/>
      <c r="LWG4" s="662"/>
      <c r="LWH4" s="662"/>
      <c r="LWI4" s="662"/>
      <c r="LWJ4" s="662"/>
      <c r="LWK4" s="662"/>
      <c r="LWL4" s="662"/>
      <c r="LWM4" s="662"/>
      <c r="LWN4" s="662"/>
      <c r="LWO4" s="662"/>
      <c r="LWP4" s="662"/>
      <c r="LWQ4" s="662"/>
      <c r="LWR4" s="662"/>
      <c r="LWS4" s="662"/>
      <c r="LWT4" s="662"/>
      <c r="LWU4" s="662"/>
      <c r="LWV4" s="662"/>
      <c r="LWW4" s="662"/>
      <c r="LWX4" s="662"/>
      <c r="LWY4" s="662"/>
      <c r="LWZ4" s="662"/>
      <c r="LXA4" s="662"/>
      <c r="LXB4" s="662"/>
      <c r="LXC4" s="662"/>
      <c r="LXD4" s="662"/>
      <c r="LXE4" s="662"/>
      <c r="LXF4" s="662"/>
      <c r="LXG4" s="662"/>
      <c r="LXH4" s="662"/>
      <c r="LXI4" s="662"/>
      <c r="LXJ4" s="662"/>
      <c r="LXK4" s="662"/>
      <c r="LXL4" s="662"/>
      <c r="LXM4" s="662"/>
      <c r="LXN4" s="662"/>
      <c r="LXO4" s="662"/>
      <c r="LXP4" s="662"/>
      <c r="LXQ4" s="662"/>
      <c r="LXR4" s="662"/>
      <c r="LXS4" s="662"/>
      <c r="LXT4" s="662"/>
      <c r="LXU4" s="662"/>
      <c r="LXV4" s="662"/>
      <c r="LXW4" s="662"/>
      <c r="LXX4" s="662"/>
      <c r="LXY4" s="662"/>
      <c r="LXZ4" s="662"/>
      <c r="LYA4" s="662"/>
      <c r="LYB4" s="662"/>
      <c r="LYC4" s="662"/>
      <c r="LYD4" s="662"/>
      <c r="LYE4" s="662"/>
      <c r="LYF4" s="662"/>
      <c r="LYG4" s="662"/>
      <c r="LYH4" s="662"/>
      <c r="LYI4" s="662"/>
      <c r="LYJ4" s="662"/>
      <c r="LYK4" s="662"/>
      <c r="LYL4" s="662"/>
      <c r="LYM4" s="662"/>
      <c r="LYN4" s="662"/>
      <c r="LYO4" s="662"/>
      <c r="LYP4" s="662"/>
      <c r="LYQ4" s="662"/>
      <c r="LYR4" s="662"/>
      <c r="LYS4" s="662"/>
      <c r="LYT4" s="662"/>
      <c r="LYU4" s="662"/>
      <c r="LYV4" s="662"/>
      <c r="LYW4" s="662"/>
      <c r="LYX4" s="662"/>
      <c r="LYY4" s="662"/>
      <c r="LYZ4" s="662"/>
      <c r="LZA4" s="662"/>
      <c r="LZB4" s="662"/>
      <c r="LZC4" s="662"/>
      <c r="LZD4" s="662"/>
      <c r="LZE4" s="662"/>
      <c r="LZF4" s="662"/>
      <c r="LZG4" s="662"/>
      <c r="LZH4" s="662"/>
      <c r="LZI4" s="662"/>
      <c r="LZJ4" s="662"/>
      <c r="LZK4" s="662"/>
      <c r="LZL4" s="662"/>
      <c r="LZM4" s="662"/>
      <c r="LZN4" s="662"/>
      <c r="LZO4" s="662"/>
      <c r="LZP4" s="662"/>
      <c r="LZQ4" s="662"/>
      <c r="LZR4" s="662"/>
      <c r="LZS4" s="662"/>
      <c r="LZT4" s="662"/>
      <c r="LZU4" s="662"/>
      <c r="LZV4" s="662"/>
      <c r="LZW4" s="662"/>
      <c r="LZX4" s="662"/>
      <c r="LZY4" s="662"/>
      <c r="LZZ4" s="662"/>
      <c r="MAA4" s="662"/>
      <c r="MAB4" s="662"/>
      <c r="MAC4" s="662"/>
      <c r="MAD4" s="662"/>
      <c r="MAE4" s="662"/>
      <c r="MAF4" s="662"/>
      <c r="MAG4" s="662"/>
      <c r="MAH4" s="662"/>
      <c r="MAI4" s="662"/>
      <c r="MAJ4" s="662"/>
      <c r="MAK4" s="662"/>
      <c r="MAL4" s="662"/>
      <c r="MAM4" s="662"/>
      <c r="MAN4" s="662"/>
      <c r="MAO4" s="662"/>
      <c r="MAP4" s="662"/>
      <c r="MAQ4" s="662"/>
      <c r="MAR4" s="662"/>
      <c r="MAS4" s="662"/>
      <c r="MAT4" s="662"/>
      <c r="MAU4" s="662"/>
      <c r="MAV4" s="662"/>
      <c r="MAW4" s="662"/>
      <c r="MAX4" s="662"/>
      <c r="MAY4" s="662"/>
      <c r="MAZ4" s="662"/>
      <c r="MBA4" s="662"/>
      <c r="MBB4" s="662"/>
      <c r="MBC4" s="662"/>
      <c r="MBD4" s="662"/>
      <c r="MBE4" s="662"/>
      <c r="MBF4" s="662"/>
      <c r="MBG4" s="662"/>
      <c r="MBH4" s="662"/>
      <c r="MBI4" s="662"/>
      <c r="MBJ4" s="662"/>
      <c r="MBK4" s="662"/>
      <c r="MBL4" s="662"/>
      <c r="MBM4" s="662"/>
      <c r="MBN4" s="662"/>
      <c r="MBO4" s="662"/>
      <c r="MBP4" s="662"/>
      <c r="MBQ4" s="662"/>
      <c r="MBR4" s="662"/>
      <c r="MBS4" s="662"/>
      <c r="MBT4" s="662"/>
      <c r="MBU4" s="662"/>
      <c r="MBV4" s="662"/>
      <c r="MBW4" s="662"/>
      <c r="MBX4" s="662"/>
      <c r="MBY4" s="662"/>
      <c r="MBZ4" s="662"/>
      <c r="MCA4" s="662"/>
      <c r="MCB4" s="662"/>
      <c r="MCC4" s="662"/>
      <c r="MCD4" s="662"/>
      <c r="MCE4" s="662"/>
      <c r="MCF4" s="662"/>
      <c r="MCG4" s="662"/>
      <c r="MCH4" s="662"/>
      <c r="MCI4" s="662"/>
      <c r="MCJ4" s="662"/>
      <c r="MCK4" s="662"/>
      <c r="MCL4" s="662"/>
      <c r="MCM4" s="662"/>
      <c r="MCN4" s="662"/>
      <c r="MCO4" s="662"/>
      <c r="MCP4" s="662"/>
      <c r="MCQ4" s="662"/>
      <c r="MCR4" s="662"/>
      <c r="MCS4" s="662"/>
      <c r="MCT4" s="662"/>
      <c r="MCU4" s="662"/>
      <c r="MCV4" s="662"/>
      <c r="MCW4" s="662"/>
      <c r="MCX4" s="662"/>
      <c r="MCY4" s="662"/>
      <c r="MCZ4" s="662"/>
      <c r="MDA4" s="662"/>
      <c r="MDB4" s="662"/>
      <c r="MDC4" s="662"/>
      <c r="MDD4" s="662"/>
      <c r="MDE4" s="662"/>
      <c r="MDF4" s="662"/>
      <c r="MDG4" s="662"/>
      <c r="MDH4" s="662"/>
      <c r="MDI4" s="662"/>
      <c r="MDJ4" s="662"/>
      <c r="MDK4" s="662"/>
      <c r="MDL4" s="662"/>
      <c r="MDM4" s="662"/>
      <c r="MDN4" s="662"/>
      <c r="MDO4" s="662"/>
      <c r="MDP4" s="662"/>
      <c r="MDQ4" s="662"/>
      <c r="MDR4" s="662"/>
      <c r="MDS4" s="662"/>
      <c r="MDT4" s="662"/>
      <c r="MDU4" s="662"/>
      <c r="MDV4" s="662"/>
      <c r="MDW4" s="662"/>
      <c r="MDX4" s="662"/>
      <c r="MDY4" s="662"/>
      <c r="MDZ4" s="662"/>
      <c r="MEA4" s="662"/>
      <c r="MEB4" s="662"/>
      <c r="MEC4" s="662"/>
      <c r="MED4" s="662"/>
      <c r="MEE4" s="662"/>
      <c r="MEF4" s="662"/>
      <c r="MEG4" s="662"/>
      <c r="MEH4" s="662"/>
      <c r="MEI4" s="662"/>
      <c r="MEJ4" s="662"/>
      <c r="MEK4" s="662"/>
      <c r="MEL4" s="662"/>
      <c r="MEM4" s="662"/>
      <c r="MEN4" s="662"/>
      <c r="MEO4" s="662"/>
      <c r="MEP4" s="662"/>
      <c r="MEQ4" s="662"/>
      <c r="MER4" s="662"/>
      <c r="MES4" s="662"/>
      <c r="MET4" s="662"/>
      <c r="MEU4" s="662"/>
      <c r="MEV4" s="662"/>
      <c r="MEW4" s="662"/>
      <c r="MEX4" s="662"/>
      <c r="MEY4" s="662"/>
      <c r="MEZ4" s="662"/>
      <c r="MFA4" s="662"/>
      <c r="MFB4" s="662"/>
      <c r="MFC4" s="662"/>
      <c r="MFD4" s="662"/>
      <c r="MFE4" s="662"/>
      <c r="MFF4" s="662"/>
      <c r="MFG4" s="662"/>
      <c r="MFH4" s="662"/>
      <c r="MFI4" s="662"/>
      <c r="MFJ4" s="662"/>
      <c r="MFK4" s="662"/>
      <c r="MFL4" s="662"/>
      <c r="MFM4" s="662"/>
      <c r="MFN4" s="662"/>
      <c r="MFO4" s="662"/>
      <c r="MFP4" s="662"/>
      <c r="MFQ4" s="662"/>
      <c r="MFR4" s="662"/>
      <c r="MFS4" s="662"/>
      <c r="MFT4" s="662"/>
      <c r="MFU4" s="662"/>
      <c r="MFV4" s="662"/>
      <c r="MFW4" s="662"/>
      <c r="MFX4" s="662"/>
      <c r="MFY4" s="662"/>
      <c r="MFZ4" s="662"/>
      <c r="MGA4" s="662"/>
      <c r="MGB4" s="662"/>
      <c r="MGC4" s="662"/>
      <c r="MGD4" s="662"/>
      <c r="MGE4" s="662"/>
      <c r="MGF4" s="662"/>
      <c r="MGG4" s="662"/>
      <c r="MGH4" s="662"/>
      <c r="MGI4" s="662"/>
      <c r="MGJ4" s="662"/>
      <c r="MGK4" s="662"/>
      <c r="MGL4" s="662"/>
      <c r="MGM4" s="662"/>
      <c r="MGN4" s="662"/>
      <c r="MGO4" s="662"/>
      <c r="MGP4" s="662"/>
      <c r="MGQ4" s="662"/>
      <c r="MGR4" s="662"/>
      <c r="MGS4" s="662"/>
      <c r="MGT4" s="662"/>
      <c r="MGU4" s="662"/>
      <c r="MGV4" s="662"/>
      <c r="MGW4" s="662"/>
      <c r="MGX4" s="662"/>
      <c r="MGY4" s="662"/>
      <c r="MGZ4" s="662"/>
      <c r="MHA4" s="662"/>
      <c r="MHB4" s="662"/>
      <c r="MHC4" s="662"/>
      <c r="MHD4" s="662"/>
      <c r="MHE4" s="662"/>
      <c r="MHF4" s="662"/>
      <c r="MHG4" s="662"/>
      <c r="MHH4" s="662"/>
      <c r="MHI4" s="662"/>
      <c r="MHJ4" s="662"/>
      <c r="MHK4" s="662"/>
      <c r="MHL4" s="662"/>
      <c r="MHM4" s="662"/>
      <c r="MHN4" s="662"/>
      <c r="MHO4" s="662"/>
      <c r="MHP4" s="662"/>
      <c r="MHQ4" s="662"/>
      <c r="MHR4" s="662"/>
      <c r="MHS4" s="662"/>
      <c r="MHT4" s="662"/>
      <c r="MHU4" s="662"/>
      <c r="MHV4" s="662"/>
      <c r="MHW4" s="662"/>
      <c r="MHX4" s="662"/>
      <c r="MHY4" s="662"/>
      <c r="MHZ4" s="662"/>
      <c r="MIA4" s="662"/>
      <c r="MIB4" s="662"/>
      <c r="MIC4" s="662"/>
      <c r="MID4" s="662"/>
      <c r="MIE4" s="662"/>
      <c r="MIF4" s="662"/>
      <c r="MIG4" s="662"/>
      <c r="MIH4" s="662"/>
      <c r="MII4" s="662"/>
      <c r="MIJ4" s="662"/>
      <c r="MIK4" s="662"/>
      <c r="MIL4" s="662"/>
      <c r="MIM4" s="662"/>
      <c r="MIN4" s="662"/>
      <c r="MIO4" s="662"/>
      <c r="MIP4" s="662"/>
      <c r="MIQ4" s="662"/>
      <c r="MIR4" s="662"/>
      <c r="MIS4" s="662"/>
      <c r="MIT4" s="662"/>
      <c r="MIU4" s="662"/>
      <c r="MIV4" s="662"/>
      <c r="MIW4" s="662"/>
      <c r="MIX4" s="662"/>
      <c r="MIY4" s="662"/>
      <c r="MIZ4" s="662"/>
      <c r="MJA4" s="662"/>
      <c r="MJB4" s="662"/>
      <c r="MJC4" s="662"/>
      <c r="MJD4" s="662"/>
      <c r="MJE4" s="662"/>
      <c r="MJF4" s="662"/>
      <c r="MJG4" s="662"/>
      <c r="MJH4" s="662"/>
      <c r="MJI4" s="662"/>
      <c r="MJJ4" s="662"/>
      <c r="MJK4" s="662"/>
      <c r="MJL4" s="662"/>
      <c r="MJM4" s="662"/>
      <c r="MJN4" s="662"/>
      <c r="MJO4" s="662"/>
      <c r="MJP4" s="662"/>
      <c r="MJQ4" s="662"/>
      <c r="MJR4" s="662"/>
      <c r="MJS4" s="662"/>
      <c r="MJT4" s="662"/>
      <c r="MJU4" s="662"/>
      <c r="MJV4" s="662"/>
      <c r="MJW4" s="662"/>
      <c r="MJX4" s="662"/>
      <c r="MJY4" s="662"/>
      <c r="MJZ4" s="662"/>
      <c r="MKA4" s="662"/>
      <c r="MKB4" s="662"/>
      <c r="MKC4" s="662"/>
      <c r="MKD4" s="662"/>
      <c r="MKE4" s="662"/>
      <c r="MKF4" s="662"/>
      <c r="MKG4" s="662"/>
      <c r="MKH4" s="662"/>
      <c r="MKI4" s="662"/>
      <c r="MKJ4" s="662"/>
      <c r="MKK4" s="662"/>
      <c r="MKL4" s="662"/>
      <c r="MKM4" s="662"/>
      <c r="MKN4" s="662"/>
      <c r="MKO4" s="662"/>
      <c r="MKP4" s="662"/>
      <c r="MKQ4" s="662"/>
      <c r="MKR4" s="662"/>
      <c r="MKS4" s="662"/>
      <c r="MKT4" s="662"/>
      <c r="MKU4" s="662"/>
      <c r="MKV4" s="662"/>
      <c r="MKW4" s="662"/>
      <c r="MKX4" s="662"/>
      <c r="MKY4" s="662"/>
      <c r="MKZ4" s="662"/>
      <c r="MLA4" s="662"/>
      <c r="MLB4" s="662"/>
      <c r="MLC4" s="662"/>
      <c r="MLD4" s="662"/>
      <c r="MLE4" s="662"/>
      <c r="MLF4" s="662"/>
      <c r="MLG4" s="662"/>
      <c r="MLH4" s="662"/>
      <c r="MLI4" s="662"/>
      <c r="MLJ4" s="662"/>
      <c r="MLK4" s="662"/>
      <c r="MLL4" s="662"/>
      <c r="MLM4" s="662"/>
      <c r="MLN4" s="662"/>
      <c r="MLO4" s="662"/>
      <c r="MLP4" s="662"/>
      <c r="MLQ4" s="662"/>
      <c r="MLR4" s="662"/>
      <c r="MLS4" s="662"/>
      <c r="MLT4" s="662"/>
      <c r="MLU4" s="662"/>
      <c r="MLV4" s="662"/>
      <c r="MLW4" s="662"/>
      <c r="MLX4" s="662"/>
      <c r="MLY4" s="662"/>
      <c r="MLZ4" s="662"/>
      <c r="MMA4" s="662"/>
      <c r="MMB4" s="662"/>
      <c r="MMC4" s="662"/>
      <c r="MMD4" s="662"/>
      <c r="MME4" s="662"/>
      <c r="MMF4" s="662"/>
      <c r="MMG4" s="662"/>
      <c r="MMH4" s="662"/>
      <c r="MMI4" s="662"/>
      <c r="MMJ4" s="662"/>
      <c r="MMK4" s="662"/>
      <c r="MML4" s="662"/>
      <c r="MMM4" s="662"/>
      <c r="MMN4" s="662"/>
      <c r="MMO4" s="662"/>
      <c r="MMP4" s="662"/>
      <c r="MMQ4" s="662"/>
      <c r="MMR4" s="662"/>
      <c r="MMS4" s="662"/>
      <c r="MMT4" s="662"/>
      <c r="MMU4" s="662"/>
      <c r="MMV4" s="662"/>
      <c r="MMW4" s="662"/>
      <c r="MMX4" s="662"/>
      <c r="MMY4" s="662"/>
      <c r="MMZ4" s="662"/>
      <c r="MNA4" s="662"/>
      <c r="MNB4" s="662"/>
      <c r="MNC4" s="662"/>
      <c r="MND4" s="662"/>
      <c r="MNE4" s="662"/>
      <c r="MNF4" s="662"/>
      <c r="MNG4" s="662"/>
      <c r="MNH4" s="662"/>
      <c r="MNI4" s="662"/>
      <c r="MNJ4" s="662"/>
      <c r="MNK4" s="662"/>
      <c r="MNL4" s="662"/>
      <c r="MNM4" s="662"/>
      <c r="MNN4" s="662"/>
      <c r="MNO4" s="662"/>
      <c r="MNP4" s="662"/>
      <c r="MNQ4" s="662"/>
      <c r="MNR4" s="662"/>
      <c r="MNS4" s="662"/>
      <c r="MNT4" s="662"/>
      <c r="MNU4" s="662"/>
      <c r="MNV4" s="662"/>
      <c r="MNW4" s="662"/>
      <c r="MNX4" s="662"/>
      <c r="MNY4" s="662"/>
      <c r="MNZ4" s="662"/>
      <c r="MOA4" s="662"/>
      <c r="MOB4" s="662"/>
      <c r="MOC4" s="662"/>
      <c r="MOD4" s="662"/>
      <c r="MOE4" s="662"/>
      <c r="MOF4" s="662"/>
      <c r="MOG4" s="662"/>
      <c r="MOH4" s="662"/>
      <c r="MOI4" s="662"/>
      <c r="MOJ4" s="662"/>
      <c r="MOK4" s="662"/>
      <c r="MOL4" s="662"/>
      <c r="MOM4" s="662"/>
      <c r="MON4" s="662"/>
      <c r="MOO4" s="662"/>
      <c r="MOP4" s="662"/>
      <c r="MOQ4" s="662"/>
      <c r="MOR4" s="662"/>
      <c r="MOS4" s="662"/>
      <c r="MOT4" s="662"/>
      <c r="MOU4" s="662"/>
      <c r="MOV4" s="662"/>
      <c r="MOW4" s="662"/>
      <c r="MOX4" s="662"/>
      <c r="MOY4" s="662"/>
      <c r="MOZ4" s="662"/>
      <c r="MPA4" s="662"/>
      <c r="MPB4" s="662"/>
      <c r="MPC4" s="662"/>
      <c r="MPD4" s="662"/>
      <c r="MPE4" s="662"/>
      <c r="MPF4" s="662"/>
      <c r="MPG4" s="662"/>
      <c r="MPH4" s="662"/>
      <c r="MPI4" s="662"/>
      <c r="MPJ4" s="662"/>
      <c r="MPK4" s="662"/>
      <c r="MPL4" s="662"/>
      <c r="MPM4" s="662"/>
      <c r="MPN4" s="662"/>
      <c r="MPO4" s="662"/>
      <c r="MPP4" s="662"/>
      <c r="MPQ4" s="662"/>
      <c r="MPR4" s="662"/>
      <c r="MPS4" s="662"/>
      <c r="MPT4" s="662"/>
      <c r="MPU4" s="662"/>
      <c r="MPV4" s="662"/>
      <c r="MPW4" s="662"/>
      <c r="MPX4" s="662"/>
      <c r="MPY4" s="662"/>
      <c r="MPZ4" s="662"/>
      <c r="MQA4" s="662"/>
      <c r="MQB4" s="662"/>
      <c r="MQC4" s="662"/>
      <c r="MQD4" s="662"/>
      <c r="MQE4" s="662"/>
      <c r="MQF4" s="662"/>
      <c r="MQG4" s="662"/>
      <c r="MQH4" s="662"/>
      <c r="MQI4" s="662"/>
      <c r="MQJ4" s="662"/>
      <c r="MQK4" s="662"/>
      <c r="MQL4" s="662"/>
      <c r="MQM4" s="662"/>
      <c r="MQN4" s="662"/>
      <c r="MQO4" s="662"/>
      <c r="MQP4" s="662"/>
      <c r="MQQ4" s="662"/>
      <c r="MQR4" s="662"/>
      <c r="MQS4" s="662"/>
      <c r="MQT4" s="662"/>
      <c r="MQU4" s="662"/>
      <c r="MQV4" s="662"/>
      <c r="MQW4" s="662"/>
      <c r="MQX4" s="662"/>
      <c r="MQY4" s="662"/>
      <c r="MQZ4" s="662"/>
      <c r="MRA4" s="662"/>
      <c r="MRB4" s="662"/>
      <c r="MRC4" s="662"/>
      <c r="MRD4" s="662"/>
      <c r="MRE4" s="662"/>
      <c r="MRF4" s="662"/>
      <c r="MRG4" s="662"/>
      <c r="MRH4" s="662"/>
      <c r="MRI4" s="662"/>
      <c r="MRJ4" s="662"/>
      <c r="MRK4" s="662"/>
      <c r="MRL4" s="662"/>
      <c r="MRM4" s="662"/>
      <c r="MRN4" s="662"/>
      <c r="MRO4" s="662"/>
      <c r="MRP4" s="662"/>
      <c r="MRQ4" s="662"/>
      <c r="MRR4" s="662"/>
      <c r="MRS4" s="662"/>
      <c r="MRT4" s="662"/>
      <c r="MRU4" s="662"/>
      <c r="MRV4" s="662"/>
      <c r="MRW4" s="662"/>
      <c r="MRX4" s="662"/>
      <c r="MRY4" s="662"/>
      <c r="MRZ4" s="662"/>
      <c r="MSA4" s="662"/>
      <c r="MSB4" s="662"/>
      <c r="MSC4" s="662"/>
      <c r="MSD4" s="662"/>
      <c r="MSE4" s="662"/>
      <c r="MSF4" s="662"/>
      <c r="MSG4" s="662"/>
      <c r="MSH4" s="662"/>
      <c r="MSI4" s="662"/>
      <c r="MSJ4" s="662"/>
      <c r="MSK4" s="662"/>
      <c r="MSL4" s="662"/>
      <c r="MSM4" s="662"/>
      <c r="MSN4" s="662"/>
      <c r="MSO4" s="662"/>
      <c r="MSP4" s="662"/>
      <c r="MSQ4" s="662"/>
      <c r="MSR4" s="662"/>
      <c r="MSS4" s="662"/>
      <c r="MST4" s="662"/>
      <c r="MSU4" s="662"/>
      <c r="MSV4" s="662"/>
      <c r="MSW4" s="662"/>
      <c r="MSX4" s="662"/>
      <c r="MSY4" s="662"/>
      <c r="MSZ4" s="662"/>
      <c r="MTA4" s="662"/>
      <c r="MTB4" s="662"/>
      <c r="MTC4" s="662"/>
      <c r="MTD4" s="662"/>
      <c r="MTE4" s="662"/>
      <c r="MTF4" s="662"/>
      <c r="MTG4" s="662"/>
      <c r="MTH4" s="662"/>
      <c r="MTI4" s="662"/>
      <c r="MTJ4" s="662"/>
      <c r="MTK4" s="662"/>
      <c r="MTL4" s="662"/>
      <c r="MTM4" s="662"/>
      <c r="MTN4" s="662"/>
      <c r="MTO4" s="662"/>
      <c r="MTP4" s="662"/>
      <c r="MTQ4" s="662"/>
      <c r="MTR4" s="662"/>
      <c r="MTS4" s="662"/>
      <c r="MTT4" s="662"/>
      <c r="MTU4" s="662"/>
      <c r="MTV4" s="662"/>
      <c r="MTW4" s="662"/>
      <c r="MTX4" s="662"/>
      <c r="MTY4" s="662"/>
      <c r="MTZ4" s="662"/>
      <c r="MUA4" s="662"/>
      <c r="MUB4" s="662"/>
      <c r="MUC4" s="662"/>
      <c r="MUD4" s="662"/>
      <c r="MUE4" s="662"/>
      <c r="MUF4" s="662"/>
      <c r="MUG4" s="662"/>
      <c r="MUH4" s="662"/>
      <c r="MUI4" s="662"/>
      <c r="MUJ4" s="662"/>
      <c r="MUK4" s="662"/>
      <c r="MUL4" s="662"/>
      <c r="MUM4" s="662"/>
      <c r="MUN4" s="662"/>
      <c r="MUO4" s="662"/>
      <c r="MUP4" s="662"/>
      <c r="MUQ4" s="662"/>
      <c r="MUR4" s="662"/>
      <c r="MUS4" s="662"/>
      <c r="MUT4" s="662"/>
      <c r="MUU4" s="662"/>
      <c r="MUV4" s="662"/>
      <c r="MUW4" s="662"/>
      <c r="MUX4" s="662"/>
      <c r="MUY4" s="662"/>
      <c r="MUZ4" s="662"/>
      <c r="MVA4" s="662"/>
      <c r="MVB4" s="662"/>
      <c r="MVC4" s="662"/>
      <c r="MVD4" s="662"/>
      <c r="MVE4" s="662"/>
      <c r="MVF4" s="662"/>
      <c r="MVG4" s="662"/>
      <c r="MVH4" s="662"/>
      <c r="MVI4" s="662"/>
      <c r="MVJ4" s="662"/>
      <c r="MVK4" s="662"/>
      <c r="MVL4" s="662"/>
      <c r="MVM4" s="662"/>
      <c r="MVN4" s="662"/>
      <c r="MVO4" s="662"/>
      <c r="MVP4" s="662"/>
      <c r="MVQ4" s="662"/>
      <c r="MVR4" s="662"/>
      <c r="MVS4" s="662"/>
      <c r="MVT4" s="662"/>
      <c r="MVU4" s="662"/>
      <c r="MVV4" s="662"/>
      <c r="MVW4" s="662"/>
      <c r="MVX4" s="662"/>
      <c r="MVY4" s="662"/>
      <c r="MVZ4" s="662"/>
      <c r="MWA4" s="662"/>
      <c r="MWB4" s="662"/>
      <c r="MWC4" s="662"/>
      <c r="MWD4" s="662"/>
      <c r="MWE4" s="662"/>
      <c r="MWF4" s="662"/>
      <c r="MWG4" s="662"/>
      <c r="MWH4" s="662"/>
      <c r="MWI4" s="662"/>
      <c r="MWJ4" s="662"/>
      <c r="MWK4" s="662"/>
      <c r="MWL4" s="662"/>
      <c r="MWM4" s="662"/>
      <c r="MWN4" s="662"/>
      <c r="MWO4" s="662"/>
      <c r="MWP4" s="662"/>
      <c r="MWQ4" s="662"/>
      <c r="MWR4" s="662"/>
      <c r="MWS4" s="662"/>
      <c r="MWT4" s="662"/>
      <c r="MWU4" s="662"/>
      <c r="MWV4" s="662"/>
      <c r="MWW4" s="662"/>
      <c r="MWX4" s="662"/>
      <c r="MWY4" s="662"/>
      <c r="MWZ4" s="662"/>
      <c r="MXA4" s="662"/>
      <c r="MXB4" s="662"/>
      <c r="MXC4" s="662"/>
      <c r="MXD4" s="662"/>
      <c r="MXE4" s="662"/>
      <c r="MXF4" s="662"/>
      <c r="MXG4" s="662"/>
      <c r="MXH4" s="662"/>
      <c r="MXI4" s="662"/>
      <c r="MXJ4" s="662"/>
      <c r="MXK4" s="662"/>
      <c r="MXL4" s="662"/>
      <c r="MXM4" s="662"/>
      <c r="MXN4" s="662"/>
      <c r="MXO4" s="662"/>
      <c r="MXP4" s="662"/>
      <c r="MXQ4" s="662"/>
      <c r="MXR4" s="662"/>
      <c r="MXS4" s="662"/>
      <c r="MXT4" s="662"/>
      <c r="MXU4" s="662"/>
      <c r="MXV4" s="662"/>
      <c r="MXW4" s="662"/>
      <c r="MXX4" s="662"/>
      <c r="MXY4" s="662"/>
      <c r="MXZ4" s="662"/>
      <c r="MYA4" s="662"/>
      <c r="MYB4" s="662"/>
      <c r="MYC4" s="662"/>
      <c r="MYD4" s="662"/>
      <c r="MYE4" s="662"/>
      <c r="MYF4" s="662"/>
      <c r="MYG4" s="662"/>
      <c r="MYH4" s="662"/>
      <c r="MYI4" s="662"/>
      <c r="MYJ4" s="662"/>
      <c r="MYK4" s="662"/>
      <c r="MYL4" s="662"/>
      <c r="MYM4" s="662"/>
      <c r="MYN4" s="662"/>
      <c r="MYO4" s="662"/>
      <c r="MYP4" s="662"/>
      <c r="MYQ4" s="662"/>
      <c r="MYR4" s="662"/>
      <c r="MYS4" s="662"/>
      <c r="MYT4" s="662"/>
      <c r="MYU4" s="662"/>
      <c r="MYV4" s="662"/>
      <c r="MYW4" s="662"/>
      <c r="MYX4" s="662"/>
      <c r="MYY4" s="662"/>
      <c r="MYZ4" s="662"/>
      <c r="MZA4" s="662"/>
      <c r="MZB4" s="662"/>
      <c r="MZC4" s="662"/>
      <c r="MZD4" s="662"/>
      <c r="MZE4" s="662"/>
      <c r="MZF4" s="662"/>
      <c r="MZG4" s="662"/>
      <c r="MZH4" s="662"/>
      <c r="MZI4" s="662"/>
      <c r="MZJ4" s="662"/>
      <c r="MZK4" s="662"/>
      <c r="MZL4" s="662"/>
      <c r="MZM4" s="662"/>
      <c r="MZN4" s="662"/>
      <c r="MZO4" s="662"/>
      <c r="MZP4" s="662"/>
      <c r="MZQ4" s="662"/>
      <c r="MZR4" s="662"/>
      <c r="MZS4" s="662"/>
      <c r="MZT4" s="662"/>
      <c r="MZU4" s="662"/>
      <c r="MZV4" s="662"/>
      <c r="MZW4" s="662"/>
      <c r="MZX4" s="662"/>
      <c r="MZY4" s="662"/>
      <c r="MZZ4" s="662"/>
      <c r="NAA4" s="662"/>
      <c r="NAB4" s="662"/>
      <c r="NAC4" s="662"/>
      <c r="NAD4" s="662"/>
      <c r="NAE4" s="662"/>
      <c r="NAF4" s="662"/>
      <c r="NAG4" s="662"/>
      <c r="NAH4" s="662"/>
      <c r="NAI4" s="662"/>
      <c r="NAJ4" s="662"/>
      <c r="NAK4" s="662"/>
      <c r="NAL4" s="662"/>
      <c r="NAM4" s="662"/>
      <c r="NAN4" s="662"/>
      <c r="NAO4" s="662"/>
      <c r="NAP4" s="662"/>
      <c r="NAQ4" s="662"/>
      <c r="NAR4" s="662"/>
      <c r="NAS4" s="662"/>
      <c r="NAT4" s="662"/>
      <c r="NAU4" s="662"/>
      <c r="NAV4" s="662"/>
      <c r="NAW4" s="662"/>
      <c r="NAX4" s="662"/>
      <c r="NAY4" s="662"/>
      <c r="NAZ4" s="662"/>
      <c r="NBA4" s="662"/>
      <c r="NBB4" s="662"/>
      <c r="NBC4" s="662"/>
      <c r="NBD4" s="662"/>
      <c r="NBE4" s="662"/>
      <c r="NBF4" s="662"/>
      <c r="NBG4" s="662"/>
      <c r="NBH4" s="662"/>
      <c r="NBI4" s="662"/>
      <c r="NBJ4" s="662"/>
      <c r="NBK4" s="662"/>
      <c r="NBL4" s="662"/>
      <c r="NBM4" s="662"/>
      <c r="NBN4" s="662"/>
      <c r="NBO4" s="662"/>
      <c r="NBP4" s="662"/>
      <c r="NBQ4" s="662"/>
      <c r="NBR4" s="662"/>
      <c r="NBS4" s="662"/>
      <c r="NBT4" s="662"/>
      <c r="NBU4" s="662"/>
      <c r="NBV4" s="662"/>
      <c r="NBW4" s="662"/>
      <c r="NBX4" s="662"/>
      <c r="NBY4" s="662"/>
      <c r="NBZ4" s="662"/>
      <c r="NCA4" s="662"/>
      <c r="NCB4" s="662"/>
      <c r="NCC4" s="662"/>
      <c r="NCD4" s="662"/>
      <c r="NCE4" s="662"/>
      <c r="NCF4" s="662"/>
      <c r="NCG4" s="662"/>
      <c r="NCH4" s="662"/>
      <c r="NCI4" s="662"/>
      <c r="NCJ4" s="662"/>
      <c r="NCK4" s="662"/>
      <c r="NCL4" s="662"/>
      <c r="NCM4" s="662"/>
      <c r="NCN4" s="662"/>
      <c r="NCO4" s="662"/>
      <c r="NCP4" s="662"/>
      <c r="NCQ4" s="662"/>
      <c r="NCR4" s="662"/>
      <c r="NCS4" s="662"/>
      <c r="NCT4" s="662"/>
      <c r="NCU4" s="662"/>
      <c r="NCV4" s="662"/>
      <c r="NCW4" s="662"/>
      <c r="NCX4" s="662"/>
      <c r="NCY4" s="662"/>
      <c r="NCZ4" s="662"/>
      <c r="NDA4" s="662"/>
      <c r="NDB4" s="662"/>
      <c r="NDC4" s="662"/>
      <c r="NDD4" s="662"/>
      <c r="NDE4" s="662"/>
      <c r="NDF4" s="662"/>
      <c r="NDG4" s="662"/>
      <c r="NDH4" s="662"/>
      <c r="NDI4" s="662"/>
      <c r="NDJ4" s="662"/>
      <c r="NDK4" s="662"/>
      <c r="NDL4" s="662"/>
      <c r="NDM4" s="662"/>
      <c r="NDN4" s="662"/>
      <c r="NDO4" s="662"/>
      <c r="NDP4" s="662"/>
      <c r="NDQ4" s="662"/>
      <c r="NDR4" s="662"/>
      <c r="NDS4" s="662"/>
      <c r="NDT4" s="662"/>
      <c r="NDU4" s="662"/>
      <c r="NDV4" s="662"/>
      <c r="NDW4" s="662"/>
      <c r="NDX4" s="662"/>
      <c r="NDY4" s="662"/>
      <c r="NDZ4" s="662"/>
      <c r="NEA4" s="662"/>
      <c r="NEB4" s="662"/>
      <c r="NEC4" s="662"/>
      <c r="NED4" s="662"/>
      <c r="NEE4" s="662"/>
      <c r="NEF4" s="662"/>
      <c r="NEG4" s="662"/>
      <c r="NEH4" s="662"/>
      <c r="NEI4" s="662"/>
      <c r="NEJ4" s="662"/>
      <c r="NEK4" s="662"/>
      <c r="NEL4" s="662"/>
      <c r="NEM4" s="662"/>
      <c r="NEN4" s="662"/>
      <c r="NEO4" s="662"/>
      <c r="NEP4" s="662"/>
      <c r="NEQ4" s="662"/>
      <c r="NER4" s="662"/>
      <c r="NES4" s="662"/>
      <c r="NET4" s="662"/>
      <c r="NEU4" s="662"/>
      <c r="NEV4" s="662"/>
      <c r="NEW4" s="662"/>
      <c r="NEX4" s="662"/>
      <c r="NEY4" s="662"/>
      <c r="NEZ4" s="662"/>
      <c r="NFA4" s="662"/>
      <c r="NFB4" s="662"/>
      <c r="NFC4" s="662"/>
      <c r="NFD4" s="662"/>
      <c r="NFE4" s="662"/>
      <c r="NFF4" s="662"/>
      <c r="NFG4" s="662"/>
      <c r="NFH4" s="662"/>
      <c r="NFI4" s="662"/>
      <c r="NFJ4" s="662"/>
      <c r="NFK4" s="662"/>
      <c r="NFL4" s="662"/>
      <c r="NFM4" s="662"/>
      <c r="NFN4" s="662"/>
      <c r="NFO4" s="662"/>
      <c r="NFP4" s="662"/>
      <c r="NFQ4" s="662"/>
      <c r="NFR4" s="662"/>
      <c r="NFS4" s="662"/>
      <c r="NFT4" s="662"/>
      <c r="NFU4" s="662"/>
      <c r="NFV4" s="662"/>
      <c r="NFW4" s="662"/>
      <c r="NFX4" s="662"/>
      <c r="NFY4" s="662"/>
      <c r="NFZ4" s="662"/>
      <c r="NGA4" s="662"/>
      <c r="NGB4" s="662"/>
      <c r="NGC4" s="662"/>
      <c r="NGD4" s="662"/>
      <c r="NGE4" s="662"/>
      <c r="NGF4" s="662"/>
      <c r="NGG4" s="662"/>
      <c r="NGH4" s="662"/>
      <c r="NGI4" s="662"/>
      <c r="NGJ4" s="662"/>
      <c r="NGK4" s="662"/>
      <c r="NGL4" s="662"/>
      <c r="NGM4" s="662"/>
      <c r="NGN4" s="662"/>
      <c r="NGO4" s="662"/>
      <c r="NGP4" s="662"/>
      <c r="NGQ4" s="662"/>
      <c r="NGR4" s="662"/>
      <c r="NGS4" s="662"/>
      <c r="NGT4" s="662"/>
      <c r="NGU4" s="662"/>
      <c r="NGV4" s="662"/>
      <c r="NGW4" s="662"/>
      <c r="NGX4" s="662"/>
      <c r="NGY4" s="662"/>
      <c r="NGZ4" s="662"/>
      <c r="NHA4" s="662"/>
      <c r="NHB4" s="662"/>
      <c r="NHC4" s="662"/>
      <c r="NHD4" s="662"/>
      <c r="NHE4" s="662"/>
      <c r="NHF4" s="662"/>
      <c r="NHG4" s="662"/>
      <c r="NHH4" s="662"/>
      <c r="NHI4" s="662"/>
      <c r="NHJ4" s="662"/>
      <c r="NHK4" s="662"/>
      <c r="NHL4" s="662"/>
      <c r="NHM4" s="662"/>
      <c r="NHN4" s="662"/>
      <c r="NHO4" s="662"/>
      <c r="NHP4" s="662"/>
      <c r="NHQ4" s="662"/>
      <c r="NHR4" s="662"/>
      <c r="NHS4" s="662"/>
      <c r="NHT4" s="662"/>
      <c r="NHU4" s="662"/>
      <c r="NHV4" s="662"/>
      <c r="NHW4" s="662"/>
      <c r="NHX4" s="662"/>
      <c r="NHY4" s="662"/>
      <c r="NHZ4" s="662"/>
      <c r="NIA4" s="662"/>
      <c r="NIB4" s="662"/>
      <c r="NIC4" s="662"/>
      <c r="NID4" s="662"/>
      <c r="NIE4" s="662"/>
      <c r="NIF4" s="662"/>
      <c r="NIG4" s="662"/>
      <c r="NIH4" s="662"/>
      <c r="NII4" s="662"/>
      <c r="NIJ4" s="662"/>
      <c r="NIK4" s="662"/>
      <c r="NIL4" s="662"/>
      <c r="NIM4" s="662"/>
      <c r="NIN4" s="662"/>
      <c r="NIO4" s="662"/>
      <c r="NIP4" s="662"/>
      <c r="NIQ4" s="662"/>
      <c r="NIR4" s="662"/>
      <c r="NIS4" s="662"/>
      <c r="NIT4" s="662"/>
      <c r="NIU4" s="662"/>
      <c r="NIV4" s="662"/>
      <c r="NIW4" s="662"/>
      <c r="NIX4" s="662"/>
      <c r="NIY4" s="662"/>
      <c r="NIZ4" s="662"/>
      <c r="NJA4" s="662"/>
      <c r="NJB4" s="662"/>
      <c r="NJC4" s="662"/>
      <c r="NJD4" s="662"/>
      <c r="NJE4" s="662"/>
      <c r="NJF4" s="662"/>
      <c r="NJG4" s="662"/>
      <c r="NJH4" s="662"/>
      <c r="NJI4" s="662"/>
      <c r="NJJ4" s="662"/>
      <c r="NJK4" s="662"/>
      <c r="NJL4" s="662"/>
      <c r="NJM4" s="662"/>
      <c r="NJN4" s="662"/>
      <c r="NJO4" s="662"/>
      <c r="NJP4" s="662"/>
      <c r="NJQ4" s="662"/>
      <c r="NJR4" s="662"/>
      <c r="NJS4" s="662"/>
      <c r="NJT4" s="662"/>
      <c r="NJU4" s="662"/>
      <c r="NJV4" s="662"/>
      <c r="NJW4" s="662"/>
      <c r="NJX4" s="662"/>
      <c r="NJY4" s="662"/>
      <c r="NJZ4" s="662"/>
      <c r="NKA4" s="662"/>
      <c r="NKB4" s="662"/>
      <c r="NKC4" s="662"/>
      <c r="NKD4" s="662"/>
      <c r="NKE4" s="662"/>
      <c r="NKF4" s="662"/>
      <c r="NKG4" s="662"/>
      <c r="NKH4" s="662"/>
      <c r="NKI4" s="662"/>
      <c r="NKJ4" s="662"/>
      <c r="NKK4" s="662"/>
      <c r="NKL4" s="662"/>
      <c r="NKM4" s="662"/>
      <c r="NKN4" s="662"/>
      <c r="NKO4" s="662"/>
      <c r="NKP4" s="662"/>
      <c r="NKQ4" s="662"/>
      <c r="NKR4" s="662"/>
      <c r="NKS4" s="662"/>
      <c r="NKT4" s="662"/>
      <c r="NKU4" s="662"/>
      <c r="NKV4" s="662"/>
      <c r="NKW4" s="662"/>
      <c r="NKX4" s="662"/>
      <c r="NKY4" s="662"/>
      <c r="NKZ4" s="662"/>
      <c r="NLA4" s="662"/>
      <c r="NLB4" s="662"/>
      <c r="NLC4" s="662"/>
      <c r="NLD4" s="662"/>
      <c r="NLE4" s="662"/>
      <c r="NLF4" s="662"/>
      <c r="NLG4" s="662"/>
      <c r="NLH4" s="662"/>
      <c r="NLI4" s="662"/>
      <c r="NLJ4" s="662"/>
      <c r="NLK4" s="662"/>
      <c r="NLL4" s="662"/>
      <c r="NLM4" s="662"/>
      <c r="NLN4" s="662"/>
      <c r="NLO4" s="662"/>
      <c r="NLP4" s="662"/>
      <c r="NLQ4" s="662"/>
      <c r="NLR4" s="662"/>
      <c r="NLS4" s="662"/>
      <c r="NLT4" s="662"/>
      <c r="NLU4" s="662"/>
      <c r="NLV4" s="662"/>
      <c r="NLW4" s="662"/>
      <c r="NLX4" s="662"/>
      <c r="NLY4" s="662"/>
      <c r="NLZ4" s="662"/>
      <c r="NMA4" s="662"/>
      <c r="NMB4" s="662"/>
      <c r="NMC4" s="662"/>
      <c r="NMD4" s="662"/>
      <c r="NME4" s="662"/>
      <c r="NMF4" s="662"/>
      <c r="NMG4" s="662"/>
      <c r="NMH4" s="662"/>
      <c r="NMI4" s="662"/>
      <c r="NMJ4" s="662"/>
      <c r="NMK4" s="662"/>
      <c r="NML4" s="662"/>
      <c r="NMM4" s="662"/>
      <c r="NMN4" s="662"/>
      <c r="NMO4" s="662"/>
      <c r="NMP4" s="662"/>
      <c r="NMQ4" s="662"/>
      <c r="NMR4" s="662"/>
      <c r="NMS4" s="662"/>
      <c r="NMT4" s="662"/>
      <c r="NMU4" s="662"/>
      <c r="NMV4" s="662"/>
      <c r="NMW4" s="662"/>
      <c r="NMX4" s="662"/>
      <c r="NMY4" s="662"/>
      <c r="NMZ4" s="662"/>
      <c r="NNA4" s="662"/>
      <c r="NNB4" s="662"/>
      <c r="NNC4" s="662"/>
      <c r="NND4" s="662"/>
      <c r="NNE4" s="662"/>
      <c r="NNF4" s="662"/>
      <c r="NNG4" s="662"/>
      <c r="NNH4" s="662"/>
      <c r="NNI4" s="662"/>
      <c r="NNJ4" s="662"/>
      <c r="NNK4" s="662"/>
      <c r="NNL4" s="662"/>
      <c r="NNM4" s="662"/>
      <c r="NNN4" s="662"/>
      <c r="NNO4" s="662"/>
      <c r="NNP4" s="662"/>
      <c r="NNQ4" s="662"/>
      <c r="NNR4" s="662"/>
      <c r="NNS4" s="662"/>
      <c r="NNT4" s="662"/>
      <c r="NNU4" s="662"/>
      <c r="NNV4" s="662"/>
      <c r="NNW4" s="662"/>
      <c r="NNX4" s="662"/>
      <c r="NNY4" s="662"/>
      <c r="NNZ4" s="662"/>
      <c r="NOA4" s="662"/>
      <c r="NOB4" s="662"/>
      <c r="NOC4" s="662"/>
      <c r="NOD4" s="662"/>
      <c r="NOE4" s="662"/>
      <c r="NOF4" s="662"/>
      <c r="NOG4" s="662"/>
      <c r="NOH4" s="662"/>
      <c r="NOI4" s="662"/>
      <c r="NOJ4" s="662"/>
      <c r="NOK4" s="662"/>
      <c r="NOL4" s="662"/>
      <c r="NOM4" s="662"/>
      <c r="NON4" s="662"/>
      <c r="NOO4" s="662"/>
      <c r="NOP4" s="662"/>
      <c r="NOQ4" s="662"/>
      <c r="NOR4" s="662"/>
      <c r="NOS4" s="662"/>
      <c r="NOT4" s="662"/>
      <c r="NOU4" s="662"/>
      <c r="NOV4" s="662"/>
      <c r="NOW4" s="662"/>
      <c r="NOX4" s="662"/>
      <c r="NOY4" s="662"/>
      <c r="NOZ4" s="662"/>
      <c r="NPA4" s="662"/>
      <c r="NPB4" s="662"/>
      <c r="NPC4" s="662"/>
      <c r="NPD4" s="662"/>
      <c r="NPE4" s="662"/>
      <c r="NPF4" s="662"/>
      <c r="NPG4" s="662"/>
      <c r="NPH4" s="662"/>
      <c r="NPI4" s="662"/>
      <c r="NPJ4" s="662"/>
      <c r="NPK4" s="662"/>
      <c r="NPL4" s="662"/>
      <c r="NPM4" s="662"/>
      <c r="NPN4" s="662"/>
      <c r="NPO4" s="662"/>
      <c r="NPP4" s="662"/>
      <c r="NPQ4" s="662"/>
      <c r="NPR4" s="662"/>
      <c r="NPS4" s="662"/>
      <c r="NPT4" s="662"/>
      <c r="NPU4" s="662"/>
      <c r="NPV4" s="662"/>
      <c r="NPW4" s="662"/>
      <c r="NPX4" s="662"/>
      <c r="NPY4" s="662"/>
      <c r="NPZ4" s="662"/>
      <c r="NQA4" s="662"/>
      <c r="NQB4" s="662"/>
      <c r="NQC4" s="662"/>
      <c r="NQD4" s="662"/>
      <c r="NQE4" s="662"/>
      <c r="NQF4" s="662"/>
      <c r="NQG4" s="662"/>
      <c r="NQH4" s="662"/>
      <c r="NQI4" s="662"/>
      <c r="NQJ4" s="662"/>
      <c r="NQK4" s="662"/>
      <c r="NQL4" s="662"/>
      <c r="NQM4" s="662"/>
      <c r="NQN4" s="662"/>
      <c r="NQO4" s="662"/>
      <c r="NQP4" s="662"/>
      <c r="NQQ4" s="662"/>
      <c r="NQR4" s="662"/>
      <c r="NQS4" s="662"/>
      <c r="NQT4" s="662"/>
      <c r="NQU4" s="662"/>
      <c r="NQV4" s="662"/>
      <c r="NQW4" s="662"/>
      <c r="NQX4" s="662"/>
      <c r="NQY4" s="662"/>
      <c r="NQZ4" s="662"/>
      <c r="NRA4" s="662"/>
      <c r="NRB4" s="662"/>
      <c r="NRC4" s="662"/>
      <c r="NRD4" s="662"/>
      <c r="NRE4" s="662"/>
      <c r="NRF4" s="662"/>
      <c r="NRG4" s="662"/>
      <c r="NRH4" s="662"/>
      <c r="NRI4" s="662"/>
      <c r="NRJ4" s="662"/>
      <c r="NRK4" s="662"/>
      <c r="NRL4" s="662"/>
      <c r="NRM4" s="662"/>
      <c r="NRN4" s="662"/>
      <c r="NRO4" s="662"/>
      <c r="NRP4" s="662"/>
      <c r="NRQ4" s="662"/>
      <c r="NRR4" s="662"/>
      <c r="NRS4" s="662"/>
      <c r="NRT4" s="662"/>
      <c r="NRU4" s="662"/>
      <c r="NRV4" s="662"/>
      <c r="NRW4" s="662"/>
      <c r="NRX4" s="662"/>
      <c r="NRY4" s="662"/>
      <c r="NRZ4" s="662"/>
      <c r="NSA4" s="662"/>
      <c r="NSB4" s="662"/>
      <c r="NSC4" s="662"/>
      <c r="NSD4" s="662"/>
      <c r="NSE4" s="662"/>
      <c r="NSF4" s="662"/>
      <c r="NSG4" s="662"/>
      <c r="NSH4" s="662"/>
      <c r="NSI4" s="662"/>
      <c r="NSJ4" s="662"/>
      <c r="NSK4" s="662"/>
      <c r="NSL4" s="662"/>
      <c r="NSM4" s="662"/>
      <c r="NSN4" s="662"/>
      <c r="NSO4" s="662"/>
      <c r="NSP4" s="662"/>
      <c r="NSQ4" s="662"/>
      <c r="NSR4" s="662"/>
      <c r="NSS4" s="662"/>
      <c r="NST4" s="662"/>
      <c r="NSU4" s="662"/>
      <c r="NSV4" s="662"/>
      <c r="NSW4" s="662"/>
      <c r="NSX4" s="662"/>
      <c r="NSY4" s="662"/>
      <c r="NSZ4" s="662"/>
      <c r="NTA4" s="662"/>
      <c r="NTB4" s="662"/>
      <c r="NTC4" s="662"/>
      <c r="NTD4" s="662"/>
      <c r="NTE4" s="662"/>
      <c r="NTF4" s="662"/>
      <c r="NTG4" s="662"/>
      <c r="NTH4" s="662"/>
      <c r="NTI4" s="662"/>
      <c r="NTJ4" s="662"/>
      <c r="NTK4" s="662"/>
      <c r="NTL4" s="662"/>
      <c r="NTM4" s="662"/>
      <c r="NTN4" s="662"/>
      <c r="NTO4" s="662"/>
      <c r="NTP4" s="662"/>
      <c r="NTQ4" s="662"/>
      <c r="NTR4" s="662"/>
      <c r="NTS4" s="662"/>
      <c r="NTT4" s="662"/>
      <c r="NTU4" s="662"/>
      <c r="NTV4" s="662"/>
      <c r="NTW4" s="662"/>
      <c r="NTX4" s="662"/>
      <c r="NTY4" s="662"/>
      <c r="NTZ4" s="662"/>
      <c r="NUA4" s="662"/>
      <c r="NUB4" s="662"/>
      <c r="NUC4" s="662"/>
      <c r="NUD4" s="662"/>
      <c r="NUE4" s="662"/>
      <c r="NUF4" s="662"/>
      <c r="NUG4" s="662"/>
      <c r="NUH4" s="662"/>
      <c r="NUI4" s="662"/>
      <c r="NUJ4" s="662"/>
      <c r="NUK4" s="662"/>
      <c r="NUL4" s="662"/>
      <c r="NUM4" s="662"/>
      <c r="NUN4" s="662"/>
      <c r="NUO4" s="662"/>
      <c r="NUP4" s="662"/>
      <c r="NUQ4" s="662"/>
      <c r="NUR4" s="662"/>
      <c r="NUS4" s="662"/>
      <c r="NUT4" s="662"/>
      <c r="NUU4" s="662"/>
      <c r="NUV4" s="662"/>
      <c r="NUW4" s="662"/>
      <c r="NUX4" s="662"/>
      <c r="NUY4" s="662"/>
      <c r="NUZ4" s="662"/>
      <c r="NVA4" s="662"/>
      <c r="NVB4" s="662"/>
      <c r="NVC4" s="662"/>
      <c r="NVD4" s="662"/>
      <c r="NVE4" s="662"/>
      <c r="NVF4" s="662"/>
      <c r="NVG4" s="662"/>
      <c r="NVH4" s="662"/>
      <c r="NVI4" s="662"/>
      <c r="NVJ4" s="662"/>
      <c r="NVK4" s="662"/>
      <c r="NVL4" s="662"/>
      <c r="NVM4" s="662"/>
      <c r="NVN4" s="662"/>
      <c r="NVO4" s="662"/>
      <c r="NVP4" s="662"/>
      <c r="NVQ4" s="662"/>
      <c r="NVR4" s="662"/>
      <c r="NVS4" s="662"/>
      <c r="NVT4" s="662"/>
      <c r="NVU4" s="662"/>
      <c r="NVV4" s="662"/>
      <c r="NVW4" s="662"/>
      <c r="NVX4" s="662"/>
      <c r="NVY4" s="662"/>
      <c r="NVZ4" s="662"/>
      <c r="NWA4" s="662"/>
      <c r="NWB4" s="662"/>
      <c r="NWC4" s="662"/>
      <c r="NWD4" s="662"/>
      <c r="NWE4" s="662"/>
      <c r="NWF4" s="662"/>
      <c r="NWG4" s="662"/>
      <c r="NWH4" s="662"/>
      <c r="NWI4" s="662"/>
      <c r="NWJ4" s="662"/>
      <c r="NWK4" s="662"/>
      <c r="NWL4" s="662"/>
      <c r="NWM4" s="662"/>
      <c r="NWN4" s="662"/>
      <c r="NWO4" s="662"/>
      <c r="NWP4" s="662"/>
      <c r="NWQ4" s="662"/>
      <c r="NWR4" s="662"/>
      <c r="NWS4" s="662"/>
      <c r="NWT4" s="662"/>
      <c r="NWU4" s="662"/>
      <c r="NWV4" s="662"/>
      <c r="NWW4" s="662"/>
      <c r="NWX4" s="662"/>
      <c r="NWY4" s="662"/>
      <c r="NWZ4" s="662"/>
      <c r="NXA4" s="662"/>
      <c r="NXB4" s="662"/>
      <c r="NXC4" s="662"/>
      <c r="NXD4" s="662"/>
      <c r="NXE4" s="662"/>
      <c r="NXF4" s="662"/>
      <c r="NXG4" s="662"/>
      <c r="NXH4" s="662"/>
      <c r="NXI4" s="662"/>
      <c r="NXJ4" s="662"/>
      <c r="NXK4" s="662"/>
      <c r="NXL4" s="662"/>
      <c r="NXM4" s="662"/>
      <c r="NXN4" s="662"/>
      <c r="NXO4" s="662"/>
      <c r="NXP4" s="662"/>
      <c r="NXQ4" s="662"/>
      <c r="NXR4" s="662"/>
      <c r="NXS4" s="662"/>
      <c r="NXT4" s="662"/>
      <c r="NXU4" s="662"/>
      <c r="NXV4" s="662"/>
      <c r="NXW4" s="662"/>
      <c r="NXX4" s="662"/>
      <c r="NXY4" s="662"/>
      <c r="NXZ4" s="662"/>
      <c r="NYA4" s="662"/>
      <c r="NYB4" s="662"/>
      <c r="NYC4" s="662"/>
      <c r="NYD4" s="662"/>
      <c r="NYE4" s="662"/>
      <c r="NYF4" s="662"/>
      <c r="NYG4" s="662"/>
      <c r="NYH4" s="662"/>
      <c r="NYI4" s="662"/>
      <c r="NYJ4" s="662"/>
      <c r="NYK4" s="662"/>
      <c r="NYL4" s="662"/>
      <c r="NYM4" s="662"/>
      <c r="NYN4" s="662"/>
      <c r="NYO4" s="662"/>
      <c r="NYP4" s="662"/>
      <c r="NYQ4" s="662"/>
      <c r="NYR4" s="662"/>
      <c r="NYS4" s="662"/>
      <c r="NYT4" s="662"/>
      <c r="NYU4" s="662"/>
      <c r="NYV4" s="662"/>
      <c r="NYW4" s="662"/>
      <c r="NYX4" s="662"/>
      <c r="NYY4" s="662"/>
      <c r="NYZ4" s="662"/>
      <c r="NZA4" s="662"/>
      <c r="NZB4" s="662"/>
      <c r="NZC4" s="662"/>
      <c r="NZD4" s="662"/>
      <c r="NZE4" s="662"/>
      <c r="NZF4" s="662"/>
      <c r="NZG4" s="662"/>
      <c r="NZH4" s="662"/>
      <c r="NZI4" s="662"/>
      <c r="NZJ4" s="662"/>
      <c r="NZK4" s="662"/>
      <c r="NZL4" s="662"/>
      <c r="NZM4" s="662"/>
      <c r="NZN4" s="662"/>
      <c r="NZO4" s="662"/>
      <c r="NZP4" s="662"/>
      <c r="NZQ4" s="662"/>
      <c r="NZR4" s="662"/>
      <c r="NZS4" s="662"/>
      <c r="NZT4" s="662"/>
      <c r="NZU4" s="662"/>
      <c r="NZV4" s="662"/>
      <c r="NZW4" s="662"/>
      <c r="NZX4" s="662"/>
      <c r="NZY4" s="662"/>
      <c r="NZZ4" s="662"/>
      <c r="OAA4" s="662"/>
      <c r="OAB4" s="662"/>
      <c r="OAC4" s="662"/>
      <c r="OAD4" s="662"/>
      <c r="OAE4" s="662"/>
      <c r="OAF4" s="662"/>
      <c r="OAG4" s="662"/>
      <c r="OAH4" s="662"/>
      <c r="OAI4" s="662"/>
      <c r="OAJ4" s="662"/>
      <c r="OAK4" s="662"/>
      <c r="OAL4" s="662"/>
      <c r="OAM4" s="662"/>
      <c r="OAN4" s="662"/>
      <c r="OAO4" s="662"/>
      <c r="OAP4" s="662"/>
      <c r="OAQ4" s="662"/>
      <c r="OAR4" s="662"/>
      <c r="OAS4" s="662"/>
      <c r="OAT4" s="662"/>
      <c r="OAU4" s="662"/>
      <c r="OAV4" s="662"/>
      <c r="OAW4" s="662"/>
      <c r="OAX4" s="662"/>
      <c r="OAY4" s="662"/>
      <c r="OAZ4" s="662"/>
      <c r="OBA4" s="662"/>
      <c r="OBB4" s="662"/>
      <c r="OBC4" s="662"/>
      <c r="OBD4" s="662"/>
      <c r="OBE4" s="662"/>
      <c r="OBF4" s="662"/>
      <c r="OBG4" s="662"/>
      <c r="OBH4" s="662"/>
      <c r="OBI4" s="662"/>
      <c r="OBJ4" s="662"/>
      <c r="OBK4" s="662"/>
      <c r="OBL4" s="662"/>
      <c r="OBM4" s="662"/>
      <c r="OBN4" s="662"/>
      <c r="OBO4" s="662"/>
      <c r="OBP4" s="662"/>
      <c r="OBQ4" s="662"/>
      <c r="OBR4" s="662"/>
      <c r="OBS4" s="662"/>
      <c r="OBT4" s="662"/>
      <c r="OBU4" s="662"/>
      <c r="OBV4" s="662"/>
      <c r="OBW4" s="662"/>
      <c r="OBX4" s="662"/>
      <c r="OBY4" s="662"/>
      <c r="OBZ4" s="662"/>
      <c r="OCA4" s="662"/>
      <c r="OCB4" s="662"/>
      <c r="OCC4" s="662"/>
      <c r="OCD4" s="662"/>
      <c r="OCE4" s="662"/>
      <c r="OCF4" s="662"/>
      <c r="OCG4" s="662"/>
      <c r="OCH4" s="662"/>
      <c r="OCI4" s="662"/>
      <c r="OCJ4" s="662"/>
      <c r="OCK4" s="662"/>
      <c r="OCL4" s="662"/>
      <c r="OCM4" s="662"/>
      <c r="OCN4" s="662"/>
      <c r="OCO4" s="662"/>
      <c r="OCP4" s="662"/>
      <c r="OCQ4" s="662"/>
      <c r="OCR4" s="662"/>
      <c r="OCS4" s="662"/>
      <c r="OCT4" s="662"/>
      <c r="OCU4" s="662"/>
      <c r="OCV4" s="662"/>
      <c r="OCW4" s="662"/>
      <c r="OCX4" s="662"/>
      <c r="OCY4" s="662"/>
      <c r="OCZ4" s="662"/>
      <c r="ODA4" s="662"/>
      <c r="ODB4" s="662"/>
      <c r="ODC4" s="662"/>
      <c r="ODD4" s="662"/>
      <c r="ODE4" s="662"/>
      <c r="ODF4" s="662"/>
      <c r="ODG4" s="662"/>
      <c r="ODH4" s="662"/>
      <c r="ODI4" s="662"/>
      <c r="ODJ4" s="662"/>
      <c r="ODK4" s="662"/>
      <c r="ODL4" s="662"/>
      <c r="ODM4" s="662"/>
      <c r="ODN4" s="662"/>
      <c r="ODO4" s="662"/>
      <c r="ODP4" s="662"/>
      <c r="ODQ4" s="662"/>
      <c r="ODR4" s="662"/>
      <c r="ODS4" s="662"/>
      <c r="ODT4" s="662"/>
      <c r="ODU4" s="662"/>
      <c r="ODV4" s="662"/>
      <c r="ODW4" s="662"/>
      <c r="ODX4" s="662"/>
      <c r="ODY4" s="662"/>
      <c r="ODZ4" s="662"/>
      <c r="OEA4" s="662"/>
      <c r="OEB4" s="662"/>
      <c r="OEC4" s="662"/>
      <c r="OED4" s="662"/>
      <c r="OEE4" s="662"/>
      <c r="OEF4" s="662"/>
      <c r="OEG4" s="662"/>
      <c r="OEH4" s="662"/>
      <c r="OEI4" s="662"/>
      <c r="OEJ4" s="662"/>
      <c r="OEK4" s="662"/>
      <c r="OEL4" s="662"/>
      <c r="OEM4" s="662"/>
      <c r="OEN4" s="662"/>
      <c r="OEO4" s="662"/>
      <c r="OEP4" s="662"/>
      <c r="OEQ4" s="662"/>
      <c r="OER4" s="662"/>
      <c r="OES4" s="662"/>
      <c r="OET4" s="662"/>
      <c r="OEU4" s="662"/>
      <c r="OEV4" s="662"/>
      <c r="OEW4" s="662"/>
      <c r="OEX4" s="662"/>
      <c r="OEY4" s="662"/>
      <c r="OEZ4" s="662"/>
      <c r="OFA4" s="662"/>
      <c r="OFB4" s="662"/>
      <c r="OFC4" s="662"/>
      <c r="OFD4" s="662"/>
      <c r="OFE4" s="662"/>
      <c r="OFF4" s="662"/>
      <c r="OFG4" s="662"/>
      <c r="OFH4" s="662"/>
      <c r="OFI4" s="662"/>
      <c r="OFJ4" s="662"/>
      <c r="OFK4" s="662"/>
      <c r="OFL4" s="662"/>
      <c r="OFM4" s="662"/>
      <c r="OFN4" s="662"/>
      <c r="OFO4" s="662"/>
      <c r="OFP4" s="662"/>
      <c r="OFQ4" s="662"/>
      <c r="OFR4" s="662"/>
      <c r="OFS4" s="662"/>
      <c r="OFT4" s="662"/>
      <c r="OFU4" s="662"/>
      <c r="OFV4" s="662"/>
      <c r="OFW4" s="662"/>
      <c r="OFX4" s="662"/>
      <c r="OFY4" s="662"/>
      <c r="OFZ4" s="662"/>
      <c r="OGA4" s="662"/>
      <c r="OGB4" s="662"/>
      <c r="OGC4" s="662"/>
      <c r="OGD4" s="662"/>
      <c r="OGE4" s="662"/>
      <c r="OGF4" s="662"/>
      <c r="OGG4" s="662"/>
      <c r="OGH4" s="662"/>
      <c r="OGI4" s="662"/>
      <c r="OGJ4" s="662"/>
      <c r="OGK4" s="662"/>
      <c r="OGL4" s="662"/>
      <c r="OGM4" s="662"/>
      <c r="OGN4" s="662"/>
      <c r="OGO4" s="662"/>
      <c r="OGP4" s="662"/>
      <c r="OGQ4" s="662"/>
      <c r="OGR4" s="662"/>
      <c r="OGS4" s="662"/>
      <c r="OGT4" s="662"/>
      <c r="OGU4" s="662"/>
      <c r="OGV4" s="662"/>
      <c r="OGW4" s="662"/>
      <c r="OGX4" s="662"/>
      <c r="OGY4" s="662"/>
      <c r="OGZ4" s="662"/>
      <c r="OHA4" s="662"/>
      <c r="OHB4" s="662"/>
      <c r="OHC4" s="662"/>
      <c r="OHD4" s="662"/>
      <c r="OHE4" s="662"/>
      <c r="OHF4" s="662"/>
      <c r="OHG4" s="662"/>
      <c r="OHH4" s="662"/>
      <c r="OHI4" s="662"/>
      <c r="OHJ4" s="662"/>
      <c r="OHK4" s="662"/>
      <c r="OHL4" s="662"/>
      <c r="OHM4" s="662"/>
      <c r="OHN4" s="662"/>
      <c r="OHO4" s="662"/>
      <c r="OHP4" s="662"/>
      <c r="OHQ4" s="662"/>
      <c r="OHR4" s="662"/>
      <c r="OHS4" s="662"/>
      <c r="OHT4" s="662"/>
      <c r="OHU4" s="662"/>
      <c r="OHV4" s="662"/>
      <c r="OHW4" s="662"/>
      <c r="OHX4" s="662"/>
      <c r="OHY4" s="662"/>
      <c r="OHZ4" s="662"/>
      <c r="OIA4" s="662"/>
      <c r="OIB4" s="662"/>
      <c r="OIC4" s="662"/>
      <c r="OID4" s="662"/>
      <c r="OIE4" s="662"/>
      <c r="OIF4" s="662"/>
      <c r="OIG4" s="662"/>
      <c r="OIH4" s="662"/>
      <c r="OII4" s="662"/>
      <c r="OIJ4" s="662"/>
      <c r="OIK4" s="662"/>
      <c r="OIL4" s="662"/>
      <c r="OIM4" s="662"/>
      <c r="OIN4" s="662"/>
      <c r="OIO4" s="662"/>
      <c r="OIP4" s="662"/>
      <c r="OIQ4" s="662"/>
      <c r="OIR4" s="662"/>
      <c r="OIS4" s="662"/>
      <c r="OIT4" s="662"/>
      <c r="OIU4" s="662"/>
      <c r="OIV4" s="662"/>
      <c r="OIW4" s="662"/>
      <c r="OIX4" s="662"/>
      <c r="OIY4" s="662"/>
      <c r="OIZ4" s="662"/>
      <c r="OJA4" s="662"/>
      <c r="OJB4" s="662"/>
      <c r="OJC4" s="662"/>
      <c r="OJD4" s="662"/>
      <c r="OJE4" s="662"/>
      <c r="OJF4" s="662"/>
      <c r="OJG4" s="662"/>
      <c r="OJH4" s="662"/>
      <c r="OJI4" s="662"/>
      <c r="OJJ4" s="662"/>
      <c r="OJK4" s="662"/>
      <c r="OJL4" s="662"/>
      <c r="OJM4" s="662"/>
      <c r="OJN4" s="662"/>
      <c r="OJO4" s="662"/>
      <c r="OJP4" s="662"/>
      <c r="OJQ4" s="662"/>
      <c r="OJR4" s="662"/>
      <c r="OJS4" s="662"/>
      <c r="OJT4" s="662"/>
      <c r="OJU4" s="662"/>
      <c r="OJV4" s="662"/>
      <c r="OJW4" s="662"/>
      <c r="OJX4" s="662"/>
      <c r="OJY4" s="662"/>
      <c r="OJZ4" s="662"/>
      <c r="OKA4" s="662"/>
      <c r="OKB4" s="662"/>
      <c r="OKC4" s="662"/>
      <c r="OKD4" s="662"/>
      <c r="OKE4" s="662"/>
      <c r="OKF4" s="662"/>
      <c r="OKG4" s="662"/>
      <c r="OKH4" s="662"/>
      <c r="OKI4" s="662"/>
      <c r="OKJ4" s="662"/>
      <c r="OKK4" s="662"/>
      <c r="OKL4" s="662"/>
      <c r="OKM4" s="662"/>
      <c r="OKN4" s="662"/>
      <c r="OKO4" s="662"/>
      <c r="OKP4" s="662"/>
      <c r="OKQ4" s="662"/>
      <c r="OKR4" s="662"/>
      <c r="OKS4" s="662"/>
      <c r="OKT4" s="662"/>
      <c r="OKU4" s="662"/>
      <c r="OKV4" s="662"/>
      <c r="OKW4" s="662"/>
      <c r="OKX4" s="662"/>
      <c r="OKY4" s="662"/>
      <c r="OKZ4" s="662"/>
      <c r="OLA4" s="662"/>
      <c r="OLB4" s="662"/>
      <c r="OLC4" s="662"/>
      <c r="OLD4" s="662"/>
      <c r="OLE4" s="662"/>
      <c r="OLF4" s="662"/>
      <c r="OLG4" s="662"/>
      <c r="OLH4" s="662"/>
      <c r="OLI4" s="662"/>
      <c r="OLJ4" s="662"/>
      <c r="OLK4" s="662"/>
      <c r="OLL4" s="662"/>
      <c r="OLM4" s="662"/>
      <c r="OLN4" s="662"/>
      <c r="OLO4" s="662"/>
      <c r="OLP4" s="662"/>
      <c r="OLQ4" s="662"/>
      <c r="OLR4" s="662"/>
      <c r="OLS4" s="662"/>
      <c r="OLT4" s="662"/>
      <c r="OLU4" s="662"/>
      <c r="OLV4" s="662"/>
      <c r="OLW4" s="662"/>
      <c r="OLX4" s="662"/>
      <c r="OLY4" s="662"/>
      <c r="OLZ4" s="662"/>
      <c r="OMA4" s="662"/>
      <c r="OMB4" s="662"/>
      <c r="OMC4" s="662"/>
      <c r="OMD4" s="662"/>
      <c r="OME4" s="662"/>
      <c r="OMF4" s="662"/>
      <c r="OMG4" s="662"/>
      <c r="OMH4" s="662"/>
      <c r="OMI4" s="662"/>
      <c r="OMJ4" s="662"/>
      <c r="OMK4" s="662"/>
      <c r="OML4" s="662"/>
      <c r="OMM4" s="662"/>
      <c r="OMN4" s="662"/>
      <c r="OMO4" s="662"/>
      <c r="OMP4" s="662"/>
      <c r="OMQ4" s="662"/>
      <c r="OMR4" s="662"/>
      <c r="OMS4" s="662"/>
      <c r="OMT4" s="662"/>
      <c r="OMU4" s="662"/>
      <c r="OMV4" s="662"/>
      <c r="OMW4" s="662"/>
      <c r="OMX4" s="662"/>
      <c r="OMY4" s="662"/>
      <c r="OMZ4" s="662"/>
      <c r="ONA4" s="662"/>
      <c r="ONB4" s="662"/>
      <c r="ONC4" s="662"/>
      <c r="OND4" s="662"/>
      <c r="ONE4" s="662"/>
      <c r="ONF4" s="662"/>
      <c r="ONG4" s="662"/>
      <c r="ONH4" s="662"/>
      <c r="ONI4" s="662"/>
      <c r="ONJ4" s="662"/>
      <c r="ONK4" s="662"/>
      <c r="ONL4" s="662"/>
      <c r="ONM4" s="662"/>
      <c r="ONN4" s="662"/>
      <c r="ONO4" s="662"/>
      <c r="ONP4" s="662"/>
      <c r="ONQ4" s="662"/>
      <c r="ONR4" s="662"/>
      <c r="ONS4" s="662"/>
      <c r="ONT4" s="662"/>
      <c r="ONU4" s="662"/>
      <c r="ONV4" s="662"/>
      <c r="ONW4" s="662"/>
      <c r="ONX4" s="662"/>
      <c r="ONY4" s="662"/>
      <c r="ONZ4" s="662"/>
      <c r="OOA4" s="662"/>
      <c r="OOB4" s="662"/>
      <c r="OOC4" s="662"/>
      <c r="OOD4" s="662"/>
      <c r="OOE4" s="662"/>
      <c r="OOF4" s="662"/>
      <c r="OOG4" s="662"/>
      <c r="OOH4" s="662"/>
      <c r="OOI4" s="662"/>
      <c r="OOJ4" s="662"/>
      <c r="OOK4" s="662"/>
      <c r="OOL4" s="662"/>
      <c r="OOM4" s="662"/>
      <c r="OON4" s="662"/>
      <c r="OOO4" s="662"/>
      <c r="OOP4" s="662"/>
      <c r="OOQ4" s="662"/>
      <c r="OOR4" s="662"/>
      <c r="OOS4" s="662"/>
      <c r="OOT4" s="662"/>
      <c r="OOU4" s="662"/>
      <c r="OOV4" s="662"/>
      <c r="OOW4" s="662"/>
      <c r="OOX4" s="662"/>
      <c r="OOY4" s="662"/>
      <c r="OOZ4" s="662"/>
      <c r="OPA4" s="662"/>
      <c r="OPB4" s="662"/>
      <c r="OPC4" s="662"/>
      <c r="OPD4" s="662"/>
      <c r="OPE4" s="662"/>
      <c r="OPF4" s="662"/>
      <c r="OPG4" s="662"/>
      <c r="OPH4" s="662"/>
      <c r="OPI4" s="662"/>
      <c r="OPJ4" s="662"/>
      <c r="OPK4" s="662"/>
      <c r="OPL4" s="662"/>
      <c r="OPM4" s="662"/>
      <c r="OPN4" s="662"/>
      <c r="OPO4" s="662"/>
      <c r="OPP4" s="662"/>
      <c r="OPQ4" s="662"/>
      <c r="OPR4" s="662"/>
      <c r="OPS4" s="662"/>
      <c r="OPT4" s="662"/>
      <c r="OPU4" s="662"/>
      <c r="OPV4" s="662"/>
      <c r="OPW4" s="662"/>
      <c r="OPX4" s="662"/>
      <c r="OPY4" s="662"/>
      <c r="OPZ4" s="662"/>
      <c r="OQA4" s="662"/>
      <c r="OQB4" s="662"/>
      <c r="OQC4" s="662"/>
      <c r="OQD4" s="662"/>
      <c r="OQE4" s="662"/>
      <c r="OQF4" s="662"/>
      <c r="OQG4" s="662"/>
      <c r="OQH4" s="662"/>
      <c r="OQI4" s="662"/>
      <c r="OQJ4" s="662"/>
      <c r="OQK4" s="662"/>
      <c r="OQL4" s="662"/>
      <c r="OQM4" s="662"/>
      <c r="OQN4" s="662"/>
      <c r="OQO4" s="662"/>
      <c r="OQP4" s="662"/>
      <c r="OQQ4" s="662"/>
      <c r="OQR4" s="662"/>
      <c r="OQS4" s="662"/>
      <c r="OQT4" s="662"/>
      <c r="OQU4" s="662"/>
      <c r="OQV4" s="662"/>
      <c r="OQW4" s="662"/>
      <c r="OQX4" s="662"/>
      <c r="OQY4" s="662"/>
      <c r="OQZ4" s="662"/>
      <c r="ORA4" s="662"/>
      <c r="ORB4" s="662"/>
      <c r="ORC4" s="662"/>
      <c r="ORD4" s="662"/>
      <c r="ORE4" s="662"/>
      <c r="ORF4" s="662"/>
      <c r="ORG4" s="662"/>
      <c r="ORH4" s="662"/>
      <c r="ORI4" s="662"/>
      <c r="ORJ4" s="662"/>
      <c r="ORK4" s="662"/>
      <c r="ORL4" s="662"/>
      <c r="ORM4" s="662"/>
      <c r="ORN4" s="662"/>
      <c r="ORO4" s="662"/>
      <c r="ORP4" s="662"/>
      <c r="ORQ4" s="662"/>
      <c r="ORR4" s="662"/>
      <c r="ORS4" s="662"/>
      <c r="ORT4" s="662"/>
      <c r="ORU4" s="662"/>
      <c r="ORV4" s="662"/>
      <c r="ORW4" s="662"/>
      <c r="ORX4" s="662"/>
      <c r="ORY4" s="662"/>
      <c r="ORZ4" s="662"/>
      <c r="OSA4" s="662"/>
      <c r="OSB4" s="662"/>
      <c r="OSC4" s="662"/>
      <c r="OSD4" s="662"/>
      <c r="OSE4" s="662"/>
      <c r="OSF4" s="662"/>
      <c r="OSG4" s="662"/>
      <c r="OSH4" s="662"/>
      <c r="OSI4" s="662"/>
      <c r="OSJ4" s="662"/>
      <c r="OSK4" s="662"/>
      <c r="OSL4" s="662"/>
      <c r="OSM4" s="662"/>
      <c r="OSN4" s="662"/>
      <c r="OSO4" s="662"/>
      <c r="OSP4" s="662"/>
      <c r="OSQ4" s="662"/>
      <c r="OSR4" s="662"/>
      <c r="OSS4" s="662"/>
      <c r="OST4" s="662"/>
      <c r="OSU4" s="662"/>
      <c r="OSV4" s="662"/>
      <c r="OSW4" s="662"/>
      <c r="OSX4" s="662"/>
      <c r="OSY4" s="662"/>
      <c r="OSZ4" s="662"/>
      <c r="OTA4" s="662"/>
      <c r="OTB4" s="662"/>
      <c r="OTC4" s="662"/>
      <c r="OTD4" s="662"/>
      <c r="OTE4" s="662"/>
      <c r="OTF4" s="662"/>
      <c r="OTG4" s="662"/>
      <c r="OTH4" s="662"/>
      <c r="OTI4" s="662"/>
      <c r="OTJ4" s="662"/>
      <c r="OTK4" s="662"/>
      <c r="OTL4" s="662"/>
      <c r="OTM4" s="662"/>
      <c r="OTN4" s="662"/>
      <c r="OTO4" s="662"/>
      <c r="OTP4" s="662"/>
      <c r="OTQ4" s="662"/>
      <c r="OTR4" s="662"/>
      <c r="OTS4" s="662"/>
      <c r="OTT4" s="662"/>
      <c r="OTU4" s="662"/>
      <c r="OTV4" s="662"/>
      <c r="OTW4" s="662"/>
      <c r="OTX4" s="662"/>
      <c r="OTY4" s="662"/>
      <c r="OTZ4" s="662"/>
      <c r="OUA4" s="662"/>
      <c r="OUB4" s="662"/>
      <c r="OUC4" s="662"/>
      <c r="OUD4" s="662"/>
      <c r="OUE4" s="662"/>
      <c r="OUF4" s="662"/>
      <c r="OUG4" s="662"/>
      <c r="OUH4" s="662"/>
      <c r="OUI4" s="662"/>
      <c r="OUJ4" s="662"/>
      <c r="OUK4" s="662"/>
      <c r="OUL4" s="662"/>
      <c r="OUM4" s="662"/>
      <c r="OUN4" s="662"/>
      <c r="OUO4" s="662"/>
      <c r="OUP4" s="662"/>
      <c r="OUQ4" s="662"/>
      <c r="OUR4" s="662"/>
      <c r="OUS4" s="662"/>
      <c r="OUT4" s="662"/>
      <c r="OUU4" s="662"/>
      <c r="OUV4" s="662"/>
      <c r="OUW4" s="662"/>
      <c r="OUX4" s="662"/>
      <c r="OUY4" s="662"/>
      <c r="OUZ4" s="662"/>
      <c r="OVA4" s="662"/>
      <c r="OVB4" s="662"/>
      <c r="OVC4" s="662"/>
      <c r="OVD4" s="662"/>
      <c r="OVE4" s="662"/>
      <c r="OVF4" s="662"/>
      <c r="OVG4" s="662"/>
      <c r="OVH4" s="662"/>
      <c r="OVI4" s="662"/>
      <c r="OVJ4" s="662"/>
      <c r="OVK4" s="662"/>
      <c r="OVL4" s="662"/>
      <c r="OVM4" s="662"/>
      <c r="OVN4" s="662"/>
      <c r="OVO4" s="662"/>
      <c r="OVP4" s="662"/>
      <c r="OVQ4" s="662"/>
      <c r="OVR4" s="662"/>
      <c r="OVS4" s="662"/>
      <c r="OVT4" s="662"/>
      <c r="OVU4" s="662"/>
      <c r="OVV4" s="662"/>
      <c r="OVW4" s="662"/>
      <c r="OVX4" s="662"/>
      <c r="OVY4" s="662"/>
      <c r="OVZ4" s="662"/>
      <c r="OWA4" s="662"/>
      <c r="OWB4" s="662"/>
      <c r="OWC4" s="662"/>
      <c r="OWD4" s="662"/>
      <c r="OWE4" s="662"/>
      <c r="OWF4" s="662"/>
      <c r="OWG4" s="662"/>
      <c r="OWH4" s="662"/>
      <c r="OWI4" s="662"/>
      <c r="OWJ4" s="662"/>
      <c r="OWK4" s="662"/>
      <c r="OWL4" s="662"/>
      <c r="OWM4" s="662"/>
      <c r="OWN4" s="662"/>
      <c r="OWO4" s="662"/>
      <c r="OWP4" s="662"/>
      <c r="OWQ4" s="662"/>
      <c r="OWR4" s="662"/>
      <c r="OWS4" s="662"/>
      <c r="OWT4" s="662"/>
      <c r="OWU4" s="662"/>
      <c r="OWV4" s="662"/>
      <c r="OWW4" s="662"/>
      <c r="OWX4" s="662"/>
      <c r="OWY4" s="662"/>
      <c r="OWZ4" s="662"/>
      <c r="OXA4" s="662"/>
      <c r="OXB4" s="662"/>
      <c r="OXC4" s="662"/>
      <c r="OXD4" s="662"/>
      <c r="OXE4" s="662"/>
      <c r="OXF4" s="662"/>
      <c r="OXG4" s="662"/>
      <c r="OXH4" s="662"/>
      <c r="OXI4" s="662"/>
      <c r="OXJ4" s="662"/>
      <c r="OXK4" s="662"/>
      <c r="OXL4" s="662"/>
      <c r="OXM4" s="662"/>
      <c r="OXN4" s="662"/>
      <c r="OXO4" s="662"/>
      <c r="OXP4" s="662"/>
      <c r="OXQ4" s="662"/>
      <c r="OXR4" s="662"/>
      <c r="OXS4" s="662"/>
      <c r="OXT4" s="662"/>
      <c r="OXU4" s="662"/>
      <c r="OXV4" s="662"/>
      <c r="OXW4" s="662"/>
      <c r="OXX4" s="662"/>
      <c r="OXY4" s="662"/>
      <c r="OXZ4" s="662"/>
      <c r="OYA4" s="662"/>
      <c r="OYB4" s="662"/>
      <c r="OYC4" s="662"/>
      <c r="OYD4" s="662"/>
      <c r="OYE4" s="662"/>
      <c r="OYF4" s="662"/>
      <c r="OYG4" s="662"/>
      <c r="OYH4" s="662"/>
      <c r="OYI4" s="662"/>
      <c r="OYJ4" s="662"/>
      <c r="OYK4" s="662"/>
      <c r="OYL4" s="662"/>
      <c r="OYM4" s="662"/>
      <c r="OYN4" s="662"/>
      <c r="OYO4" s="662"/>
      <c r="OYP4" s="662"/>
      <c r="OYQ4" s="662"/>
      <c r="OYR4" s="662"/>
      <c r="OYS4" s="662"/>
      <c r="OYT4" s="662"/>
      <c r="OYU4" s="662"/>
      <c r="OYV4" s="662"/>
      <c r="OYW4" s="662"/>
      <c r="OYX4" s="662"/>
      <c r="OYY4" s="662"/>
      <c r="OYZ4" s="662"/>
      <c r="OZA4" s="662"/>
      <c r="OZB4" s="662"/>
      <c r="OZC4" s="662"/>
      <c r="OZD4" s="662"/>
      <c r="OZE4" s="662"/>
      <c r="OZF4" s="662"/>
      <c r="OZG4" s="662"/>
      <c r="OZH4" s="662"/>
      <c r="OZI4" s="662"/>
      <c r="OZJ4" s="662"/>
      <c r="OZK4" s="662"/>
      <c r="OZL4" s="662"/>
      <c r="OZM4" s="662"/>
      <c r="OZN4" s="662"/>
      <c r="OZO4" s="662"/>
      <c r="OZP4" s="662"/>
      <c r="OZQ4" s="662"/>
      <c r="OZR4" s="662"/>
      <c r="OZS4" s="662"/>
      <c r="OZT4" s="662"/>
      <c r="OZU4" s="662"/>
      <c r="OZV4" s="662"/>
      <c r="OZW4" s="662"/>
      <c r="OZX4" s="662"/>
      <c r="OZY4" s="662"/>
      <c r="OZZ4" s="662"/>
      <c r="PAA4" s="662"/>
      <c r="PAB4" s="662"/>
      <c r="PAC4" s="662"/>
      <c r="PAD4" s="662"/>
      <c r="PAE4" s="662"/>
      <c r="PAF4" s="662"/>
      <c r="PAG4" s="662"/>
      <c r="PAH4" s="662"/>
      <c r="PAI4" s="662"/>
      <c r="PAJ4" s="662"/>
      <c r="PAK4" s="662"/>
      <c r="PAL4" s="662"/>
      <c r="PAM4" s="662"/>
      <c r="PAN4" s="662"/>
      <c r="PAO4" s="662"/>
      <c r="PAP4" s="662"/>
      <c r="PAQ4" s="662"/>
      <c r="PAR4" s="662"/>
      <c r="PAS4" s="662"/>
      <c r="PAT4" s="662"/>
      <c r="PAU4" s="662"/>
      <c r="PAV4" s="662"/>
      <c r="PAW4" s="662"/>
      <c r="PAX4" s="662"/>
      <c r="PAY4" s="662"/>
      <c r="PAZ4" s="662"/>
      <c r="PBA4" s="662"/>
      <c r="PBB4" s="662"/>
      <c r="PBC4" s="662"/>
      <c r="PBD4" s="662"/>
      <c r="PBE4" s="662"/>
      <c r="PBF4" s="662"/>
      <c r="PBG4" s="662"/>
      <c r="PBH4" s="662"/>
      <c r="PBI4" s="662"/>
      <c r="PBJ4" s="662"/>
      <c r="PBK4" s="662"/>
      <c r="PBL4" s="662"/>
      <c r="PBM4" s="662"/>
      <c r="PBN4" s="662"/>
      <c r="PBO4" s="662"/>
      <c r="PBP4" s="662"/>
      <c r="PBQ4" s="662"/>
      <c r="PBR4" s="662"/>
      <c r="PBS4" s="662"/>
      <c r="PBT4" s="662"/>
      <c r="PBU4" s="662"/>
      <c r="PBV4" s="662"/>
      <c r="PBW4" s="662"/>
      <c r="PBX4" s="662"/>
      <c r="PBY4" s="662"/>
      <c r="PBZ4" s="662"/>
      <c r="PCA4" s="662"/>
      <c r="PCB4" s="662"/>
      <c r="PCC4" s="662"/>
      <c r="PCD4" s="662"/>
      <c r="PCE4" s="662"/>
      <c r="PCF4" s="662"/>
      <c r="PCG4" s="662"/>
      <c r="PCH4" s="662"/>
      <c r="PCI4" s="662"/>
      <c r="PCJ4" s="662"/>
      <c r="PCK4" s="662"/>
      <c r="PCL4" s="662"/>
      <c r="PCM4" s="662"/>
      <c r="PCN4" s="662"/>
      <c r="PCO4" s="662"/>
      <c r="PCP4" s="662"/>
      <c r="PCQ4" s="662"/>
      <c r="PCR4" s="662"/>
      <c r="PCS4" s="662"/>
      <c r="PCT4" s="662"/>
      <c r="PCU4" s="662"/>
      <c r="PCV4" s="662"/>
      <c r="PCW4" s="662"/>
      <c r="PCX4" s="662"/>
      <c r="PCY4" s="662"/>
      <c r="PCZ4" s="662"/>
      <c r="PDA4" s="662"/>
      <c r="PDB4" s="662"/>
      <c r="PDC4" s="662"/>
      <c r="PDD4" s="662"/>
      <c r="PDE4" s="662"/>
      <c r="PDF4" s="662"/>
      <c r="PDG4" s="662"/>
      <c r="PDH4" s="662"/>
      <c r="PDI4" s="662"/>
      <c r="PDJ4" s="662"/>
      <c r="PDK4" s="662"/>
      <c r="PDL4" s="662"/>
      <c r="PDM4" s="662"/>
      <c r="PDN4" s="662"/>
      <c r="PDO4" s="662"/>
      <c r="PDP4" s="662"/>
      <c r="PDQ4" s="662"/>
      <c r="PDR4" s="662"/>
      <c r="PDS4" s="662"/>
      <c r="PDT4" s="662"/>
      <c r="PDU4" s="662"/>
      <c r="PDV4" s="662"/>
      <c r="PDW4" s="662"/>
      <c r="PDX4" s="662"/>
      <c r="PDY4" s="662"/>
      <c r="PDZ4" s="662"/>
      <c r="PEA4" s="662"/>
      <c r="PEB4" s="662"/>
      <c r="PEC4" s="662"/>
      <c r="PED4" s="662"/>
      <c r="PEE4" s="662"/>
      <c r="PEF4" s="662"/>
      <c r="PEG4" s="662"/>
      <c r="PEH4" s="662"/>
      <c r="PEI4" s="662"/>
      <c r="PEJ4" s="662"/>
      <c r="PEK4" s="662"/>
      <c r="PEL4" s="662"/>
      <c r="PEM4" s="662"/>
      <c r="PEN4" s="662"/>
      <c r="PEO4" s="662"/>
      <c r="PEP4" s="662"/>
      <c r="PEQ4" s="662"/>
      <c r="PER4" s="662"/>
      <c r="PES4" s="662"/>
      <c r="PET4" s="662"/>
      <c r="PEU4" s="662"/>
      <c r="PEV4" s="662"/>
      <c r="PEW4" s="662"/>
      <c r="PEX4" s="662"/>
      <c r="PEY4" s="662"/>
      <c r="PEZ4" s="662"/>
      <c r="PFA4" s="662"/>
      <c r="PFB4" s="662"/>
      <c r="PFC4" s="662"/>
      <c r="PFD4" s="662"/>
      <c r="PFE4" s="662"/>
      <c r="PFF4" s="662"/>
      <c r="PFG4" s="662"/>
      <c r="PFH4" s="662"/>
      <c r="PFI4" s="662"/>
      <c r="PFJ4" s="662"/>
      <c r="PFK4" s="662"/>
      <c r="PFL4" s="662"/>
      <c r="PFM4" s="662"/>
      <c r="PFN4" s="662"/>
      <c r="PFO4" s="662"/>
      <c r="PFP4" s="662"/>
      <c r="PFQ4" s="662"/>
      <c r="PFR4" s="662"/>
      <c r="PFS4" s="662"/>
      <c r="PFT4" s="662"/>
      <c r="PFU4" s="662"/>
      <c r="PFV4" s="662"/>
      <c r="PFW4" s="662"/>
      <c r="PFX4" s="662"/>
      <c r="PFY4" s="662"/>
      <c r="PFZ4" s="662"/>
      <c r="PGA4" s="662"/>
      <c r="PGB4" s="662"/>
      <c r="PGC4" s="662"/>
      <c r="PGD4" s="662"/>
      <c r="PGE4" s="662"/>
      <c r="PGF4" s="662"/>
      <c r="PGG4" s="662"/>
      <c r="PGH4" s="662"/>
      <c r="PGI4" s="662"/>
      <c r="PGJ4" s="662"/>
      <c r="PGK4" s="662"/>
      <c r="PGL4" s="662"/>
      <c r="PGM4" s="662"/>
      <c r="PGN4" s="662"/>
      <c r="PGO4" s="662"/>
      <c r="PGP4" s="662"/>
      <c r="PGQ4" s="662"/>
      <c r="PGR4" s="662"/>
      <c r="PGS4" s="662"/>
      <c r="PGT4" s="662"/>
      <c r="PGU4" s="662"/>
      <c r="PGV4" s="662"/>
      <c r="PGW4" s="662"/>
      <c r="PGX4" s="662"/>
      <c r="PGY4" s="662"/>
      <c r="PGZ4" s="662"/>
      <c r="PHA4" s="662"/>
      <c r="PHB4" s="662"/>
      <c r="PHC4" s="662"/>
      <c r="PHD4" s="662"/>
      <c r="PHE4" s="662"/>
      <c r="PHF4" s="662"/>
      <c r="PHG4" s="662"/>
      <c r="PHH4" s="662"/>
      <c r="PHI4" s="662"/>
      <c r="PHJ4" s="662"/>
      <c r="PHK4" s="662"/>
      <c r="PHL4" s="662"/>
      <c r="PHM4" s="662"/>
      <c r="PHN4" s="662"/>
      <c r="PHO4" s="662"/>
      <c r="PHP4" s="662"/>
      <c r="PHQ4" s="662"/>
      <c r="PHR4" s="662"/>
      <c r="PHS4" s="662"/>
      <c r="PHT4" s="662"/>
      <c r="PHU4" s="662"/>
      <c r="PHV4" s="662"/>
      <c r="PHW4" s="662"/>
      <c r="PHX4" s="662"/>
      <c r="PHY4" s="662"/>
      <c r="PHZ4" s="662"/>
      <c r="PIA4" s="662"/>
      <c r="PIB4" s="662"/>
      <c r="PIC4" s="662"/>
      <c r="PID4" s="662"/>
      <c r="PIE4" s="662"/>
      <c r="PIF4" s="662"/>
      <c r="PIG4" s="662"/>
      <c r="PIH4" s="662"/>
      <c r="PII4" s="662"/>
      <c r="PIJ4" s="662"/>
      <c r="PIK4" s="662"/>
      <c r="PIL4" s="662"/>
      <c r="PIM4" s="662"/>
      <c r="PIN4" s="662"/>
      <c r="PIO4" s="662"/>
      <c r="PIP4" s="662"/>
      <c r="PIQ4" s="662"/>
      <c r="PIR4" s="662"/>
      <c r="PIS4" s="662"/>
      <c r="PIT4" s="662"/>
      <c r="PIU4" s="662"/>
      <c r="PIV4" s="662"/>
      <c r="PIW4" s="662"/>
      <c r="PIX4" s="662"/>
      <c r="PIY4" s="662"/>
      <c r="PIZ4" s="662"/>
      <c r="PJA4" s="662"/>
      <c r="PJB4" s="662"/>
      <c r="PJC4" s="662"/>
      <c r="PJD4" s="662"/>
      <c r="PJE4" s="662"/>
      <c r="PJF4" s="662"/>
      <c r="PJG4" s="662"/>
      <c r="PJH4" s="662"/>
      <c r="PJI4" s="662"/>
      <c r="PJJ4" s="662"/>
      <c r="PJK4" s="662"/>
      <c r="PJL4" s="662"/>
      <c r="PJM4" s="662"/>
      <c r="PJN4" s="662"/>
      <c r="PJO4" s="662"/>
      <c r="PJP4" s="662"/>
      <c r="PJQ4" s="662"/>
      <c r="PJR4" s="662"/>
      <c r="PJS4" s="662"/>
      <c r="PJT4" s="662"/>
      <c r="PJU4" s="662"/>
      <c r="PJV4" s="662"/>
      <c r="PJW4" s="662"/>
      <c r="PJX4" s="662"/>
      <c r="PJY4" s="662"/>
      <c r="PJZ4" s="662"/>
      <c r="PKA4" s="662"/>
      <c r="PKB4" s="662"/>
      <c r="PKC4" s="662"/>
      <c r="PKD4" s="662"/>
      <c r="PKE4" s="662"/>
      <c r="PKF4" s="662"/>
      <c r="PKG4" s="662"/>
      <c r="PKH4" s="662"/>
      <c r="PKI4" s="662"/>
      <c r="PKJ4" s="662"/>
      <c r="PKK4" s="662"/>
      <c r="PKL4" s="662"/>
      <c r="PKM4" s="662"/>
      <c r="PKN4" s="662"/>
      <c r="PKO4" s="662"/>
      <c r="PKP4" s="662"/>
      <c r="PKQ4" s="662"/>
      <c r="PKR4" s="662"/>
      <c r="PKS4" s="662"/>
      <c r="PKT4" s="662"/>
      <c r="PKU4" s="662"/>
      <c r="PKV4" s="662"/>
      <c r="PKW4" s="662"/>
      <c r="PKX4" s="662"/>
      <c r="PKY4" s="662"/>
      <c r="PKZ4" s="662"/>
      <c r="PLA4" s="662"/>
      <c r="PLB4" s="662"/>
      <c r="PLC4" s="662"/>
      <c r="PLD4" s="662"/>
      <c r="PLE4" s="662"/>
      <c r="PLF4" s="662"/>
      <c r="PLG4" s="662"/>
      <c r="PLH4" s="662"/>
      <c r="PLI4" s="662"/>
      <c r="PLJ4" s="662"/>
      <c r="PLK4" s="662"/>
      <c r="PLL4" s="662"/>
      <c r="PLM4" s="662"/>
      <c r="PLN4" s="662"/>
      <c r="PLO4" s="662"/>
      <c r="PLP4" s="662"/>
      <c r="PLQ4" s="662"/>
      <c r="PLR4" s="662"/>
      <c r="PLS4" s="662"/>
      <c r="PLT4" s="662"/>
      <c r="PLU4" s="662"/>
      <c r="PLV4" s="662"/>
      <c r="PLW4" s="662"/>
      <c r="PLX4" s="662"/>
      <c r="PLY4" s="662"/>
      <c r="PLZ4" s="662"/>
      <c r="PMA4" s="662"/>
      <c r="PMB4" s="662"/>
      <c r="PMC4" s="662"/>
      <c r="PMD4" s="662"/>
      <c r="PME4" s="662"/>
      <c r="PMF4" s="662"/>
      <c r="PMG4" s="662"/>
      <c r="PMH4" s="662"/>
      <c r="PMI4" s="662"/>
      <c r="PMJ4" s="662"/>
      <c r="PMK4" s="662"/>
      <c r="PML4" s="662"/>
      <c r="PMM4" s="662"/>
      <c r="PMN4" s="662"/>
      <c r="PMO4" s="662"/>
      <c r="PMP4" s="662"/>
      <c r="PMQ4" s="662"/>
      <c r="PMR4" s="662"/>
      <c r="PMS4" s="662"/>
      <c r="PMT4" s="662"/>
      <c r="PMU4" s="662"/>
      <c r="PMV4" s="662"/>
      <c r="PMW4" s="662"/>
      <c r="PMX4" s="662"/>
      <c r="PMY4" s="662"/>
      <c r="PMZ4" s="662"/>
      <c r="PNA4" s="662"/>
      <c r="PNB4" s="662"/>
      <c r="PNC4" s="662"/>
      <c r="PND4" s="662"/>
      <c r="PNE4" s="662"/>
      <c r="PNF4" s="662"/>
      <c r="PNG4" s="662"/>
      <c r="PNH4" s="662"/>
      <c r="PNI4" s="662"/>
      <c r="PNJ4" s="662"/>
      <c r="PNK4" s="662"/>
      <c r="PNL4" s="662"/>
      <c r="PNM4" s="662"/>
      <c r="PNN4" s="662"/>
      <c r="PNO4" s="662"/>
      <c r="PNP4" s="662"/>
      <c r="PNQ4" s="662"/>
      <c r="PNR4" s="662"/>
      <c r="PNS4" s="662"/>
      <c r="PNT4" s="662"/>
      <c r="PNU4" s="662"/>
      <c r="PNV4" s="662"/>
      <c r="PNW4" s="662"/>
      <c r="PNX4" s="662"/>
      <c r="PNY4" s="662"/>
      <c r="PNZ4" s="662"/>
      <c r="POA4" s="662"/>
      <c r="POB4" s="662"/>
      <c r="POC4" s="662"/>
      <c r="POD4" s="662"/>
      <c r="POE4" s="662"/>
      <c r="POF4" s="662"/>
      <c r="POG4" s="662"/>
      <c r="POH4" s="662"/>
      <c r="POI4" s="662"/>
      <c r="POJ4" s="662"/>
      <c r="POK4" s="662"/>
      <c r="POL4" s="662"/>
      <c r="POM4" s="662"/>
      <c r="PON4" s="662"/>
      <c r="POO4" s="662"/>
      <c r="POP4" s="662"/>
      <c r="POQ4" s="662"/>
      <c r="POR4" s="662"/>
      <c r="POS4" s="662"/>
      <c r="POT4" s="662"/>
      <c r="POU4" s="662"/>
      <c r="POV4" s="662"/>
      <c r="POW4" s="662"/>
      <c r="POX4" s="662"/>
      <c r="POY4" s="662"/>
      <c r="POZ4" s="662"/>
      <c r="PPA4" s="662"/>
      <c r="PPB4" s="662"/>
      <c r="PPC4" s="662"/>
      <c r="PPD4" s="662"/>
      <c r="PPE4" s="662"/>
      <c r="PPF4" s="662"/>
      <c r="PPG4" s="662"/>
      <c r="PPH4" s="662"/>
      <c r="PPI4" s="662"/>
      <c r="PPJ4" s="662"/>
      <c r="PPK4" s="662"/>
      <c r="PPL4" s="662"/>
      <c r="PPM4" s="662"/>
      <c r="PPN4" s="662"/>
      <c r="PPO4" s="662"/>
      <c r="PPP4" s="662"/>
      <c r="PPQ4" s="662"/>
      <c r="PPR4" s="662"/>
      <c r="PPS4" s="662"/>
      <c r="PPT4" s="662"/>
      <c r="PPU4" s="662"/>
      <c r="PPV4" s="662"/>
      <c r="PPW4" s="662"/>
      <c r="PPX4" s="662"/>
      <c r="PPY4" s="662"/>
      <c r="PPZ4" s="662"/>
      <c r="PQA4" s="662"/>
      <c r="PQB4" s="662"/>
      <c r="PQC4" s="662"/>
      <c r="PQD4" s="662"/>
      <c r="PQE4" s="662"/>
      <c r="PQF4" s="662"/>
      <c r="PQG4" s="662"/>
      <c r="PQH4" s="662"/>
      <c r="PQI4" s="662"/>
      <c r="PQJ4" s="662"/>
      <c r="PQK4" s="662"/>
      <c r="PQL4" s="662"/>
      <c r="PQM4" s="662"/>
      <c r="PQN4" s="662"/>
      <c r="PQO4" s="662"/>
      <c r="PQP4" s="662"/>
      <c r="PQQ4" s="662"/>
      <c r="PQR4" s="662"/>
      <c r="PQS4" s="662"/>
      <c r="PQT4" s="662"/>
      <c r="PQU4" s="662"/>
      <c r="PQV4" s="662"/>
      <c r="PQW4" s="662"/>
      <c r="PQX4" s="662"/>
      <c r="PQY4" s="662"/>
      <c r="PQZ4" s="662"/>
      <c r="PRA4" s="662"/>
      <c r="PRB4" s="662"/>
      <c r="PRC4" s="662"/>
      <c r="PRD4" s="662"/>
      <c r="PRE4" s="662"/>
      <c r="PRF4" s="662"/>
      <c r="PRG4" s="662"/>
      <c r="PRH4" s="662"/>
      <c r="PRI4" s="662"/>
      <c r="PRJ4" s="662"/>
      <c r="PRK4" s="662"/>
      <c r="PRL4" s="662"/>
      <c r="PRM4" s="662"/>
      <c r="PRN4" s="662"/>
      <c r="PRO4" s="662"/>
      <c r="PRP4" s="662"/>
      <c r="PRQ4" s="662"/>
      <c r="PRR4" s="662"/>
      <c r="PRS4" s="662"/>
      <c r="PRT4" s="662"/>
      <c r="PRU4" s="662"/>
      <c r="PRV4" s="662"/>
      <c r="PRW4" s="662"/>
      <c r="PRX4" s="662"/>
      <c r="PRY4" s="662"/>
      <c r="PRZ4" s="662"/>
      <c r="PSA4" s="662"/>
      <c r="PSB4" s="662"/>
      <c r="PSC4" s="662"/>
      <c r="PSD4" s="662"/>
      <c r="PSE4" s="662"/>
      <c r="PSF4" s="662"/>
      <c r="PSG4" s="662"/>
      <c r="PSH4" s="662"/>
      <c r="PSI4" s="662"/>
      <c r="PSJ4" s="662"/>
      <c r="PSK4" s="662"/>
      <c r="PSL4" s="662"/>
      <c r="PSM4" s="662"/>
      <c r="PSN4" s="662"/>
      <c r="PSO4" s="662"/>
      <c r="PSP4" s="662"/>
      <c r="PSQ4" s="662"/>
      <c r="PSR4" s="662"/>
      <c r="PSS4" s="662"/>
      <c r="PST4" s="662"/>
      <c r="PSU4" s="662"/>
      <c r="PSV4" s="662"/>
      <c r="PSW4" s="662"/>
      <c r="PSX4" s="662"/>
      <c r="PSY4" s="662"/>
      <c r="PSZ4" s="662"/>
      <c r="PTA4" s="662"/>
      <c r="PTB4" s="662"/>
      <c r="PTC4" s="662"/>
      <c r="PTD4" s="662"/>
      <c r="PTE4" s="662"/>
      <c r="PTF4" s="662"/>
      <c r="PTG4" s="662"/>
      <c r="PTH4" s="662"/>
      <c r="PTI4" s="662"/>
      <c r="PTJ4" s="662"/>
      <c r="PTK4" s="662"/>
      <c r="PTL4" s="662"/>
      <c r="PTM4" s="662"/>
      <c r="PTN4" s="662"/>
      <c r="PTO4" s="662"/>
      <c r="PTP4" s="662"/>
      <c r="PTQ4" s="662"/>
      <c r="PTR4" s="662"/>
      <c r="PTS4" s="662"/>
      <c r="PTT4" s="662"/>
      <c r="PTU4" s="662"/>
      <c r="PTV4" s="662"/>
      <c r="PTW4" s="662"/>
      <c r="PTX4" s="662"/>
      <c r="PTY4" s="662"/>
      <c r="PTZ4" s="662"/>
      <c r="PUA4" s="662"/>
      <c r="PUB4" s="662"/>
      <c r="PUC4" s="662"/>
      <c r="PUD4" s="662"/>
      <c r="PUE4" s="662"/>
      <c r="PUF4" s="662"/>
      <c r="PUG4" s="662"/>
      <c r="PUH4" s="662"/>
      <c r="PUI4" s="662"/>
      <c r="PUJ4" s="662"/>
      <c r="PUK4" s="662"/>
      <c r="PUL4" s="662"/>
      <c r="PUM4" s="662"/>
      <c r="PUN4" s="662"/>
      <c r="PUO4" s="662"/>
      <c r="PUP4" s="662"/>
      <c r="PUQ4" s="662"/>
      <c r="PUR4" s="662"/>
      <c r="PUS4" s="662"/>
      <c r="PUT4" s="662"/>
      <c r="PUU4" s="662"/>
      <c r="PUV4" s="662"/>
      <c r="PUW4" s="662"/>
      <c r="PUX4" s="662"/>
      <c r="PUY4" s="662"/>
      <c r="PUZ4" s="662"/>
      <c r="PVA4" s="662"/>
      <c r="PVB4" s="662"/>
      <c r="PVC4" s="662"/>
      <c r="PVD4" s="662"/>
      <c r="PVE4" s="662"/>
      <c r="PVF4" s="662"/>
      <c r="PVG4" s="662"/>
      <c r="PVH4" s="662"/>
      <c r="PVI4" s="662"/>
      <c r="PVJ4" s="662"/>
      <c r="PVK4" s="662"/>
      <c r="PVL4" s="662"/>
      <c r="PVM4" s="662"/>
      <c r="PVN4" s="662"/>
      <c r="PVO4" s="662"/>
      <c r="PVP4" s="662"/>
      <c r="PVQ4" s="662"/>
      <c r="PVR4" s="662"/>
      <c r="PVS4" s="662"/>
      <c r="PVT4" s="662"/>
      <c r="PVU4" s="662"/>
      <c r="PVV4" s="662"/>
      <c r="PVW4" s="662"/>
      <c r="PVX4" s="662"/>
      <c r="PVY4" s="662"/>
      <c r="PVZ4" s="662"/>
      <c r="PWA4" s="662"/>
      <c r="PWB4" s="662"/>
      <c r="PWC4" s="662"/>
      <c r="PWD4" s="662"/>
      <c r="PWE4" s="662"/>
      <c r="PWF4" s="662"/>
      <c r="PWG4" s="662"/>
      <c r="PWH4" s="662"/>
      <c r="PWI4" s="662"/>
      <c r="PWJ4" s="662"/>
      <c r="PWK4" s="662"/>
      <c r="PWL4" s="662"/>
      <c r="PWM4" s="662"/>
      <c r="PWN4" s="662"/>
      <c r="PWO4" s="662"/>
      <c r="PWP4" s="662"/>
      <c r="PWQ4" s="662"/>
      <c r="PWR4" s="662"/>
      <c r="PWS4" s="662"/>
      <c r="PWT4" s="662"/>
      <c r="PWU4" s="662"/>
      <c r="PWV4" s="662"/>
      <c r="PWW4" s="662"/>
      <c r="PWX4" s="662"/>
      <c r="PWY4" s="662"/>
      <c r="PWZ4" s="662"/>
      <c r="PXA4" s="662"/>
      <c r="PXB4" s="662"/>
      <c r="PXC4" s="662"/>
      <c r="PXD4" s="662"/>
      <c r="PXE4" s="662"/>
      <c r="PXF4" s="662"/>
      <c r="PXG4" s="662"/>
      <c r="PXH4" s="662"/>
      <c r="PXI4" s="662"/>
      <c r="PXJ4" s="662"/>
      <c r="PXK4" s="662"/>
      <c r="PXL4" s="662"/>
      <c r="PXM4" s="662"/>
      <c r="PXN4" s="662"/>
      <c r="PXO4" s="662"/>
      <c r="PXP4" s="662"/>
      <c r="PXQ4" s="662"/>
      <c r="PXR4" s="662"/>
      <c r="PXS4" s="662"/>
      <c r="PXT4" s="662"/>
      <c r="PXU4" s="662"/>
      <c r="PXV4" s="662"/>
      <c r="PXW4" s="662"/>
      <c r="PXX4" s="662"/>
      <c r="PXY4" s="662"/>
      <c r="PXZ4" s="662"/>
      <c r="PYA4" s="662"/>
      <c r="PYB4" s="662"/>
      <c r="PYC4" s="662"/>
      <c r="PYD4" s="662"/>
      <c r="PYE4" s="662"/>
      <c r="PYF4" s="662"/>
      <c r="PYG4" s="662"/>
      <c r="PYH4" s="662"/>
      <c r="PYI4" s="662"/>
      <c r="PYJ4" s="662"/>
      <c r="PYK4" s="662"/>
      <c r="PYL4" s="662"/>
      <c r="PYM4" s="662"/>
      <c r="PYN4" s="662"/>
      <c r="PYO4" s="662"/>
      <c r="PYP4" s="662"/>
      <c r="PYQ4" s="662"/>
      <c r="PYR4" s="662"/>
      <c r="PYS4" s="662"/>
      <c r="PYT4" s="662"/>
      <c r="PYU4" s="662"/>
      <c r="PYV4" s="662"/>
      <c r="PYW4" s="662"/>
      <c r="PYX4" s="662"/>
      <c r="PYY4" s="662"/>
      <c r="PYZ4" s="662"/>
      <c r="PZA4" s="662"/>
      <c r="PZB4" s="662"/>
      <c r="PZC4" s="662"/>
      <c r="PZD4" s="662"/>
      <c r="PZE4" s="662"/>
      <c r="PZF4" s="662"/>
      <c r="PZG4" s="662"/>
      <c r="PZH4" s="662"/>
      <c r="PZI4" s="662"/>
      <c r="PZJ4" s="662"/>
      <c r="PZK4" s="662"/>
      <c r="PZL4" s="662"/>
      <c r="PZM4" s="662"/>
      <c r="PZN4" s="662"/>
      <c r="PZO4" s="662"/>
      <c r="PZP4" s="662"/>
      <c r="PZQ4" s="662"/>
      <c r="PZR4" s="662"/>
      <c r="PZS4" s="662"/>
      <c r="PZT4" s="662"/>
      <c r="PZU4" s="662"/>
      <c r="PZV4" s="662"/>
      <c r="PZW4" s="662"/>
      <c r="PZX4" s="662"/>
      <c r="PZY4" s="662"/>
      <c r="PZZ4" s="662"/>
      <c r="QAA4" s="662"/>
      <c r="QAB4" s="662"/>
      <c r="QAC4" s="662"/>
      <c r="QAD4" s="662"/>
      <c r="QAE4" s="662"/>
      <c r="QAF4" s="662"/>
      <c r="QAG4" s="662"/>
      <c r="QAH4" s="662"/>
      <c r="QAI4" s="662"/>
      <c r="QAJ4" s="662"/>
      <c r="QAK4" s="662"/>
      <c r="QAL4" s="662"/>
      <c r="QAM4" s="662"/>
      <c r="QAN4" s="662"/>
      <c r="QAO4" s="662"/>
      <c r="QAP4" s="662"/>
      <c r="QAQ4" s="662"/>
      <c r="QAR4" s="662"/>
      <c r="QAS4" s="662"/>
      <c r="QAT4" s="662"/>
      <c r="QAU4" s="662"/>
      <c r="QAV4" s="662"/>
      <c r="QAW4" s="662"/>
      <c r="QAX4" s="662"/>
      <c r="QAY4" s="662"/>
      <c r="QAZ4" s="662"/>
      <c r="QBA4" s="662"/>
      <c r="QBB4" s="662"/>
      <c r="QBC4" s="662"/>
      <c r="QBD4" s="662"/>
      <c r="QBE4" s="662"/>
      <c r="QBF4" s="662"/>
      <c r="QBG4" s="662"/>
      <c r="QBH4" s="662"/>
      <c r="QBI4" s="662"/>
      <c r="QBJ4" s="662"/>
      <c r="QBK4" s="662"/>
      <c r="QBL4" s="662"/>
      <c r="QBM4" s="662"/>
      <c r="QBN4" s="662"/>
      <c r="QBO4" s="662"/>
      <c r="QBP4" s="662"/>
      <c r="QBQ4" s="662"/>
      <c r="QBR4" s="662"/>
      <c r="QBS4" s="662"/>
      <c r="QBT4" s="662"/>
      <c r="QBU4" s="662"/>
      <c r="QBV4" s="662"/>
      <c r="QBW4" s="662"/>
      <c r="QBX4" s="662"/>
      <c r="QBY4" s="662"/>
      <c r="QBZ4" s="662"/>
      <c r="QCA4" s="662"/>
      <c r="QCB4" s="662"/>
      <c r="QCC4" s="662"/>
      <c r="QCD4" s="662"/>
      <c r="QCE4" s="662"/>
      <c r="QCF4" s="662"/>
      <c r="QCG4" s="662"/>
      <c r="QCH4" s="662"/>
      <c r="QCI4" s="662"/>
      <c r="QCJ4" s="662"/>
      <c r="QCK4" s="662"/>
      <c r="QCL4" s="662"/>
      <c r="QCM4" s="662"/>
      <c r="QCN4" s="662"/>
      <c r="QCO4" s="662"/>
      <c r="QCP4" s="662"/>
      <c r="QCQ4" s="662"/>
      <c r="QCR4" s="662"/>
      <c r="QCS4" s="662"/>
      <c r="QCT4" s="662"/>
      <c r="QCU4" s="662"/>
      <c r="QCV4" s="662"/>
      <c r="QCW4" s="662"/>
      <c r="QCX4" s="662"/>
      <c r="QCY4" s="662"/>
      <c r="QCZ4" s="662"/>
      <c r="QDA4" s="662"/>
      <c r="QDB4" s="662"/>
      <c r="QDC4" s="662"/>
      <c r="QDD4" s="662"/>
      <c r="QDE4" s="662"/>
      <c r="QDF4" s="662"/>
      <c r="QDG4" s="662"/>
      <c r="QDH4" s="662"/>
      <c r="QDI4" s="662"/>
      <c r="QDJ4" s="662"/>
      <c r="QDK4" s="662"/>
      <c r="QDL4" s="662"/>
      <c r="QDM4" s="662"/>
      <c r="QDN4" s="662"/>
      <c r="QDO4" s="662"/>
      <c r="QDP4" s="662"/>
      <c r="QDQ4" s="662"/>
      <c r="QDR4" s="662"/>
      <c r="QDS4" s="662"/>
      <c r="QDT4" s="662"/>
      <c r="QDU4" s="662"/>
      <c r="QDV4" s="662"/>
      <c r="QDW4" s="662"/>
      <c r="QDX4" s="662"/>
      <c r="QDY4" s="662"/>
      <c r="QDZ4" s="662"/>
      <c r="QEA4" s="662"/>
      <c r="QEB4" s="662"/>
      <c r="QEC4" s="662"/>
      <c r="QED4" s="662"/>
      <c r="QEE4" s="662"/>
      <c r="QEF4" s="662"/>
      <c r="QEG4" s="662"/>
      <c r="QEH4" s="662"/>
      <c r="QEI4" s="662"/>
      <c r="QEJ4" s="662"/>
      <c r="QEK4" s="662"/>
      <c r="QEL4" s="662"/>
      <c r="QEM4" s="662"/>
      <c r="QEN4" s="662"/>
      <c r="QEO4" s="662"/>
      <c r="QEP4" s="662"/>
      <c r="QEQ4" s="662"/>
      <c r="QER4" s="662"/>
      <c r="QES4" s="662"/>
      <c r="QET4" s="662"/>
      <c r="QEU4" s="662"/>
      <c r="QEV4" s="662"/>
      <c r="QEW4" s="662"/>
      <c r="QEX4" s="662"/>
      <c r="QEY4" s="662"/>
      <c r="QEZ4" s="662"/>
      <c r="QFA4" s="662"/>
      <c r="QFB4" s="662"/>
      <c r="QFC4" s="662"/>
      <c r="QFD4" s="662"/>
      <c r="QFE4" s="662"/>
      <c r="QFF4" s="662"/>
      <c r="QFG4" s="662"/>
      <c r="QFH4" s="662"/>
      <c r="QFI4" s="662"/>
      <c r="QFJ4" s="662"/>
      <c r="QFK4" s="662"/>
      <c r="QFL4" s="662"/>
      <c r="QFM4" s="662"/>
      <c r="QFN4" s="662"/>
      <c r="QFO4" s="662"/>
      <c r="QFP4" s="662"/>
      <c r="QFQ4" s="662"/>
      <c r="QFR4" s="662"/>
      <c r="QFS4" s="662"/>
      <c r="QFT4" s="662"/>
      <c r="QFU4" s="662"/>
      <c r="QFV4" s="662"/>
      <c r="QFW4" s="662"/>
      <c r="QFX4" s="662"/>
      <c r="QFY4" s="662"/>
      <c r="QFZ4" s="662"/>
      <c r="QGA4" s="662"/>
      <c r="QGB4" s="662"/>
      <c r="QGC4" s="662"/>
      <c r="QGD4" s="662"/>
      <c r="QGE4" s="662"/>
      <c r="QGF4" s="662"/>
      <c r="QGG4" s="662"/>
      <c r="QGH4" s="662"/>
      <c r="QGI4" s="662"/>
      <c r="QGJ4" s="662"/>
      <c r="QGK4" s="662"/>
      <c r="QGL4" s="662"/>
      <c r="QGM4" s="662"/>
      <c r="QGN4" s="662"/>
      <c r="QGO4" s="662"/>
      <c r="QGP4" s="662"/>
      <c r="QGQ4" s="662"/>
      <c r="QGR4" s="662"/>
      <c r="QGS4" s="662"/>
      <c r="QGT4" s="662"/>
      <c r="QGU4" s="662"/>
      <c r="QGV4" s="662"/>
      <c r="QGW4" s="662"/>
      <c r="QGX4" s="662"/>
      <c r="QGY4" s="662"/>
      <c r="QGZ4" s="662"/>
      <c r="QHA4" s="662"/>
      <c r="QHB4" s="662"/>
      <c r="QHC4" s="662"/>
      <c r="QHD4" s="662"/>
      <c r="QHE4" s="662"/>
      <c r="QHF4" s="662"/>
      <c r="QHG4" s="662"/>
      <c r="QHH4" s="662"/>
      <c r="QHI4" s="662"/>
      <c r="QHJ4" s="662"/>
      <c r="QHK4" s="662"/>
      <c r="QHL4" s="662"/>
      <c r="QHM4" s="662"/>
      <c r="QHN4" s="662"/>
      <c r="QHO4" s="662"/>
      <c r="QHP4" s="662"/>
      <c r="QHQ4" s="662"/>
      <c r="QHR4" s="662"/>
      <c r="QHS4" s="662"/>
      <c r="QHT4" s="662"/>
      <c r="QHU4" s="662"/>
      <c r="QHV4" s="662"/>
      <c r="QHW4" s="662"/>
      <c r="QHX4" s="662"/>
      <c r="QHY4" s="662"/>
      <c r="QHZ4" s="662"/>
      <c r="QIA4" s="662"/>
      <c r="QIB4" s="662"/>
      <c r="QIC4" s="662"/>
      <c r="QID4" s="662"/>
      <c r="QIE4" s="662"/>
      <c r="QIF4" s="662"/>
      <c r="QIG4" s="662"/>
      <c r="QIH4" s="662"/>
      <c r="QII4" s="662"/>
      <c r="QIJ4" s="662"/>
      <c r="QIK4" s="662"/>
      <c r="QIL4" s="662"/>
      <c r="QIM4" s="662"/>
      <c r="QIN4" s="662"/>
      <c r="QIO4" s="662"/>
      <c r="QIP4" s="662"/>
      <c r="QIQ4" s="662"/>
      <c r="QIR4" s="662"/>
      <c r="QIS4" s="662"/>
      <c r="QIT4" s="662"/>
      <c r="QIU4" s="662"/>
      <c r="QIV4" s="662"/>
      <c r="QIW4" s="662"/>
      <c r="QIX4" s="662"/>
      <c r="QIY4" s="662"/>
      <c r="QIZ4" s="662"/>
      <c r="QJA4" s="662"/>
      <c r="QJB4" s="662"/>
      <c r="QJC4" s="662"/>
      <c r="QJD4" s="662"/>
      <c r="QJE4" s="662"/>
      <c r="QJF4" s="662"/>
      <c r="QJG4" s="662"/>
      <c r="QJH4" s="662"/>
      <c r="QJI4" s="662"/>
      <c r="QJJ4" s="662"/>
      <c r="QJK4" s="662"/>
      <c r="QJL4" s="662"/>
      <c r="QJM4" s="662"/>
      <c r="QJN4" s="662"/>
      <c r="QJO4" s="662"/>
      <c r="QJP4" s="662"/>
      <c r="QJQ4" s="662"/>
      <c r="QJR4" s="662"/>
      <c r="QJS4" s="662"/>
      <c r="QJT4" s="662"/>
      <c r="QJU4" s="662"/>
      <c r="QJV4" s="662"/>
      <c r="QJW4" s="662"/>
      <c r="QJX4" s="662"/>
      <c r="QJY4" s="662"/>
      <c r="QJZ4" s="662"/>
      <c r="QKA4" s="662"/>
      <c r="QKB4" s="662"/>
      <c r="QKC4" s="662"/>
      <c r="QKD4" s="662"/>
      <c r="QKE4" s="662"/>
      <c r="QKF4" s="662"/>
      <c r="QKG4" s="662"/>
      <c r="QKH4" s="662"/>
      <c r="QKI4" s="662"/>
      <c r="QKJ4" s="662"/>
      <c r="QKK4" s="662"/>
      <c r="QKL4" s="662"/>
      <c r="QKM4" s="662"/>
      <c r="QKN4" s="662"/>
      <c r="QKO4" s="662"/>
      <c r="QKP4" s="662"/>
      <c r="QKQ4" s="662"/>
      <c r="QKR4" s="662"/>
      <c r="QKS4" s="662"/>
      <c r="QKT4" s="662"/>
      <c r="QKU4" s="662"/>
      <c r="QKV4" s="662"/>
      <c r="QKW4" s="662"/>
      <c r="QKX4" s="662"/>
      <c r="QKY4" s="662"/>
      <c r="QKZ4" s="662"/>
      <c r="QLA4" s="662"/>
      <c r="QLB4" s="662"/>
      <c r="QLC4" s="662"/>
      <c r="QLD4" s="662"/>
      <c r="QLE4" s="662"/>
      <c r="QLF4" s="662"/>
      <c r="QLG4" s="662"/>
      <c r="QLH4" s="662"/>
      <c r="QLI4" s="662"/>
      <c r="QLJ4" s="662"/>
      <c r="QLK4" s="662"/>
      <c r="QLL4" s="662"/>
      <c r="QLM4" s="662"/>
      <c r="QLN4" s="662"/>
      <c r="QLO4" s="662"/>
      <c r="QLP4" s="662"/>
      <c r="QLQ4" s="662"/>
      <c r="QLR4" s="662"/>
      <c r="QLS4" s="662"/>
      <c r="QLT4" s="662"/>
      <c r="QLU4" s="662"/>
      <c r="QLV4" s="662"/>
      <c r="QLW4" s="662"/>
      <c r="QLX4" s="662"/>
      <c r="QLY4" s="662"/>
      <c r="QLZ4" s="662"/>
      <c r="QMA4" s="662"/>
      <c r="QMB4" s="662"/>
      <c r="QMC4" s="662"/>
      <c r="QMD4" s="662"/>
      <c r="QME4" s="662"/>
      <c r="QMF4" s="662"/>
      <c r="QMG4" s="662"/>
      <c r="QMH4" s="662"/>
      <c r="QMI4" s="662"/>
      <c r="QMJ4" s="662"/>
      <c r="QMK4" s="662"/>
      <c r="QML4" s="662"/>
      <c r="QMM4" s="662"/>
      <c r="QMN4" s="662"/>
      <c r="QMO4" s="662"/>
      <c r="QMP4" s="662"/>
      <c r="QMQ4" s="662"/>
      <c r="QMR4" s="662"/>
      <c r="QMS4" s="662"/>
      <c r="QMT4" s="662"/>
      <c r="QMU4" s="662"/>
      <c r="QMV4" s="662"/>
      <c r="QMW4" s="662"/>
      <c r="QMX4" s="662"/>
      <c r="QMY4" s="662"/>
      <c r="QMZ4" s="662"/>
      <c r="QNA4" s="662"/>
      <c r="QNB4" s="662"/>
      <c r="QNC4" s="662"/>
      <c r="QND4" s="662"/>
      <c r="QNE4" s="662"/>
      <c r="QNF4" s="662"/>
      <c r="QNG4" s="662"/>
      <c r="QNH4" s="662"/>
      <c r="QNI4" s="662"/>
      <c r="QNJ4" s="662"/>
      <c r="QNK4" s="662"/>
      <c r="QNL4" s="662"/>
      <c r="QNM4" s="662"/>
      <c r="QNN4" s="662"/>
      <c r="QNO4" s="662"/>
      <c r="QNP4" s="662"/>
      <c r="QNQ4" s="662"/>
      <c r="QNR4" s="662"/>
      <c r="QNS4" s="662"/>
      <c r="QNT4" s="662"/>
      <c r="QNU4" s="662"/>
      <c r="QNV4" s="662"/>
      <c r="QNW4" s="662"/>
      <c r="QNX4" s="662"/>
      <c r="QNY4" s="662"/>
      <c r="QNZ4" s="662"/>
      <c r="QOA4" s="662"/>
      <c r="QOB4" s="662"/>
      <c r="QOC4" s="662"/>
      <c r="QOD4" s="662"/>
      <c r="QOE4" s="662"/>
      <c r="QOF4" s="662"/>
      <c r="QOG4" s="662"/>
      <c r="QOH4" s="662"/>
      <c r="QOI4" s="662"/>
      <c r="QOJ4" s="662"/>
      <c r="QOK4" s="662"/>
      <c r="QOL4" s="662"/>
      <c r="QOM4" s="662"/>
      <c r="QON4" s="662"/>
      <c r="QOO4" s="662"/>
      <c r="QOP4" s="662"/>
      <c r="QOQ4" s="662"/>
      <c r="QOR4" s="662"/>
      <c r="QOS4" s="662"/>
      <c r="QOT4" s="662"/>
      <c r="QOU4" s="662"/>
      <c r="QOV4" s="662"/>
      <c r="QOW4" s="662"/>
      <c r="QOX4" s="662"/>
      <c r="QOY4" s="662"/>
      <c r="QOZ4" s="662"/>
      <c r="QPA4" s="662"/>
      <c r="QPB4" s="662"/>
      <c r="QPC4" s="662"/>
      <c r="QPD4" s="662"/>
      <c r="QPE4" s="662"/>
      <c r="QPF4" s="662"/>
      <c r="QPG4" s="662"/>
      <c r="QPH4" s="662"/>
      <c r="QPI4" s="662"/>
      <c r="QPJ4" s="662"/>
      <c r="QPK4" s="662"/>
      <c r="QPL4" s="662"/>
      <c r="QPM4" s="662"/>
      <c r="QPN4" s="662"/>
      <c r="QPO4" s="662"/>
      <c r="QPP4" s="662"/>
      <c r="QPQ4" s="662"/>
      <c r="QPR4" s="662"/>
      <c r="QPS4" s="662"/>
      <c r="QPT4" s="662"/>
      <c r="QPU4" s="662"/>
      <c r="QPV4" s="662"/>
      <c r="QPW4" s="662"/>
      <c r="QPX4" s="662"/>
      <c r="QPY4" s="662"/>
      <c r="QPZ4" s="662"/>
      <c r="QQA4" s="662"/>
      <c r="QQB4" s="662"/>
      <c r="QQC4" s="662"/>
      <c r="QQD4" s="662"/>
      <c r="QQE4" s="662"/>
      <c r="QQF4" s="662"/>
      <c r="QQG4" s="662"/>
      <c r="QQH4" s="662"/>
      <c r="QQI4" s="662"/>
      <c r="QQJ4" s="662"/>
      <c r="QQK4" s="662"/>
      <c r="QQL4" s="662"/>
      <c r="QQM4" s="662"/>
      <c r="QQN4" s="662"/>
      <c r="QQO4" s="662"/>
      <c r="QQP4" s="662"/>
      <c r="QQQ4" s="662"/>
      <c r="QQR4" s="662"/>
      <c r="QQS4" s="662"/>
      <c r="QQT4" s="662"/>
      <c r="QQU4" s="662"/>
      <c r="QQV4" s="662"/>
      <c r="QQW4" s="662"/>
      <c r="QQX4" s="662"/>
      <c r="QQY4" s="662"/>
      <c r="QQZ4" s="662"/>
      <c r="QRA4" s="662"/>
      <c r="QRB4" s="662"/>
      <c r="QRC4" s="662"/>
      <c r="QRD4" s="662"/>
      <c r="QRE4" s="662"/>
      <c r="QRF4" s="662"/>
      <c r="QRG4" s="662"/>
      <c r="QRH4" s="662"/>
      <c r="QRI4" s="662"/>
      <c r="QRJ4" s="662"/>
      <c r="QRK4" s="662"/>
      <c r="QRL4" s="662"/>
      <c r="QRM4" s="662"/>
      <c r="QRN4" s="662"/>
      <c r="QRO4" s="662"/>
      <c r="QRP4" s="662"/>
      <c r="QRQ4" s="662"/>
      <c r="QRR4" s="662"/>
      <c r="QRS4" s="662"/>
      <c r="QRT4" s="662"/>
      <c r="QRU4" s="662"/>
      <c r="QRV4" s="662"/>
      <c r="QRW4" s="662"/>
      <c r="QRX4" s="662"/>
      <c r="QRY4" s="662"/>
      <c r="QRZ4" s="662"/>
      <c r="QSA4" s="662"/>
      <c r="QSB4" s="662"/>
      <c r="QSC4" s="662"/>
      <c r="QSD4" s="662"/>
      <c r="QSE4" s="662"/>
      <c r="QSF4" s="662"/>
      <c r="QSG4" s="662"/>
      <c r="QSH4" s="662"/>
      <c r="QSI4" s="662"/>
      <c r="QSJ4" s="662"/>
      <c r="QSK4" s="662"/>
      <c r="QSL4" s="662"/>
      <c r="QSM4" s="662"/>
      <c r="QSN4" s="662"/>
      <c r="QSO4" s="662"/>
      <c r="QSP4" s="662"/>
      <c r="QSQ4" s="662"/>
      <c r="QSR4" s="662"/>
      <c r="QSS4" s="662"/>
      <c r="QST4" s="662"/>
      <c r="QSU4" s="662"/>
      <c r="QSV4" s="662"/>
      <c r="QSW4" s="662"/>
      <c r="QSX4" s="662"/>
      <c r="QSY4" s="662"/>
      <c r="QSZ4" s="662"/>
      <c r="QTA4" s="662"/>
      <c r="QTB4" s="662"/>
      <c r="QTC4" s="662"/>
      <c r="QTD4" s="662"/>
      <c r="QTE4" s="662"/>
      <c r="QTF4" s="662"/>
      <c r="QTG4" s="662"/>
      <c r="QTH4" s="662"/>
      <c r="QTI4" s="662"/>
      <c r="QTJ4" s="662"/>
      <c r="QTK4" s="662"/>
      <c r="QTL4" s="662"/>
      <c r="QTM4" s="662"/>
      <c r="QTN4" s="662"/>
      <c r="QTO4" s="662"/>
      <c r="QTP4" s="662"/>
      <c r="QTQ4" s="662"/>
      <c r="QTR4" s="662"/>
      <c r="QTS4" s="662"/>
      <c r="QTT4" s="662"/>
      <c r="QTU4" s="662"/>
      <c r="QTV4" s="662"/>
      <c r="QTW4" s="662"/>
      <c r="QTX4" s="662"/>
      <c r="QTY4" s="662"/>
      <c r="QTZ4" s="662"/>
      <c r="QUA4" s="662"/>
      <c r="QUB4" s="662"/>
      <c r="QUC4" s="662"/>
      <c r="QUD4" s="662"/>
      <c r="QUE4" s="662"/>
      <c r="QUF4" s="662"/>
      <c r="QUG4" s="662"/>
      <c r="QUH4" s="662"/>
      <c r="QUI4" s="662"/>
      <c r="QUJ4" s="662"/>
      <c r="QUK4" s="662"/>
      <c r="QUL4" s="662"/>
      <c r="QUM4" s="662"/>
      <c r="QUN4" s="662"/>
      <c r="QUO4" s="662"/>
      <c r="QUP4" s="662"/>
      <c r="QUQ4" s="662"/>
      <c r="QUR4" s="662"/>
      <c r="QUS4" s="662"/>
      <c r="QUT4" s="662"/>
      <c r="QUU4" s="662"/>
      <c r="QUV4" s="662"/>
      <c r="QUW4" s="662"/>
      <c r="QUX4" s="662"/>
      <c r="QUY4" s="662"/>
      <c r="QUZ4" s="662"/>
      <c r="QVA4" s="662"/>
      <c r="QVB4" s="662"/>
      <c r="QVC4" s="662"/>
      <c r="QVD4" s="662"/>
      <c r="QVE4" s="662"/>
      <c r="QVF4" s="662"/>
      <c r="QVG4" s="662"/>
      <c r="QVH4" s="662"/>
      <c r="QVI4" s="662"/>
      <c r="QVJ4" s="662"/>
      <c r="QVK4" s="662"/>
      <c r="QVL4" s="662"/>
      <c r="QVM4" s="662"/>
      <c r="QVN4" s="662"/>
      <c r="QVO4" s="662"/>
      <c r="QVP4" s="662"/>
      <c r="QVQ4" s="662"/>
      <c r="QVR4" s="662"/>
      <c r="QVS4" s="662"/>
      <c r="QVT4" s="662"/>
      <c r="QVU4" s="662"/>
      <c r="QVV4" s="662"/>
      <c r="QVW4" s="662"/>
      <c r="QVX4" s="662"/>
      <c r="QVY4" s="662"/>
      <c r="QVZ4" s="662"/>
      <c r="QWA4" s="662"/>
      <c r="QWB4" s="662"/>
      <c r="QWC4" s="662"/>
      <c r="QWD4" s="662"/>
      <c r="QWE4" s="662"/>
      <c r="QWF4" s="662"/>
      <c r="QWG4" s="662"/>
      <c r="QWH4" s="662"/>
      <c r="QWI4" s="662"/>
      <c r="QWJ4" s="662"/>
      <c r="QWK4" s="662"/>
      <c r="QWL4" s="662"/>
      <c r="QWM4" s="662"/>
      <c r="QWN4" s="662"/>
      <c r="QWO4" s="662"/>
      <c r="QWP4" s="662"/>
      <c r="QWQ4" s="662"/>
      <c r="QWR4" s="662"/>
      <c r="QWS4" s="662"/>
      <c r="QWT4" s="662"/>
      <c r="QWU4" s="662"/>
      <c r="QWV4" s="662"/>
      <c r="QWW4" s="662"/>
      <c r="QWX4" s="662"/>
      <c r="QWY4" s="662"/>
      <c r="QWZ4" s="662"/>
      <c r="QXA4" s="662"/>
      <c r="QXB4" s="662"/>
      <c r="QXC4" s="662"/>
      <c r="QXD4" s="662"/>
      <c r="QXE4" s="662"/>
      <c r="QXF4" s="662"/>
      <c r="QXG4" s="662"/>
      <c r="QXH4" s="662"/>
      <c r="QXI4" s="662"/>
      <c r="QXJ4" s="662"/>
      <c r="QXK4" s="662"/>
      <c r="QXL4" s="662"/>
      <c r="QXM4" s="662"/>
      <c r="QXN4" s="662"/>
      <c r="QXO4" s="662"/>
      <c r="QXP4" s="662"/>
      <c r="QXQ4" s="662"/>
      <c r="QXR4" s="662"/>
      <c r="QXS4" s="662"/>
      <c r="QXT4" s="662"/>
      <c r="QXU4" s="662"/>
      <c r="QXV4" s="662"/>
      <c r="QXW4" s="662"/>
      <c r="QXX4" s="662"/>
      <c r="QXY4" s="662"/>
      <c r="QXZ4" s="662"/>
      <c r="QYA4" s="662"/>
      <c r="QYB4" s="662"/>
      <c r="QYC4" s="662"/>
      <c r="QYD4" s="662"/>
      <c r="QYE4" s="662"/>
      <c r="QYF4" s="662"/>
      <c r="QYG4" s="662"/>
      <c r="QYH4" s="662"/>
      <c r="QYI4" s="662"/>
      <c r="QYJ4" s="662"/>
      <c r="QYK4" s="662"/>
      <c r="QYL4" s="662"/>
      <c r="QYM4" s="662"/>
      <c r="QYN4" s="662"/>
      <c r="QYO4" s="662"/>
      <c r="QYP4" s="662"/>
      <c r="QYQ4" s="662"/>
      <c r="QYR4" s="662"/>
      <c r="QYS4" s="662"/>
      <c r="QYT4" s="662"/>
      <c r="QYU4" s="662"/>
      <c r="QYV4" s="662"/>
      <c r="QYW4" s="662"/>
      <c r="QYX4" s="662"/>
      <c r="QYY4" s="662"/>
      <c r="QYZ4" s="662"/>
      <c r="QZA4" s="662"/>
      <c r="QZB4" s="662"/>
      <c r="QZC4" s="662"/>
      <c r="QZD4" s="662"/>
      <c r="QZE4" s="662"/>
      <c r="QZF4" s="662"/>
      <c r="QZG4" s="662"/>
      <c r="QZH4" s="662"/>
      <c r="QZI4" s="662"/>
      <c r="QZJ4" s="662"/>
      <c r="QZK4" s="662"/>
      <c r="QZL4" s="662"/>
      <c r="QZM4" s="662"/>
      <c r="QZN4" s="662"/>
      <c r="QZO4" s="662"/>
      <c r="QZP4" s="662"/>
      <c r="QZQ4" s="662"/>
      <c r="QZR4" s="662"/>
      <c r="QZS4" s="662"/>
      <c r="QZT4" s="662"/>
      <c r="QZU4" s="662"/>
      <c r="QZV4" s="662"/>
      <c r="QZW4" s="662"/>
      <c r="QZX4" s="662"/>
      <c r="QZY4" s="662"/>
      <c r="QZZ4" s="662"/>
      <c r="RAA4" s="662"/>
      <c r="RAB4" s="662"/>
      <c r="RAC4" s="662"/>
      <c r="RAD4" s="662"/>
      <c r="RAE4" s="662"/>
      <c r="RAF4" s="662"/>
      <c r="RAG4" s="662"/>
      <c r="RAH4" s="662"/>
      <c r="RAI4" s="662"/>
      <c r="RAJ4" s="662"/>
      <c r="RAK4" s="662"/>
      <c r="RAL4" s="662"/>
      <c r="RAM4" s="662"/>
      <c r="RAN4" s="662"/>
      <c r="RAO4" s="662"/>
      <c r="RAP4" s="662"/>
      <c r="RAQ4" s="662"/>
      <c r="RAR4" s="662"/>
      <c r="RAS4" s="662"/>
      <c r="RAT4" s="662"/>
      <c r="RAU4" s="662"/>
      <c r="RAV4" s="662"/>
      <c r="RAW4" s="662"/>
      <c r="RAX4" s="662"/>
      <c r="RAY4" s="662"/>
      <c r="RAZ4" s="662"/>
      <c r="RBA4" s="662"/>
      <c r="RBB4" s="662"/>
      <c r="RBC4" s="662"/>
      <c r="RBD4" s="662"/>
      <c r="RBE4" s="662"/>
      <c r="RBF4" s="662"/>
      <c r="RBG4" s="662"/>
      <c r="RBH4" s="662"/>
      <c r="RBI4" s="662"/>
      <c r="RBJ4" s="662"/>
      <c r="RBK4" s="662"/>
      <c r="RBL4" s="662"/>
      <c r="RBM4" s="662"/>
      <c r="RBN4" s="662"/>
      <c r="RBO4" s="662"/>
      <c r="RBP4" s="662"/>
      <c r="RBQ4" s="662"/>
      <c r="RBR4" s="662"/>
      <c r="RBS4" s="662"/>
      <c r="RBT4" s="662"/>
      <c r="RBU4" s="662"/>
      <c r="RBV4" s="662"/>
      <c r="RBW4" s="662"/>
      <c r="RBX4" s="662"/>
      <c r="RBY4" s="662"/>
      <c r="RBZ4" s="662"/>
      <c r="RCA4" s="662"/>
      <c r="RCB4" s="662"/>
      <c r="RCC4" s="662"/>
      <c r="RCD4" s="662"/>
      <c r="RCE4" s="662"/>
      <c r="RCF4" s="662"/>
      <c r="RCG4" s="662"/>
      <c r="RCH4" s="662"/>
      <c r="RCI4" s="662"/>
      <c r="RCJ4" s="662"/>
      <c r="RCK4" s="662"/>
      <c r="RCL4" s="662"/>
      <c r="RCM4" s="662"/>
      <c r="RCN4" s="662"/>
      <c r="RCO4" s="662"/>
      <c r="RCP4" s="662"/>
      <c r="RCQ4" s="662"/>
      <c r="RCR4" s="662"/>
      <c r="RCS4" s="662"/>
      <c r="RCT4" s="662"/>
      <c r="RCU4" s="662"/>
      <c r="RCV4" s="662"/>
      <c r="RCW4" s="662"/>
      <c r="RCX4" s="662"/>
      <c r="RCY4" s="662"/>
      <c r="RCZ4" s="662"/>
      <c r="RDA4" s="662"/>
      <c r="RDB4" s="662"/>
      <c r="RDC4" s="662"/>
      <c r="RDD4" s="662"/>
      <c r="RDE4" s="662"/>
      <c r="RDF4" s="662"/>
      <c r="RDG4" s="662"/>
      <c r="RDH4" s="662"/>
      <c r="RDI4" s="662"/>
      <c r="RDJ4" s="662"/>
      <c r="RDK4" s="662"/>
      <c r="RDL4" s="662"/>
      <c r="RDM4" s="662"/>
      <c r="RDN4" s="662"/>
      <c r="RDO4" s="662"/>
      <c r="RDP4" s="662"/>
      <c r="RDQ4" s="662"/>
      <c r="RDR4" s="662"/>
      <c r="RDS4" s="662"/>
      <c r="RDT4" s="662"/>
      <c r="RDU4" s="662"/>
      <c r="RDV4" s="662"/>
      <c r="RDW4" s="662"/>
      <c r="RDX4" s="662"/>
      <c r="RDY4" s="662"/>
      <c r="RDZ4" s="662"/>
      <c r="REA4" s="662"/>
      <c r="REB4" s="662"/>
      <c r="REC4" s="662"/>
      <c r="RED4" s="662"/>
      <c r="REE4" s="662"/>
      <c r="REF4" s="662"/>
      <c r="REG4" s="662"/>
      <c r="REH4" s="662"/>
      <c r="REI4" s="662"/>
      <c r="REJ4" s="662"/>
      <c r="REK4" s="662"/>
      <c r="REL4" s="662"/>
      <c r="REM4" s="662"/>
      <c r="REN4" s="662"/>
      <c r="REO4" s="662"/>
      <c r="REP4" s="662"/>
      <c r="REQ4" s="662"/>
      <c r="RER4" s="662"/>
      <c r="RES4" s="662"/>
      <c r="RET4" s="662"/>
      <c r="REU4" s="662"/>
      <c r="REV4" s="662"/>
      <c r="REW4" s="662"/>
      <c r="REX4" s="662"/>
      <c r="REY4" s="662"/>
      <c r="REZ4" s="662"/>
      <c r="RFA4" s="662"/>
      <c r="RFB4" s="662"/>
      <c r="RFC4" s="662"/>
      <c r="RFD4" s="662"/>
      <c r="RFE4" s="662"/>
      <c r="RFF4" s="662"/>
      <c r="RFG4" s="662"/>
      <c r="RFH4" s="662"/>
      <c r="RFI4" s="662"/>
      <c r="RFJ4" s="662"/>
      <c r="RFK4" s="662"/>
      <c r="RFL4" s="662"/>
      <c r="RFM4" s="662"/>
      <c r="RFN4" s="662"/>
      <c r="RFO4" s="662"/>
      <c r="RFP4" s="662"/>
      <c r="RFQ4" s="662"/>
      <c r="RFR4" s="662"/>
      <c r="RFS4" s="662"/>
      <c r="RFT4" s="662"/>
      <c r="RFU4" s="662"/>
      <c r="RFV4" s="662"/>
      <c r="RFW4" s="662"/>
      <c r="RFX4" s="662"/>
      <c r="RFY4" s="662"/>
      <c r="RFZ4" s="662"/>
      <c r="RGA4" s="662"/>
      <c r="RGB4" s="662"/>
      <c r="RGC4" s="662"/>
      <c r="RGD4" s="662"/>
      <c r="RGE4" s="662"/>
      <c r="RGF4" s="662"/>
      <c r="RGG4" s="662"/>
      <c r="RGH4" s="662"/>
      <c r="RGI4" s="662"/>
      <c r="RGJ4" s="662"/>
      <c r="RGK4" s="662"/>
      <c r="RGL4" s="662"/>
      <c r="RGM4" s="662"/>
      <c r="RGN4" s="662"/>
      <c r="RGO4" s="662"/>
      <c r="RGP4" s="662"/>
      <c r="RGQ4" s="662"/>
      <c r="RGR4" s="662"/>
      <c r="RGS4" s="662"/>
      <c r="RGT4" s="662"/>
      <c r="RGU4" s="662"/>
      <c r="RGV4" s="662"/>
      <c r="RGW4" s="662"/>
      <c r="RGX4" s="662"/>
      <c r="RGY4" s="662"/>
      <c r="RGZ4" s="662"/>
      <c r="RHA4" s="662"/>
      <c r="RHB4" s="662"/>
      <c r="RHC4" s="662"/>
      <c r="RHD4" s="662"/>
      <c r="RHE4" s="662"/>
      <c r="RHF4" s="662"/>
      <c r="RHG4" s="662"/>
      <c r="RHH4" s="662"/>
      <c r="RHI4" s="662"/>
      <c r="RHJ4" s="662"/>
      <c r="RHK4" s="662"/>
      <c r="RHL4" s="662"/>
      <c r="RHM4" s="662"/>
      <c r="RHN4" s="662"/>
      <c r="RHO4" s="662"/>
      <c r="RHP4" s="662"/>
      <c r="RHQ4" s="662"/>
      <c r="RHR4" s="662"/>
      <c r="RHS4" s="662"/>
      <c r="RHT4" s="662"/>
      <c r="RHU4" s="662"/>
      <c r="RHV4" s="662"/>
      <c r="RHW4" s="662"/>
      <c r="RHX4" s="662"/>
      <c r="RHY4" s="662"/>
      <c r="RHZ4" s="662"/>
      <c r="RIA4" s="662"/>
      <c r="RIB4" s="662"/>
      <c r="RIC4" s="662"/>
      <c r="RID4" s="662"/>
      <c r="RIE4" s="662"/>
      <c r="RIF4" s="662"/>
      <c r="RIG4" s="662"/>
      <c r="RIH4" s="662"/>
      <c r="RII4" s="662"/>
      <c r="RIJ4" s="662"/>
      <c r="RIK4" s="662"/>
      <c r="RIL4" s="662"/>
      <c r="RIM4" s="662"/>
      <c r="RIN4" s="662"/>
      <c r="RIO4" s="662"/>
      <c r="RIP4" s="662"/>
      <c r="RIQ4" s="662"/>
      <c r="RIR4" s="662"/>
      <c r="RIS4" s="662"/>
      <c r="RIT4" s="662"/>
      <c r="RIU4" s="662"/>
      <c r="RIV4" s="662"/>
      <c r="RIW4" s="662"/>
      <c r="RIX4" s="662"/>
      <c r="RIY4" s="662"/>
      <c r="RIZ4" s="662"/>
      <c r="RJA4" s="662"/>
      <c r="RJB4" s="662"/>
      <c r="RJC4" s="662"/>
      <c r="RJD4" s="662"/>
      <c r="RJE4" s="662"/>
      <c r="RJF4" s="662"/>
      <c r="RJG4" s="662"/>
      <c r="RJH4" s="662"/>
      <c r="RJI4" s="662"/>
      <c r="RJJ4" s="662"/>
      <c r="RJK4" s="662"/>
      <c r="RJL4" s="662"/>
      <c r="RJM4" s="662"/>
      <c r="RJN4" s="662"/>
      <c r="RJO4" s="662"/>
      <c r="RJP4" s="662"/>
      <c r="RJQ4" s="662"/>
      <c r="RJR4" s="662"/>
      <c r="RJS4" s="662"/>
      <c r="RJT4" s="662"/>
      <c r="RJU4" s="662"/>
      <c r="RJV4" s="662"/>
      <c r="RJW4" s="662"/>
      <c r="RJX4" s="662"/>
      <c r="RJY4" s="662"/>
      <c r="RJZ4" s="662"/>
      <c r="RKA4" s="662"/>
      <c r="RKB4" s="662"/>
      <c r="RKC4" s="662"/>
      <c r="RKD4" s="662"/>
      <c r="RKE4" s="662"/>
      <c r="RKF4" s="662"/>
      <c r="RKG4" s="662"/>
      <c r="RKH4" s="662"/>
      <c r="RKI4" s="662"/>
      <c r="RKJ4" s="662"/>
      <c r="RKK4" s="662"/>
      <c r="RKL4" s="662"/>
      <c r="RKM4" s="662"/>
      <c r="RKN4" s="662"/>
      <c r="RKO4" s="662"/>
      <c r="RKP4" s="662"/>
      <c r="RKQ4" s="662"/>
      <c r="RKR4" s="662"/>
      <c r="RKS4" s="662"/>
      <c r="RKT4" s="662"/>
      <c r="RKU4" s="662"/>
      <c r="RKV4" s="662"/>
      <c r="RKW4" s="662"/>
      <c r="RKX4" s="662"/>
      <c r="RKY4" s="662"/>
      <c r="RKZ4" s="662"/>
      <c r="RLA4" s="662"/>
      <c r="RLB4" s="662"/>
      <c r="RLC4" s="662"/>
      <c r="RLD4" s="662"/>
      <c r="RLE4" s="662"/>
      <c r="RLF4" s="662"/>
      <c r="RLG4" s="662"/>
      <c r="RLH4" s="662"/>
      <c r="RLI4" s="662"/>
      <c r="RLJ4" s="662"/>
      <c r="RLK4" s="662"/>
      <c r="RLL4" s="662"/>
      <c r="RLM4" s="662"/>
      <c r="RLN4" s="662"/>
      <c r="RLO4" s="662"/>
      <c r="RLP4" s="662"/>
      <c r="RLQ4" s="662"/>
      <c r="RLR4" s="662"/>
      <c r="RLS4" s="662"/>
      <c r="RLT4" s="662"/>
      <c r="RLU4" s="662"/>
      <c r="RLV4" s="662"/>
      <c r="RLW4" s="662"/>
      <c r="RLX4" s="662"/>
      <c r="RLY4" s="662"/>
      <c r="RLZ4" s="662"/>
      <c r="RMA4" s="662"/>
      <c r="RMB4" s="662"/>
      <c r="RMC4" s="662"/>
      <c r="RMD4" s="662"/>
      <c r="RME4" s="662"/>
      <c r="RMF4" s="662"/>
      <c r="RMG4" s="662"/>
      <c r="RMH4" s="662"/>
      <c r="RMI4" s="662"/>
      <c r="RMJ4" s="662"/>
      <c r="RMK4" s="662"/>
      <c r="RML4" s="662"/>
      <c r="RMM4" s="662"/>
      <c r="RMN4" s="662"/>
      <c r="RMO4" s="662"/>
      <c r="RMP4" s="662"/>
      <c r="RMQ4" s="662"/>
      <c r="RMR4" s="662"/>
      <c r="RMS4" s="662"/>
      <c r="RMT4" s="662"/>
      <c r="RMU4" s="662"/>
      <c r="RMV4" s="662"/>
      <c r="RMW4" s="662"/>
      <c r="RMX4" s="662"/>
      <c r="RMY4" s="662"/>
      <c r="RMZ4" s="662"/>
      <c r="RNA4" s="662"/>
      <c r="RNB4" s="662"/>
      <c r="RNC4" s="662"/>
      <c r="RND4" s="662"/>
      <c r="RNE4" s="662"/>
      <c r="RNF4" s="662"/>
      <c r="RNG4" s="662"/>
      <c r="RNH4" s="662"/>
      <c r="RNI4" s="662"/>
      <c r="RNJ4" s="662"/>
      <c r="RNK4" s="662"/>
      <c r="RNL4" s="662"/>
      <c r="RNM4" s="662"/>
      <c r="RNN4" s="662"/>
      <c r="RNO4" s="662"/>
      <c r="RNP4" s="662"/>
      <c r="RNQ4" s="662"/>
      <c r="RNR4" s="662"/>
      <c r="RNS4" s="662"/>
      <c r="RNT4" s="662"/>
      <c r="RNU4" s="662"/>
      <c r="RNV4" s="662"/>
      <c r="RNW4" s="662"/>
      <c r="RNX4" s="662"/>
      <c r="RNY4" s="662"/>
      <c r="RNZ4" s="662"/>
      <c r="ROA4" s="662"/>
      <c r="ROB4" s="662"/>
      <c r="ROC4" s="662"/>
      <c r="ROD4" s="662"/>
      <c r="ROE4" s="662"/>
      <c r="ROF4" s="662"/>
      <c r="ROG4" s="662"/>
      <c r="ROH4" s="662"/>
      <c r="ROI4" s="662"/>
      <c r="ROJ4" s="662"/>
      <c r="ROK4" s="662"/>
      <c r="ROL4" s="662"/>
      <c r="ROM4" s="662"/>
      <c r="RON4" s="662"/>
      <c r="ROO4" s="662"/>
      <c r="ROP4" s="662"/>
      <c r="ROQ4" s="662"/>
      <c r="ROR4" s="662"/>
      <c r="ROS4" s="662"/>
      <c r="ROT4" s="662"/>
      <c r="ROU4" s="662"/>
      <c r="ROV4" s="662"/>
      <c r="ROW4" s="662"/>
      <c r="ROX4" s="662"/>
      <c r="ROY4" s="662"/>
      <c r="ROZ4" s="662"/>
      <c r="RPA4" s="662"/>
      <c r="RPB4" s="662"/>
      <c r="RPC4" s="662"/>
      <c r="RPD4" s="662"/>
      <c r="RPE4" s="662"/>
      <c r="RPF4" s="662"/>
      <c r="RPG4" s="662"/>
      <c r="RPH4" s="662"/>
      <c r="RPI4" s="662"/>
      <c r="RPJ4" s="662"/>
      <c r="RPK4" s="662"/>
      <c r="RPL4" s="662"/>
      <c r="RPM4" s="662"/>
      <c r="RPN4" s="662"/>
      <c r="RPO4" s="662"/>
      <c r="RPP4" s="662"/>
      <c r="RPQ4" s="662"/>
      <c r="RPR4" s="662"/>
      <c r="RPS4" s="662"/>
      <c r="RPT4" s="662"/>
      <c r="RPU4" s="662"/>
      <c r="RPV4" s="662"/>
      <c r="RPW4" s="662"/>
      <c r="RPX4" s="662"/>
      <c r="RPY4" s="662"/>
      <c r="RPZ4" s="662"/>
      <c r="RQA4" s="662"/>
      <c r="RQB4" s="662"/>
      <c r="RQC4" s="662"/>
      <c r="RQD4" s="662"/>
      <c r="RQE4" s="662"/>
      <c r="RQF4" s="662"/>
      <c r="RQG4" s="662"/>
      <c r="RQH4" s="662"/>
      <c r="RQI4" s="662"/>
      <c r="RQJ4" s="662"/>
      <c r="RQK4" s="662"/>
      <c r="RQL4" s="662"/>
      <c r="RQM4" s="662"/>
      <c r="RQN4" s="662"/>
      <c r="RQO4" s="662"/>
      <c r="RQP4" s="662"/>
      <c r="RQQ4" s="662"/>
      <c r="RQR4" s="662"/>
      <c r="RQS4" s="662"/>
      <c r="RQT4" s="662"/>
      <c r="RQU4" s="662"/>
      <c r="RQV4" s="662"/>
      <c r="RQW4" s="662"/>
      <c r="RQX4" s="662"/>
      <c r="RQY4" s="662"/>
      <c r="RQZ4" s="662"/>
      <c r="RRA4" s="662"/>
      <c r="RRB4" s="662"/>
      <c r="RRC4" s="662"/>
      <c r="RRD4" s="662"/>
      <c r="RRE4" s="662"/>
      <c r="RRF4" s="662"/>
      <c r="RRG4" s="662"/>
      <c r="RRH4" s="662"/>
      <c r="RRI4" s="662"/>
      <c r="RRJ4" s="662"/>
      <c r="RRK4" s="662"/>
      <c r="RRL4" s="662"/>
      <c r="RRM4" s="662"/>
      <c r="RRN4" s="662"/>
      <c r="RRO4" s="662"/>
      <c r="RRP4" s="662"/>
      <c r="RRQ4" s="662"/>
      <c r="RRR4" s="662"/>
      <c r="RRS4" s="662"/>
      <c r="RRT4" s="662"/>
      <c r="RRU4" s="662"/>
      <c r="RRV4" s="662"/>
      <c r="RRW4" s="662"/>
      <c r="RRX4" s="662"/>
      <c r="RRY4" s="662"/>
      <c r="RRZ4" s="662"/>
      <c r="RSA4" s="662"/>
      <c r="RSB4" s="662"/>
      <c r="RSC4" s="662"/>
      <c r="RSD4" s="662"/>
      <c r="RSE4" s="662"/>
      <c r="RSF4" s="662"/>
      <c r="RSG4" s="662"/>
      <c r="RSH4" s="662"/>
      <c r="RSI4" s="662"/>
      <c r="RSJ4" s="662"/>
      <c r="RSK4" s="662"/>
      <c r="RSL4" s="662"/>
      <c r="RSM4" s="662"/>
      <c r="RSN4" s="662"/>
      <c r="RSO4" s="662"/>
      <c r="RSP4" s="662"/>
      <c r="RSQ4" s="662"/>
      <c r="RSR4" s="662"/>
      <c r="RSS4" s="662"/>
      <c r="RST4" s="662"/>
      <c r="RSU4" s="662"/>
      <c r="RSV4" s="662"/>
      <c r="RSW4" s="662"/>
      <c r="RSX4" s="662"/>
      <c r="RSY4" s="662"/>
      <c r="RSZ4" s="662"/>
      <c r="RTA4" s="662"/>
      <c r="RTB4" s="662"/>
      <c r="RTC4" s="662"/>
      <c r="RTD4" s="662"/>
      <c r="RTE4" s="662"/>
      <c r="RTF4" s="662"/>
      <c r="RTG4" s="662"/>
      <c r="RTH4" s="662"/>
      <c r="RTI4" s="662"/>
      <c r="RTJ4" s="662"/>
      <c r="RTK4" s="662"/>
      <c r="RTL4" s="662"/>
      <c r="RTM4" s="662"/>
      <c r="RTN4" s="662"/>
      <c r="RTO4" s="662"/>
      <c r="RTP4" s="662"/>
      <c r="RTQ4" s="662"/>
      <c r="RTR4" s="662"/>
      <c r="RTS4" s="662"/>
      <c r="RTT4" s="662"/>
      <c r="RTU4" s="662"/>
      <c r="RTV4" s="662"/>
      <c r="RTW4" s="662"/>
      <c r="RTX4" s="662"/>
      <c r="RTY4" s="662"/>
      <c r="RTZ4" s="662"/>
      <c r="RUA4" s="662"/>
      <c r="RUB4" s="662"/>
      <c r="RUC4" s="662"/>
      <c r="RUD4" s="662"/>
      <c r="RUE4" s="662"/>
      <c r="RUF4" s="662"/>
      <c r="RUG4" s="662"/>
      <c r="RUH4" s="662"/>
      <c r="RUI4" s="662"/>
      <c r="RUJ4" s="662"/>
      <c r="RUK4" s="662"/>
      <c r="RUL4" s="662"/>
      <c r="RUM4" s="662"/>
      <c r="RUN4" s="662"/>
      <c r="RUO4" s="662"/>
      <c r="RUP4" s="662"/>
      <c r="RUQ4" s="662"/>
      <c r="RUR4" s="662"/>
      <c r="RUS4" s="662"/>
      <c r="RUT4" s="662"/>
      <c r="RUU4" s="662"/>
      <c r="RUV4" s="662"/>
      <c r="RUW4" s="662"/>
      <c r="RUX4" s="662"/>
      <c r="RUY4" s="662"/>
      <c r="RUZ4" s="662"/>
      <c r="RVA4" s="662"/>
      <c r="RVB4" s="662"/>
      <c r="RVC4" s="662"/>
      <c r="RVD4" s="662"/>
      <c r="RVE4" s="662"/>
      <c r="RVF4" s="662"/>
      <c r="RVG4" s="662"/>
      <c r="RVH4" s="662"/>
      <c r="RVI4" s="662"/>
      <c r="RVJ4" s="662"/>
      <c r="RVK4" s="662"/>
      <c r="RVL4" s="662"/>
      <c r="RVM4" s="662"/>
      <c r="RVN4" s="662"/>
      <c r="RVO4" s="662"/>
      <c r="RVP4" s="662"/>
      <c r="RVQ4" s="662"/>
      <c r="RVR4" s="662"/>
      <c r="RVS4" s="662"/>
      <c r="RVT4" s="662"/>
      <c r="RVU4" s="662"/>
      <c r="RVV4" s="662"/>
      <c r="RVW4" s="662"/>
      <c r="RVX4" s="662"/>
      <c r="RVY4" s="662"/>
      <c r="RVZ4" s="662"/>
      <c r="RWA4" s="662"/>
      <c r="RWB4" s="662"/>
      <c r="RWC4" s="662"/>
      <c r="RWD4" s="662"/>
      <c r="RWE4" s="662"/>
      <c r="RWF4" s="662"/>
      <c r="RWG4" s="662"/>
      <c r="RWH4" s="662"/>
      <c r="RWI4" s="662"/>
      <c r="RWJ4" s="662"/>
      <c r="RWK4" s="662"/>
      <c r="RWL4" s="662"/>
      <c r="RWM4" s="662"/>
      <c r="RWN4" s="662"/>
      <c r="RWO4" s="662"/>
      <c r="RWP4" s="662"/>
      <c r="RWQ4" s="662"/>
      <c r="RWR4" s="662"/>
      <c r="RWS4" s="662"/>
      <c r="RWT4" s="662"/>
      <c r="RWU4" s="662"/>
      <c r="RWV4" s="662"/>
      <c r="RWW4" s="662"/>
      <c r="RWX4" s="662"/>
      <c r="RWY4" s="662"/>
      <c r="RWZ4" s="662"/>
      <c r="RXA4" s="662"/>
      <c r="RXB4" s="662"/>
      <c r="RXC4" s="662"/>
      <c r="RXD4" s="662"/>
      <c r="RXE4" s="662"/>
      <c r="RXF4" s="662"/>
      <c r="RXG4" s="662"/>
      <c r="RXH4" s="662"/>
      <c r="RXI4" s="662"/>
      <c r="RXJ4" s="662"/>
      <c r="RXK4" s="662"/>
      <c r="RXL4" s="662"/>
      <c r="RXM4" s="662"/>
      <c r="RXN4" s="662"/>
      <c r="RXO4" s="662"/>
      <c r="RXP4" s="662"/>
      <c r="RXQ4" s="662"/>
      <c r="RXR4" s="662"/>
      <c r="RXS4" s="662"/>
      <c r="RXT4" s="662"/>
      <c r="RXU4" s="662"/>
      <c r="RXV4" s="662"/>
      <c r="RXW4" s="662"/>
      <c r="RXX4" s="662"/>
      <c r="RXY4" s="662"/>
      <c r="RXZ4" s="662"/>
      <c r="RYA4" s="662"/>
      <c r="RYB4" s="662"/>
      <c r="RYC4" s="662"/>
      <c r="RYD4" s="662"/>
      <c r="RYE4" s="662"/>
      <c r="RYF4" s="662"/>
      <c r="RYG4" s="662"/>
      <c r="RYH4" s="662"/>
      <c r="RYI4" s="662"/>
      <c r="RYJ4" s="662"/>
      <c r="RYK4" s="662"/>
      <c r="RYL4" s="662"/>
      <c r="RYM4" s="662"/>
      <c r="RYN4" s="662"/>
      <c r="RYO4" s="662"/>
      <c r="RYP4" s="662"/>
      <c r="RYQ4" s="662"/>
      <c r="RYR4" s="662"/>
      <c r="RYS4" s="662"/>
      <c r="RYT4" s="662"/>
      <c r="RYU4" s="662"/>
      <c r="RYV4" s="662"/>
      <c r="RYW4" s="662"/>
      <c r="RYX4" s="662"/>
      <c r="RYY4" s="662"/>
      <c r="RYZ4" s="662"/>
      <c r="RZA4" s="662"/>
      <c r="RZB4" s="662"/>
      <c r="RZC4" s="662"/>
      <c r="RZD4" s="662"/>
      <c r="RZE4" s="662"/>
      <c r="RZF4" s="662"/>
      <c r="RZG4" s="662"/>
      <c r="RZH4" s="662"/>
      <c r="RZI4" s="662"/>
      <c r="RZJ4" s="662"/>
      <c r="RZK4" s="662"/>
      <c r="RZL4" s="662"/>
      <c r="RZM4" s="662"/>
      <c r="RZN4" s="662"/>
      <c r="RZO4" s="662"/>
      <c r="RZP4" s="662"/>
      <c r="RZQ4" s="662"/>
      <c r="RZR4" s="662"/>
      <c r="RZS4" s="662"/>
      <c r="RZT4" s="662"/>
      <c r="RZU4" s="662"/>
      <c r="RZV4" s="662"/>
      <c r="RZW4" s="662"/>
      <c r="RZX4" s="662"/>
      <c r="RZY4" s="662"/>
      <c r="RZZ4" s="662"/>
      <c r="SAA4" s="662"/>
      <c r="SAB4" s="662"/>
      <c r="SAC4" s="662"/>
      <c r="SAD4" s="662"/>
      <c r="SAE4" s="662"/>
      <c r="SAF4" s="662"/>
      <c r="SAG4" s="662"/>
      <c r="SAH4" s="662"/>
      <c r="SAI4" s="662"/>
      <c r="SAJ4" s="662"/>
      <c r="SAK4" s="662"/>
      <c r="SAL4" s="662"/>
      <c r="SAM4" s="662"/>
      <c r="SAN4" s="662"/>
      <c r="SAO4" s="662"/>
      <c r="SAP4" s="662"/>
      <c r="SAQ4" s="662"/>
      <c r="SAR4" s="662"/>
      <c r="SAS4" s="662"/>
      <c r="SAT4" s="662"/>
      <c r="SAU4" s="662"/>
      <c r="SAV4" s="662"/>
      <c r="SAW4" s="662"/>
      <c r="SAX4" s="662"/>
      <c r="SAY4" s="662"/>
      <c r="SAZ4" s="662"/>
      <c r="SBA4" s="662"/>
      <c r="SBB4" s="662"/>
      <c r="SBC4" s="662"/>
      <c r="SBD4" s="662"/>
      <c r="SBE4" s="662"/>
      <c r="SBF4" s="662"/>
      <c r="SBG4" s="662"/>
      <c r="SBH4" s="662"/>
      <c r="SBI4" s="662"/>
      <c r="SBJ4" s="662"/>
      <c r="SBK4" s="662"/>
      <c r="SBL4" s="662"/>
      <c r="SBM4" s="662"/>
      <c r="SBN4" s="662"/>
      <c r="SBO4" s="662"/>
      <c r="SBP4" s="662"/>
      <c r="SBQ4" s="662"/>
      <c r="SBR4" s="662"/>
      <c r="SBS4" s="662"/>
      <c r="SBT4" s="662"/>
      <c r="SBU4" s="662"/>
      <c r="SBV4" s="662"/>
      <c r="SBW4" s="662"/>
      <c r="SBX4" s="662"/>
      <c r="SBY4" s="662"/>
      <c r="SBZ4" s="662"/>
      <c r="SCA4" s="662"/>
      <c r="SCB4" s="662"/>
      <c r="SCC4" s="662"/>
      <c r="SCD4" s="662"/>
      <c r="SCE4" s="662"/>
      <c r="SCF4" s="662"/>
      <c r="SCG4" s="662"/>
      <c r="SCH4" s="662"/>
      <c r="SCI4" s="662"/>
      <c r="SCJ4" s="662"/>
      <c r="SCK4" s="662"/>
      <c r="SCL4" s="662"/>
      <c r="SCM4" s="662"/>
      <c r="SCN4" s="662"/>
      <c r="SCO4" s="662"/>
      <c r="SCP4" s="662"/>
      <c r="SCQ4" s="662"/>
      <c r="SCR4" s="662"/>
      <c r="SCS4" s="662"/>
      <c r="SCT4" s="662"/>
      <c r="SCU4" s="662"/>
      <c r="SCV4" s="662"/>
      <c r="SCW4" s="662"/>
      <c r="SCX4" s="662"/>
      <c r="SCY4" s="662"/>
      <c r="SCZ4" s="662"/>
      <c r="SDA4" s="662"/>
      <c r="SDB4" s="662"/>
      <c r="SDC4" s="662"/>
      <c r="SDD4" s="662"/>
      <c r="SDE4" s="662"/>
      <c r="SDF4" s="662"/>
      <c r="SDG4" s="662"/>
      <c r="SDH4" s="662"/>
      <c r="SDI4" s="662"/>
      <c r="SDJ4" s="662"/>
      <c r="SDK4" s="662"/>
      <c r="SDL4" s="662"/>
      <c r="SDM4" s="662"/>
      <c r="SDN4" s="662"/>
      <c r="SDO4" s="662"/>
      <c r="SDP4" s="662"/>
      <c r="SDQ4" s="662"/>
      <c r="SDR4" s="662"/>
      <c r="SDS4" s="662"/>
      <c r="SDT4" s="662"/>
      <c r="SDU4" s="662"/>
      <c r="SDV4" s="662"/>
      <c r="SDW4" s="662"/>
      <c r="SDX4" s="662"/>
      <c r="SDY4" s="662"/>
      <c r="SDZ4" s="662"/>
      <c r="SEA4" s="662"/>
      <c r="SEB4" s="662"/>
      <c r="SEC4" s="662"/>
      <c r="SED4" s="662"/>
      <c r="SEE4" s="662"/>
      <c r="SEF4" s="662"/>
      <c r="SEG4" s="662"/>
      <c r="SEH4" s="662"/>
      <c r="SEI4" s="662"/>
      <c r="SEJ4" s="662"/>
      <c r="SEK4" s="662"/>
      <c r="SEL4" s="662"/>
      <c r="SEM4" s="662"/>
      <c r="SEN4" s="662"/>
      <c r="SEO4" s="662"/>
      <c r="SEP4" s="662"/>
      <c r="SEQ4" s="662"/>
      <c r="SER4" s="662"/>
      <c r="SES4" s="662"/>
      <c r="SET4" s="662"/>
      <c r="SEU4" s="662"/>
      <c r="SEV4" s="662"/>
      <c r="SEW4" s="662"/>
      <c r="SEX4" s="662"/>
      <c r="SEY4" s="662"/>
      <c r="SEZ4" s="662"/>
      <c r="SFA4" s="662"/>
      <c r="SFB4" s="662"/>
      <c r="SFC4" s="662"/>
      <c r="SFD4" s="662"/>
      <c r="SFE4" s="662"/>
      <c r="SFF4" s="662"/>
      <c r="SFG4" s="662"/>
      <c r="SFH4" s="662"/>
      <c r="SFI4" s="662"/>
      <c r="SFJ4" s="662"/>
      <c r="SFK4" s="662"/>
      <c r="SFL4" s="662"/>
      <c r="SFM4" s="662"/>
      <c r="SFN4" s="662"/>
      <c r="SFO4" s="662"/>
      <c r="SFP4" s="662"/>
      <c r="SFQ4" s="662"/>
      <c r="SFR4" s="662"/>
      <c r="SFS4" s="662"/>
      <c r="SFT4" s="662"/>
      <c r="SFU4" s="662"/>
      <c r="SFV4" s="662"/>
      <c r="SFW4" s="662"/>
      <c r="SFX4" s="662"/>
      <c r="SFY4" s="662"/>
      <c r="SFZ4" s="662"/>
      <c r="SGA4" s="662"/>
      <c r="SGB4" s="662"/>
      <c r="SGC4" s="662"/>
      <c r="SGD4" s="662"/>
      <c r="SGE4" s="662"/>
      <c r="SGF4" s="662"/>
      <c r="SGG4" s="662"/>
      <c r="SGH4" s="662"/>
      <c r="SGI4" s="662"/>
      <c r="SGJ4" s="662"/>
      <c r="SGK4" s="662"/>
      <c r="SGL4" s="662"/>
      <c r="SGM4" s="662"/>
      <c r="SGN4" s="662"/>
      <c r="SGO4" s="662"/>
      <c r="SGP4" s="662"/>
      <c r="SGQ4" s="662"/>
      <c r="SGR4" s="662"/>
      <c r="SGS4" s="662"/>
      <c r="SGT4" s="662"/>
      <c r="SGU4" s="662"/>
      <c r="SGV4" s="662"/>
      <c r="SGW4" s="662"/>
      <c r="SGX4" s="662"/>
      <c r="SGY4" s="662"/>
      <c r="SGZ4" s="662"/>
      <c r="SHA4" s="662"/>
      <c r="SHB4" s="662"/>
      <c r="SHC4" s="662"/>
      <c r="SHD4" s="662"/>
      <c r="SHE4" s="662"/>
      <c r="SHF4" s="662"/>
      <c r="SHG4" s="662"/>
      <c r="SHH4" s="662"/>
      <c r="SHI4" s="662"/>
      <c r="SHJ4" s="662"/>
      <c r="SHK4" s="662"/>
      <c r="SHL4" s="662"/>
      <c r="SHM4" s="662"/>
      <c r="SHN4" s="662"/>
      <c r="SHO4" s="662"/>
      <c r="SHP4" s="662"/>
      <c r="SHQ4" s="662"/>
      <c r="SHR4" s="662"/>
      <c r="SHS4" s="662"/>
      <c r="SHT4" s="662"/>
      <c r="SHU4" s="662"/>
      <c r="SHV4" s="662"/>
      <c r="SHW4" s="662"/>
      <c r="SHX4" s="662"/>
      <c r="SHY4" s="662"/>
      <c r="SHZ4" s="662"/>
      <c r="SIA4" s="662"/>
      <c r="SIB4" s="662"/>
      <c r="SIC4" s="662"/>
      <c r="SID4" s="662"/>
      <c r="SIE4" s="662"/>
      <c r="SIF4" s="662"/>
      <c r="SIG4" s="662"/>
      <c r="SIH4" s="662"/>
      <c r="SII4" s="662"/>
      <c r="SIJ4" s="662"/>
      <c r="SIK4" s="662"/>
      <c r="SIL4" s="662"/>
      <c r="SIM4" s="662"/>
      <c r="SIN4" s="662"/>
      <c r="SIO4" s="662"/>
      <c r="SIP4" s="662"/>
      <c r="SIQ4" s="662"/>
      <c r="SIR4" s="662"/>
      <c r="SIS4" s="662"/>
      <c r="SIT4" s="662"/>
      <c r="SIU4" s="662"/>
      <c r="SIV4" s="662"/>
      <c r="SIW4" s="662"/>
      <c r="SIX4" s="662"/>
      <c r="SIY4" s="662"/>
      <c r="SIZ4" s="662"/>
      <c r="SJA4" s="662"/>
      <c r="SJB4" s="662"/>
      <c r="SJC4" s="662"/>
      <c r="SJD4" s="662"/>
      <c r="SJE4" s="662"/>
      <c r="SJF4" s="662"/>
      <c r="SJG4" s="662"/>
      <c r="SJH4" s="662"/>
      <c r="SJI4" s="662"/>
      <c r="SJJ4" s="662"/>
      <c r="SJK4" s="662"/>
      <c r="SJL4" s="662"/>
      <c r="SJM4" s="662"/>
      <c r="SJN4" s="662"/>
      <c r="SJO4" s="662"/>
      <c r="SJP4" s="662"/>
      <c r="SJQ4" s="662"/>
      <c r="SJR4" s="662"/>
      <c r="SJS4" s="662"/>
      <c r="SJT4" s="662"/>
      <c r="SJU4" s="662"/>
      <c r="SJV4" s="662"/>
      <c r="SJW4" s="662"/>
      <c r="SJX4" s="662"/>
      <c r="SJY4" s="662"/>
      <c r="SJZ4" s="662"/>
      <c r="SKA4" s="662"/>
      <c r="SKB4" s="662"/>
      <c r="SKC4" s="662"/>
      <c r="SKD4" s="662"/>
      <c r="SKE4" s="662"/>
      <c r="SKF4" s="662"/>
      <c r="SKG4" s="662"/>
      <c r="SKH4" s="662"/>
      <c r="SKI4" s="662"/>
      <c r="SKJ4" s="662"/>
      <c r="SKK4" s="662"/>
      <c r="SKL4" s="662"/>
      <c r="SKM4" s="662"/>
      <c r="SKN4" s="662"/>
      <c r="SKO4" s="662"/>
      <c r="SKP4" s="662"/>
      <c r="SKQ4" s="662"/>
      <c r="SKR4" s="662"/>
      <c r="SKS4" s="662"/>
      <c r="SKT4" s="662"/>
      <c r="SKU4" s="662"/>
      <c r="SKV4" s="662"/>
      <c r="SKW4" s="662"/>
      <c r="SKX4" s="662"/>
      <c r="SKY4" s="662"/>
      <c r="SKZ4" s="662"/>
      <c r="SLA4" s="662"/>
      <c r="SLB4" s="662"/>
      <c r="SLC4" s="662"/>
      <c r="SLD4" s="662"/>
      <c r="SLE4" s="662"/>
      <c r="SLF4" s="662"/>
      <c r="SLG4" s="662"/>
      <c r="SLH4" s="662"/>
      <c r="SLI4" s="662"/>
      <c r="SLJ4" s="662"/>
      <c r="SLK4" s="662"/>
      <c r="SLL4" s="662"/>
      <c r="SLM4" s="662"/>
      <c r="SLN4" s="662"/>
      <c r="SLO4" s="662"/>
      <c r="SLP4" s="662"/>
      <c r="SLQ4" s="662"/>
      <c r="SLR4" s="662"/>
      <c r="SLS4" s="662"/>
      <c r="SLT4" s="662"/>
      <c r="SLU4" s="662"/>
      <c r="SLV4" s="662"/>
      <c r="SLW4" s="662"/>
      <c r="SLX4" s="662"/>
      <c r="SLY4" s="662"/>
      <c r="SLZ4" s="662"/>
      <c r="SMA4" s="662"/>
      <c r="SMB4" s="662"/>
      <c r="SMC4" s="662"/>
      <c r="SMD4" s="662"/>
      <c r="SME4" s="662"/>
      <c r="SMF4" s="662"/>
      <c r="SMG4" s="662"/>
      <c r="SMH4" s="662"/>
      <c r="SMI4" s="662"/>
      <c r="SMJ4" s="662"/>
      <c r="SMK4" s="662"/>
      <c r="SML4" s="662"/>
      <c r="SMM4" s="662"/>
      <c r="SMN4" s="662"/>
      <c r="SMO4" s="662"/>
      <c r="SMP4" s="662"/>
      <c r="SMQ4" s="662"/>
      <c r="SMR4" s="662"/>
      <c r="SMS4" s="662"/>
      <c r="SMT4" s="662"/>
      <c r="SMU4" s="662"/>
      <c r="SMV4" s="662"/>
      <c r="SMW4" s="662"/>
      <c r="SMX4" s="662"/>
      <c r="SMY4" s="662"/>
      <c r="SMZ4" s="662"/>
      <c r="SNA4" s="662"/>
      <c r="SNB4" s="662"/>
      <c r="SNC4" s="662"/>
      <c r="SND4" s="662"/>
      <c r="SNE4" s="662"/>
      <c r="SNF4" s="662"/>
      <c r="SNG4" s="662"/>
      <c r="SNH4" s="662"/>
      <c r="SNI4" s="662"/>
      <c r="SNJ4" s="662"/>
      <c r="SNK4" s="662"/>
      <c r="SNL4" s="662"/>
      <c r="SNM4" s="662"/>
      <c r="SNN4" s="662"/>
      <c r="SNO4" s="662"/>
      <c r="SNP4" s="662"/>
      <c r="SNQ4" s="662"/>
      <c r="SNR4" s="662"/>
      <c r="SNS4" s="662"/>
      <c r="SNT4" s="662"/>
      <c r="SNU4" s="662"/>
      <c r="SNV4" s="662"/>
      <c r="SNW4" s="662"/>
      <c r="SNX4" s="662"/>
      <c r="SNY4" s="662"/>
      <c r="SNZ4" s="662"/>
      <c r="SOA4" s="662"/>
      <c r="SOB4" s="662"/>
      <c r="SOC4" s="662"/>
      <c r="SOD4" s="662"/>
      <c r="SOE4" s="662"/>
      <c r="SOF4" s="662"/>
      <c r="SOG4" s="662"/>
      <c r="SOH4" s="662"/>
      <c r="SOI4" s="662"/>
      <c r="SOJ4" s="662"/>
      <c r="SOK4" s="662"/>
      <c r="SOL4" s="662"/>
      <c r="SOM4" s="662"/>
      <c r="SON4" s="662"/>
      <c r="SOO4" s="662"/>
      <c r="SOP4" s="662"/>
      <c r="SOQ4" s="662"/>
      <c r="SOR4" s="662"/>
      <c r="SOS4" s="662"/>
      <c r="SOT4" s="662"/>
      <c r="SOU4" s="662"/>
      <c r="SOV4" s="662"/>
      <c r="SOW4" s="662"/>
      <c r="SOX4" s="662"/>
      <c r="SOY4" s="662"/>
      <c r="SOZ4" s="662"/>
      <c r="SPA4" s="662"/>
      <c r="SPB4" s="662"/>
      <c r="SPC4" s="662"/>
      <c r="SPD4" s="662"/>
      <c r="SPE4" s="662"/>
      <c r="SPF4" s="662"/>
      <c r="SPG4" s="662"/>
      <c r="SPH4" s="662"/>
      <c r="SPI4" s="662"/>
      <c r="SPJ4" s="662"/>
      <c r="SPK4" s="662"/>
      <c r="SPL4" s="662"/>
      <c r="SPM4" s="662"/>
      <c r="SPN4" s="662"/>
      <c r="SPO4" s="662"/>
      <c r="SPP4" s="662"/>
      <c r="SPQ4" s="662"/>
      <c r="SPR4" s="662"/>
      <c r="SPS4" s="662"/>
      <c r="SPT4" s="662"/>
      <c r="SPU4" s="662"/>
      <c r="SPV4" s="662"/>
      <c r="SPW4" s="662"/>
      <c r="SPX4" s="662"/>
      <c r="SPY4" s="662"/>
      <c r="SPZ4" s="662"/>
      <c r="SQA4" s="662"/>
      <c r="SQB4" s="662"/>
      <c r="SQC4" s="662"/>
      <c r="SQD4" s="662"/>
      <c r="SQE4" s="662"/>
      <c r="SQF4" s="662"/>
      <c r="SQG4" s="662"/>
      <c r="SQH4" s="662"/>
      <c r="SQI4" s="662"/>
      <c r="SQJ4" s="662"/>
      <c r="SQK4" s="662"/>
      <c r="SQL4" s="662"/>
      <c r="SQM4" s="662"/>
      <c r="SQN4" s="662"/>
      <c r="SQO4" s="662"/>
      <c r="SQP4" s="662"/>
      <c r="SQQ4" s="662"/>
      <c r="SQR4" s="662"/>
      <c r="SQS4" s="662"/>
      <c r="SQT4" s="662"/>
      <c r="SQU4" s="662"/>
      <c r="SQV4" s="662"/>
      <c r="SQW4" s="662"/>
      <c r="SQX4" s="662"/>
      <c r="SQY4" s="662"/>
      <c r="SQZ4" s="662"/>
      <c r="SRA4" s="662"/>
      <c r="SRB4" s="662"/>
      <c r="SRC4" s="662"/>
      <c r="SRD4" s="662"/>
      <c r="SRE4" s="662"/>
      <c r="SRF4" s="662"/>
      <c r="SRG4" s="662"/>
      <c r="SRH4" s="662"/>
      <c r="SRI4" s="662"/>
      <c r="SRJ4" s="662"/>
      <c r="SRK4" s="662"/>
      <c r="SRL4" s="662"/>
      <c r="SRM4" s="662"/>
      <c r="SRN4" s="662"/>
      <c r="SRO4" s="662"/>
      <c r="SRP4" s="662"/>
      <c r="SRQ4" s="662"/>
      <c r="SRR4" s="662"/>
      <c r="SRS4" s="662"/>
      <c r="SRT4" s="662"/>
      <c r="SRU4" s="662"/>
      <c r="SRV4" s="662"/>
      <c r="SRW4" s="662"/>
      <c r="SRX4" s="662"/>
      <c r="SRY4" s="662"/>
      <c r="SRZ4" s="662"/>
      <c r="SSA4" s="662"/>
      <c r="SSB4" s="662"/>
      <c r="SSC4" s="662"/>
      <c r="SSD4" s="662"/>
      <c r="SSE4" s="662"/>
      <c r="SSF4" s="662"/>
      <c r="SSG4" s="662"/>
      <c r="SSH4" s="662"/>
      <c r="SSI4" s="662"/>
      <c r="SSJ4" s="662"/>
      <c r="SSK4" s="662"/>
      <c r="SSL4" s="662"/>
      <c r="SSM4" s="662"/>
      <c r="SSN4" s="662"/>
      <c r="SSO4" s="662"/>
      <c r="SSP4" s="662"/>
      <c r="SSQ4" s="662"/>
      <c r="SSR4" s="662"/>
      <c r="SSS4" s="662"/>
      <c r="SST4" s="662"/>
      <c r="SSU4" s="662"/>
      <c r="SSV4" s="662"/>
      <c r="SSW4" s="662"/>
      <c r="SSX4" s="662"/>
      <c r="SSY4" s="662"/>
      <c r="SSZ4" s="662"/>
      <c r="STA4" s="662"/>
      <c r="STB4" s="662"/>
      <c r="STC4" s="662"/>
      <c r="STD4" s="662"/>
      <c r="STE4" s="662"/>
      <c r="STF4" s="662"/>
      <c r="STG4" s="662"/>
      <c r="STH4" s="662"/>
      <c r="STI4" s="662"/>
      <c r="STJ4" s="662"/>
      <c r="STK4" s="662"/>
      <c r="STL4" s="662"/>
      <c r="STM4" s="662"/>
      <c r="STN4" s="662"/>
      <c r="STO4" s="662"/>
      <c r="STP4" s="662"/>
      <c r="STQ4" s="662"/>
      <c r="STR4" s="662"/>
      <c r="STS4" s="662"/>
      <c r="STT4" s="662"/>
      <c r="STU4" s="662"/>
      <c r="STV4" s="662"/>
      <c r="STW4" s="662"/>
      <c r="STX4" s="662"/>
      <c r="STY4" s="662"/>
      <c r="STZ4" s="662"/>
      <c r="SUA4" s="662"/>
      <c r="SUB4" s="662"/>
      <c r="SUC4" s="662"/>
      <c r="SUD4" s="662"/>
      <c r="SUE4" s="662"/>
      <c r="SUF4" s="662"/>
      <c r="SUG4" s="662"/>
      <c r="SUH4" s="662"/>
      <c r="SUI4" s="662"/>
      <c r="SUJ4" s="662"/>
      <c r="SUK4" s="662"/>
      <c r="SUL4" s="662"/>
      <c r="SUM4" s="662"/>
      <c r="SUN4" s="662"/>
      <c r="SUO4" s="662"/>
      <c r="SUP4" s="662"/>
      <c r="SUQ4" s="662"/>
      <c r="SUR4" s="662"/>
      <c r="SUS4" s="662"/>
      <c r="SUT4" s="662"/>
      <c r="SUU4" s="662"/>
      <c r="SUV4" s="662"/>
      <c r="SUW4" s="662"/>
      <c r="SUX4" s="662"/>
      <c r="SUY4" s="662"/>
      <c r="SUZ4" s="662"/>
      <c r="SVA4" s="662"/>
      <c r="SVB4" s="662"/>
      <c r="SVC4" s="662"/>
      <c r="SVD4" s="662"/>
      <c r="SVE4" s="662"/>
      <c r="SVF4" s="662"/>
      <c r="SVG4" s="662"/>
      <c r="SVH4" s="662"/>
      <c r="SVI4" s="662"/>
      <c r="SVJ4" s="662"/>
      <c r="SVK4" s="662"/>
      <c r="SVL4" s="662"/>
      <c r="SVM4" s="662"/>
      <c r="SVN4" s="662"/>
      <c r="SVO4" s="662"/>
      <c r="SVP4" s="662"/>
      <c r="SVQ4" s="662"/>
      <c r="SVR4" s="662"/>
      <c r="SVS4" s="662"/>
      <c r="SVT4" s="662"/>
      <c r="SVU4" s="662"/>
      <c r="SVV4" s="662"/>
      <c r="SVW4" s="662"/>
      <c r="SVX4" s="662"/>
      <c r="SVY4" s="662"/>
      <c r="SVZ4" s="662"/>
      <c r="SWA4" s="662"/>
      <c r="SWB4" s="662"/>
      <c r="SWC4" s="662"/>
      <c r="SWD4" s="662"/>
      <c r="SWE4" s="662"/>
      <c r="SWF4" s="662"/>
      <c r="SWG4" s="662"/>
      <c r="SWH4" s="662"/>
      <c r="SWI4" s="662"/>
      <c r="SWJ4" s="662"/>
      <c r="SWK4" s="662"/>
      <c r="SWL4" s="662"/>
      <c r="SWM4" s="662"/>
      <c r="SWN4" s="662"/>
      <c r="SWO4" s="662"/>
      <c r="SWP4" s="662"/>
      <c r="SWQ4" s="662"/>
      <c r="SWR4" s="662"/>
      <c r="SWS4" s="662"/>
      <c r="SWT4" s="662"/>
      <c r="SWU4" s="662"/>
      <c r="SWV4" s="662"/>
      <c r="SWW4" s="662"/>
      <c r="SWX4" s="662"/>
      <c r="SWY4" s="662"/>
      <c r="SWZ4" s="662"/>
      <c r="SXA4" s="662"/>
      <c r="SXB4" s="662"/>
      <c r="SXC4" s="662"/>
      <c r="SXD4" s="662"/>
      <c r="SXE4" s="662"/>
      <c r="SXF4" s="662"/>
      <c r="SXG4" s="662"/>
      <c r="SXH4" s="662"/>
      <c r="SXI4" s="662"/>
      <c r="SXJ4" s="662"/>
      <c r="SXK4" s="662"/>
      <c r="SXL4" s="662"/>
      <c r="SXM4" s="662"/>
      <c r="SXN4" s="662"/>
      <c r="SXO4" s="662"/>
      <c r="SXP4" s="662"/>
      <c r="SXQ4" s="662"/>
      <c r="SXR4" s="662"/>
      <c r="SXS4" s="662"/>
      <c r="SXT4" s="662"/>
      <c r="SXU4" s="662"/>
      <c r="SXV4" s="662"/>
      <c r="SXW4" s="662"/>
      <c r="SXX4" s="662"/>
      <c r="SXY4" s="662"/>
      <c r="SXZ4" s="662"/>
      <c r="SYA4" s="662"/>
      <c r="SYB4" s="662"/>
      <c r="SYC4" s="662"/>
      <c r="SYD4" s="662"/>
      <c r="SYE4" s="662"/>
      <c r="SYF4" s="662"/>
      <c r="SYG4" s="662"/>
      <c r="SYH4" s="662"/>
      <c r="SYI4" s="662"/>
      <c r="SYJ4" s="662"/>
      <c r="SYK4" s="662"/>
      <c r="SYL4" s="662"/>
      <c r="SYM4" s="662"/>
      <c r="SYN4" s="662"/>
      <c r="SYO4" s="662"/>
      <c r="SYP4" s="662"/>
      <c r="SYQ4" s="662"/>
      <c r="SYR4" s="662"/>
      <c r="SYS4" s="662"/>
      <c r="SYT4" s="662"/>
      <c r="SYU4" s="662"/>
      <c r="SYV4" s="662"/>
      <c r="SYW4" s="662"/>
      <c r="SYX4" s="662"/>
      <c r="SYY4" s="662"/>
      <c r="SYZ4" s="662"/>
      <c r="SZA4" s="662"/>
      <c r="SZB4" s="662"/>
      <c r="SZC4" s="662"/>
      <c r="SZD4" s="662"/>
      <c r="SZE4" s="662"/>
      <c r="SZF4" s="662"/>
      <c r="SZG4" s="662"/>
      <c r="SZH4" s="662"/>
      <c r="SZI4" s="662"/>
      <c r="SZJ4" s="662"/>
      <c r="SZK4" s="662"/>
      <c r="SZL4" s="662"/>
      <c r="SZM4" s="662"/>
      <c r="SZN4" s="662"/>
      <c r="SZO4" s="662"/>
      <c r="SZP4" s="662"/>
      <c r="SZQ4" s="662"/>
      <c r="SZR4" s="662"/>
      <c r="SZS4" s="662"/>
      <c r="SZT4" s="662"/>
      <c r="SZU4" s="662"/>
      <c r="SZV4" s="662"/>
      <c r="SZW4" s="662"/>
      <c r="SZX4" s="662"/>
      <c r="SZY4" s="662"/>
      <c r="SZZ4" s="662"/>
      <c r="TAA4" s="662"/>
      <c r="TAB4" s="662"/>
      <c r="TAC4" s="662"/>
      <c r="TAD4" s="662"/>
      <c r="TAE4" s="662"/>
      <c r="TAF4" s="662"/>
      <c r="TAG4" s="662"/>
      <c r="TAH4" s="662"/>
      <c r="TAI4" s="662"/>
      <c r="TAJ4" s="662"/>
      <c r="TAK4" s="662"/>
      <c r="TAL4" s="662"/>
      <c r="TAM4" s="662"/>
      <c r="TAN4" s="662"/>
      <c r="TAO4" s="662"/>
      <c r="TAP4" s="662"/>
      <c r="TAQ4" s="662"/>
      <c r="TAR4" s="662"/>
      <c r="TAS4" s="662"/>
      <c r="TAT4" s="662"/>
      <c r="TAU4" s="662"/>
      <c r="TAV4" s="662"/>
      <c r="TAW4" s="662"/>
      <c r="TAX4" s="662"/>
      <c r="TAY4" s="662"/>
      <c r="TAZ4" s="662"/>
      <c r="TBA4" s="662"/>
      <c r="TBB4" s="662"/>
      <c r="TBC4" s="662"/>
      <c r="TBD4" s="662"/>
      <c r="TBE4" s="662"/>
      <c r="TBF4" s="662"/>
      <c r="TBG4" s="662"/>
      <c r="TBH4" s="662"/>
      <c r="TBI4" s="662"/>
      <c r="TBJ4" s="662"/>
      <c r="TBK4" s="662"/>
      <c r="TBL4" s="662"/>
      <c r="TBM4" s="662"/>
      <c r="TBN4" s="662"/>
      <c r="TBO4" s="662"/>
      <c r="TBP4" s="662"/>
      <c r="TBQ4" s="662"/>
      <c r="TBR4" s="662"/>
      <c r="TBS4" s="662"/>
      <c r="TBT4" s="662"/>
      <c r="TBU4" s="662"/>
      <c r="TBV4" s="662"/>
      <c r="TBW4" s="662"/>
      <c r="TBX4" s="662"/>
      <c r="TBY4" s="662"/>
      <c r="TBZ4" s="662"/>
      <c r="TCA4" s="662"/>
      <c r="TCB4" s="662"/>
      <c r="TCC4" s="662"/>
      <c r="TCD4" s="662"/>
      <c r="TCE4" s="662"/>
      <c r="TCF4" s="662"/>
      <c r="TCG4" s="662"/>
      <c r="TCH4" s="662"/>
      <c r="TCI4" s="662"/>
      <c r="TCJ4" s="662"/>
      <c r="TCK4" s="662"/>
      <c r="TCL4" s="662"/>
      <c r="TCM4" s="662"/>
      <c r="TCN4" s="662"/>
      <c r="TCO4" s="662"/>
      <c r="TCP4" s="662"/>
      <c r="TCQ4" s="662"/>
      <c r="TCR4" s="662"/>
      <c r="TCS4" s="662"/>
      <c r="TCT4" s="662"/>
      <c r="TCU4" s="662"/>
      <c r="TCV4" s="662"/>
      <c r="TCW4" s="662"/>
      <c r="TCX4" s="662"/>
      <c r="TCY4" s="662"/>
      <c r="TCZ4" s="662"/>
      <c r="TDA4" s="662"/>
      <c r="TDB4" s="662"/>
      <c r="TDC4" s="662"/>
      <c r="TDD4" s="662"/>
      <c r="TDE4" s="662"/>
      <c r="TDF4" s="662"/>
      <c r="TDG4" s="662"/>
      <c r="TDH4" s="662"/>
      <c r="TDI4" s="662"/>
      <c r="TDJ4" s="662"/>
      <c r="TDK4" s="662"/>
      <c r="TDL4" s="662"/>
      <c r="TDM4" s="662"/>
      <c r="TDN4" s="662"/>
      <c r="TDO4" s="662"/>
      <c r="TDP4" s="662"/>
      <c r="TDQ4" s="662"/>
      <c r="TDR4" s="662"/>
      <c r="TDS4" s="662"/>
      <c r="TDT4" s="662"/>
      <c r="TDU4" s="662"/>
      <c r="TDV4" s="662"/>
      <c r="TDW4" s="662"/>
      <c r="TDX4" s="662"/>
      <c r="TDY4" s="662"/>
      <c r="TDZ4" s="662"/>
      <c r="TEA4" s="662"/>
      <c r="TEB4" s="662"/>
      <c r="TEC4" s="662"/>
      <c r="TED4" s="662"/>
      <c r="TEE4" s="662"/>
      <c r="TEF4" s="662"/>
      <c r="TEG4" s="662"/>
      <c r="TEH4" s="662"/>
      <c r="TEI4" s="662"/>
      <c r="TEJ4" s="662"/>
      <c r="TEK4" s="662"/>
      <c r="TEL4" s="662"/>
      <c r="TEM4" s="662"/>
      <c r="TEN4" s="662"/>
      <c r="TEO4" s="662"/>
      <c r="TEP4" s="662"/>
      <c r="TEQ4" s="662"/>
      <c r="TER4" s="662"/>
      <c r="TES4" s="662"/>
      <c r="TET4" s="662"/>
      <c r="TEU4" s="662"/>
      <c r="TEV4" s="662"/>
      <c r="TEW4" s="662"/>
      <c r="TEX4" s="662"/>
      <c r="TEY4" s="662"/>
      <c r="TEZ4" s="662"/>
      <c r="TFA4" s="662"/>
      <c r="TFB4" s="662"/>
      <c r="TFC4" s="662"/>
      <c r="TFD4" s="662"/>
      <c r="TFE4" s="662"/>
      <c r="TFF4" s="662"/>
      <c r="TFG4" s="662"/>
      <c r="TFH4" s="662"/>
      <c r="TFI4" s="662"/>
      <c r="TFJ4" s="662"/>
      <c r="TFK4" s="662"/>
      <c r="TFL4" s="662"/>
      <c r="TFM4" s="662"/>
      <c r="TFN4" s="662"/>
      <c r="TFO4" s="662"/>
      <c r="TFP4" s="662"/>
      <c r="TFQ4" s="662"/>
      <c r="TFR4" s="662"/>
      <c r="TFS4" s="662"/>
      <c r="TFT4" s="662"/>
      <c r="TFU4" s="662"/>
      <c r="TFV4" s="662"/>
      <c r="TFW4" s="662"/>
      <c r="TFX4" s="662"/>
      <c r="TFY4" s="662"/>
      <c r="TFZ4" s="662"/>
      <c r="TGA4" s="662"/>
      <c r="TGB4" s="662"/>
      <c r="TGC4" s="662"/>
      <c r="TGD4" s="662"/>
      <c r="TGE4" s="662"/>
      <c r="TGF4" s="662"/>
      <c r="TGG4" s="662"/>
      <c r="TGH4" s="662"/>
      <c r="TGI4" s="662"/>
      <c r="TGJ4" s="662"/>
      <c r="TGK4" s="662"/>
      <c r="TGL4" s="662"/>
      <c r="TGM4" s="662"/>
      <c r="TGN4" s="662"/>
      <c r="TGO4" s="662"/>
      <c r="TGP4" s="662"/>
      <c r="TGQ4" s="662"/>
      <c r="TGR4" s="662"/>
      <c r="TGS4" s="662"/>
      <c r="TGT4" s="662"/>
      <c r="TGU4" s="662"/>
      <c r="TGV4" s="662"/>
      <c r="TGW4" s="662"/>
      <c r="TGX4" s="662"/>
      <c r="TGY4" s="662"/>
      <c r="TGZ4" s="662"/>
      <c r="THA4" s="662"/>
      <c r="THB4" s="662"/>
      <c r="THC4" s="662"/>
      <c r="THD4" s="662"/>
      <c r="THE4" s="662"/>
      <c r="THF4" s="662"/>
      <c r="THG4" s="662"/>
      <c r="THH4" s="662"/>
      <c r="THI4" s="662"/>
      <c r="THJ4" s="662"/>
      <c r="THK4" s="662"/>
      <c r="THL4" s="662"/>
      <c r="THM4" s="662"/>
      <c r="THN4" s="662"/>
      <c r="THO4" s="662"/>
      <c r="THP4" s="662"/>
      <c r="THQ4" s="662"/>
      <c r="THR4" s="662"/>
      <c r="THS4" s="662"/>
      <c r="THT4" s="662"/>
      <c r="THU4" s="662"/>
      <c r="THV4" s="662"/>
      <c r="THW4" s="662"/>
      <c r="THX4" s="662"/>
      <c r="THY4" s="662"/>
      <c r="THZ4" s="662"/>
      <c r="TIA4" s="662"/>
      <c r="TIB4" s="662"/>
      <c r="TIC4" s="662"/>
      <c r="TID4" s="662"/>
      <c r="TIE4" s="662"/>
      <c r="TIF4" s="662"/>
      <c r="TIG4" s="662"/>
      <c r="TIH4" s="662"/>
      <c r="TII4" s="662"/>
      <c r="TIJ4" s="662"/>
      <c r="TIK4" s="662"/>
      <c r="TIL4" s="662"/>
      <c r="TIM4" s="662"/>
      <c r="TIN4" s="662"/>
      <c r="TIO4" s="662"/>
      <c r="TIP4" s="662"/>
      <c r="TIQ4" s="662"/>
      <c r="TIR4" s="662"/>
      <c r="TIS4" s="662"/>
      <c r="TIT4" s="662"/>
      <c r="TIU4" s="662"/>
      <c r="TIV4" s="662"/>
      <c r="TIW4" s="662"/>
      <c r="TIX4" s="662"/>
      <c r="TIY4" s="662"/>
      <c r="TIZ4" s="662"/>
      <c r="TJA4" s="662"/>
      <c r="TJB4" s="662"/>
      <c r="TJC4" s="662"/>
      <c r="TJD4" s="662"/>
      <c r="TJE4" s="662"/>
      <c r="TJF4" s="662"/>
      <c r="TJG4" s="662"/>
      <c r="TJH4" s="662"/>
      <c r="TJI4" s="662"/>
      <c r="TJJ4" s="662"/>
      <c r="TJK4" s="662"/>
      <c r="TJL4" s="662"/>
      <c r="TJM4" s="662"/>
      <c r="TJN4" s="662"/>
      <c r="TJO4" s="662"/>
      <c r="TJP4" s="662"/>
      <c r="TJQ4" s="662"/>
      <c r="TJR4" s="662"/>
      <c r="TJS4" s="662"/>
      <c r="TJT4" s="662"/>
      <c r="TJU4" s="662"/>
      <c r="TJV4" s="662"/>
      <c r="TJW4" s="662"/>
      <c r="TJX4" s="662"/>
      <c r="TJY4" s="662"/>
      <c r="TJZ4" s="662"/>
      <c r="TKA4" s="662"/>
      <c r="TKB4" s="662"/>
      <c r="TKC4" s="662"/>
      <c r="TKD4" s="662"/>
      <c r="TKE4" s="662"/>
      <c r="TKF4" s="662"/>
      <c r="TKG4" s="662"/>
      <c r="TKH4" s="662"/>
      <c r="TKI4" s="662"/>
      <c r="TKJ4" s="662"/>
      <c r="TKK4" s="662"/>
      <c r="TKL4" s="662"/>
      <c r="TKM4" s="662"/>
      <c r="TKN4" s="662"/>
      <c r="TKO4" s="662"/>
      <c r="TKP4" s="662"/>
      <c r="TKQ4" s="662"/>
      <c r="TKR4" s="662"/>
      <c r="TKS4" s="662"/>
      <c r="TKT4" s="662"/>
      <c r="TKU4" s="662"/>
      <c r="TKV4" s="662"/>
      <c r="TKW4" s="662"/>
      <c r="TKX4" s="662"/>
      <c r="TKY4" s="662"/>
      <c r="TKZ4" s="662"/>
      <c r="TLA4" s="662"/>
      <c r="TLB4" s="662"/>
      <c r="TLC4" s="662"/>
      <c r="TLD4" s="662"/>
      <c r="TLE4" s="662"/>
      <c r="TLF4" s="662"/>
      <c r="TLG4" s="662"/>
      <c r="TLH4" s="662"/>
      <c r="TLI4" s="662"/>
      <c r="TLJ4" s="662"/>
      <c r="TLK4" s="662"/>
      <c r="TLL4" s="662"/>
      <c r="TLM4" s="662"/>
      <c r="TLN4" s="662"/>
      <c r="TLO4" s="662"/>
      <c r="TLP4" s="662"/>
      <c r="TLQ4" s="662"/>
      <c r="TLR4" s="662"/>
      <c r="TLS4" s="662"/>
      <c r="TLT4" s="662"/>
      <c r="TLU4" s="662"/>
      <c r="TLV4" s="662"/>
      <c r="TLW4" s="662"/>
      <c r="TLX4" s="662"/>
      <c r="TLY4" s="662"/>
      <c r="TLZ4" s="662"/>
      <c r="TMA4" s="662"/>
      <c r="TMB4" s="662"/>
      <c r="TMC4" s="662"/>
      <c r="TMD4" s="662"/>
      <c r="TME4" s="662"/>
      <c r="TMF4" s="662"/>
      <c r="TMG4" s="662"/>
      <c r="TMH4" s="662"/>
      <c r="TMI4" s="662"/>
      <c r="TMJ4" s="662"/>
      <c r="TMK4" s="662"/>
      <c r="TML4" s="662"/>
      <c r="TMM4" s="662"/>
      <c r="TMN4" s="662"/>
      <c r="TMO4" s="662"/>
      <c r="TMP4" s="662"/>
      <c r="TMQ4" s="662"/>
      <c r="TMR4" s="662"/>
      <c r="TMS4" s="662"/>
      <c r="TMT4" s="662"/>
      <c r="TMU4" s="662"/>
      <c r="TMV4" s="662"/>
      <c r="TMW4" s="662"/>
      <c r="TMX4" s="662"/>
      <c r="TMY4" s="662"/>
      <c r="TMZ4" s="662"/>
      <c r="TNA4" s="662"/>
      <c r="TNB4" s="662"/>
      <c r="TNC4" s="662"/>
      <c r="TND4" s="662"/>
      <c r="TNE4" s="662"/>
      <c r="TNF4" s="662"/>
      <c r="TNG4" s="662"/>
      <c r="TNH4" s="662"/>
      <c r="TNI4" s="662"/>
      <c r="TNJ4" s="662"/>
      <c r="TNK4" s="662"/>
      <c r="TNL4" s="662"/>
      <c r="TNM4" s="662"/>
      <c r="TNN4" s="662"/>
      <c r="TNO4" s="662"/>
      <c r="TNP4" s="662"/>
      <c r="TNQ4" s="662"/>
      <c r="TNR4" s="662"/>
      <c r="TNS4" s="662"/>
      <c r="TNT4" s="662"/>
      <c r="TNU4" s="662"/>
      <c r="TNV4" s="662"/>
      <c r="TNW4" s="662"/>
      <c r="TNX4" s="662"/>
      <c r="TNY4" s="662"/>
      <c r="TNZ4" s="662"/>
      <c r="TOA4" s="662"/>
      <c r="TOB4" s="662"/>
      <c r="TOC4" s="662"/>
      <c r="TOD4" s="662"/>
      <c r="TOE4" s="662"/>
      <c r="TOF4" s="662"/>
      <c r="TOG4" s="662"/>
      <c r="TOH4" s="662"/>
      <c r="TOI4" s="662"/>
      <c r="TOJ4" s="662"/>
      <c r="TOK4" s="662"/>
      <c r="TOL4" s="662"/>
      <c r="TOM4" s="662"/>
      <c r="TON4" s="662"/>
      <c r="TOO4" s="662"/>
      <c r="TOP4" s="662"/>
      <c r="TOQ4" s="662"/>
      <c r="TOR4" s="662"/>
      <c r="TOS4" s="662"/>
      <c r="TOT4" s="662"/>
      <c r="TOU4" s="662"/>
      <c r="TOV4" s="662"/>
      <c r="TOW4" s="662"/>
      <c r="TOX4" s="662"/>
      <c r="TOY4" s="662"/>
      <c r="TOZ4" s="662"/>
      <c r="TPA4" s="662"/>
      <c r="TPB4" s="662"/>
      <c r="TPC4" s="662"/>
      <c r="TPD4" s="662"/>
      <c r="TPE4" s="662"/>
      <c r="TPF4" s="662"/>
      <c r="TPG4" s="662"/>
      <c r="TPH4" s="662"/>
      <c r="TPI4" s="662"/>
      <c r="TPJ4" s="662"/>
      <c r="TPK4" s="662"/>
      <c r="TPL4" s="662"/>
      <c r="TPM4" s="662"/>
      <c r="TPN4" s="662"/>
      <c r="TPO4" s="662"/>
      <c r="TPP4" s="662"/>
      <c r="TPQ4" s="662"/>
      <c r="TPR4" s="662"/>
      <c r="TPS4" s="662"/>
      <c r="TPT4" s="662"/>
      <c r="TPU4" s="662"/>
      <c r="TPV4" s="662"/>
      <c r="TPW4" s="662"/>
      <c r="TPX4" s="662"/>
      <c r="TPY4" s="662"/>
      <c r="TPZ4" s="662"/>
      <c r="TQA4" s="662"/>
      <c r="TQB4" s="662"/>
      <c r="TQC4" s="662"/>
      <c r="TQD4" s="662"/>
      <c r="TQE4" s="662"/>
      <c r="TQF4" s="662"/>
      <c r="TQG4" s="662"/>
      <c r="TQH4" s="662"/>
      <c r="TQI4" s="662"/>
      <c r="TQJ4" s="662"/>
      <c r="TQK4" s="662"/>
      <c r="TQL4" s="662"/>
      <c r="TQM4" s="662"/>
      <c r="TQN4" s="662"/>
      <c r="TQO4" s="662"/>
      <c r="TQP4" s="662"/>
      <c r="TQQ4" s="662"/>
      <c r="TQR4" s="662"/>
      <c r="TQS4" s="662"/>
      <c r="TQT4" s="662"/>
      <c r="TQU4" s="662"/>
      <c r="TQV4" s="662"/>
      <c r="TQW4" s="662"/>
      <c r="TQX4" s="662"/>
      <c r="TQY4" s="662"/>
      <c r="TQZ4" s="662"/>
      <c r="TRA4" s="662"/>
      <c r="TRB4" s="662"/>
      <c r="TRC4" s="662"/>
      <c r="TRD4" s="662"/>
      <c r="TRE4" s="662"/>
      <c r="TRF4" s="662"/>
      <c r="TRG4" s="662"/>
      <c r="TRH4" s="662"/>
      <c r="TRI4" s="662"/>
      <c r="TRJ4" s="662"/>
      <c r="TRK4" s="662"/>
      <c r="TRL4" s="662"/>
      <c r="TRM4" s="662"/>
      <c r="TRN4" s="662"/>
      <c r="TRO4" s="662"/>
      <c r="TRP4" s="662"/>
      <c r="TRQ4" s="662"/>
      <c r="TRR4" s="662"/>
      <c r="TRS4" s="662"/>
      <c r="TRT4" s="662"/>
      <c r="TRU4" s="662"/>
      <c r="TRV4" s="662"/>
      <c r="TRW4" s="662"/>
      <c r="TRX4" s="662"/>
      <c r="TRY4" s="662"/>
      <c r="TRZ4" s="662"/>
      <c r="TSA4" s="662"/>
      <c r="TSB4" s="662"/>
      <c r="TSC4" s="662"/>
      <c r="TSD4" s="662"/>
      <c r="TSE4" s="662"/>
      <c r="TSF4" s="662"/>
      <c r="TSG4" s="662"/>
      <c r="TSH4" s="662"/>
      <c r="TSI4" s="662"/>
      <c r="TSJ4" s="662"/>
      <c r="TSK4" s="662"/>
      <c r="TSL4" s="662"/>
      <c r="TSM4" s="662"/>
      <c r="TSN4" s="662"/>
      <c r="TSO4" s="662"/>
      <c r="TSP4" s="662"/>
      <c r="TSQ4" s="662"/>
      <c r="TSR4" s="662"/>
      <c r="TSS4" s="662"/>
      <c r="TST4" s="662"/>
      <c r="TSU4" s="662"/>
      <c r="TSV4" s="662"/>
      <c r="TSW4" s="662"/>
      <c r="TSX4" s="662"/>
      <c r="TSY4" s="662"/>
      <c r="TSZ4" s="662"/>
      <c r="TTA4" s="662"/>
      <c r="TTB4" s="662"/>
      <c r="TTC4" s="662"/>
      <c r="TTD4" s="662"/>
      <c r="TTE4" s="662"/>
      <c r="TTF4" s="662"/>
      <c r="TTG4" s="662"/>
      <c r="TTH4" s="662"/>
      <c r="TTI4" s="662"/>
      <c r="TTJ4" s="662"/>
      <c r="TTK4" s="662"/>
      <c r="TTL4" s="662"/>
      <c r="TTM4" s="662"/>
      <c r="TTN4" s="662"/>
      <c r="TTO4" s="662"/>
      <c r="TTP4" s="662"/>
      <c r="TTQ4" s="662"/>
      <c r="TTR4" s="662"/>
      <c r="TTS4" s="662"/>
      <c r="TTT4" s="662"/>
      <c r="TTU4" s="662"/>
      <c r="TTV4" s="662"/>
      <c r="TTW4" s="662"/>
      <c r="TTX4" s="662"/>
      <c r="TTY4" s="662"/>
      <c r="TTZ4" s="662"/>
      <c r="TUA4" s="662"/>
      <c r="TUB4" s="662"/>
      <c r="TUC4" s="662"/>
      <c r="TUD4" s="662"/>
      <c r="TUE4" s="662"/>
      <c r="TUF4" s="662"/>
      <c r="TUG4" s="662"/>
      <c r="TUH4" s="662"/>
      <c r="TUI4" s="662"/>
      <c r="TUJ4" s="662"/>
      <c r="TUK4" s="662"/>
      <c r="TUL4" s="662"/>
      <c r="TUM4" s="662"/>
      <c r="TUN4" s="662"/>
      <c r="TUO4" s="662"/>
      <c r="TUP4" s="662"/>
      <c r="TUQ4" s="662"/>
      <c r="TUR4" s="662"/>
      <c r="TUS4" s="662"/>
      <c r="TUT4" s="662"/>
      <c r="TUU4" s="662"/>
      <c r="TUV4" s="662"/>
      <c r="TUW4" s="662"/>
      <c r="TUX4" s="662"/>
      <c r="TUY4" s="662"/>
      <c r="TUZ4" s="662"/>
      <c r="TVA4" s="662"/>
      <c r="TVB4" s="662"/>
      <c r="TVC4" s="662"/>
      <c r="TVD4" s="662"/>
      <c r="TVE4" s="662"/>
      <c r="TVF4" s="662"/>
      <c r="TVG4" s="662"/>
      <c r="TVH4" s="662"/>
      <c r="TVI4" s="662"/>
      <c r="TVJ4" s="662"/>
      <c r="TVK4" s="662"/>
      <c r="TVL4" s="662"/>
      <c r="TVM4" s="662"/>
      <c r="TVN4" s="662"/>
      <c r="TVO4" s="662"/>
      <c r="TVP4" s="662"/>
      <c r="TVQ4" s="662"/>
      <c r="TVR4" s="662"/>
      <c r="TVS4" s="662"/>
      <c r="TVT4" s="662"/>
      <c r="TVU4" s="662"/>
      <c r="TVV4" s="662"/>
      <c r="TVW4" s="662"/>
      <c r="TVX4" s="662"/>
      <c r="TVY4" s="662"/>
      <c r="TVZ4" s="662"/>
      <c r="TWA4" s="662"/>
      <c r="TWB4" s="662"/>
      <c r="TWC4" s="662"/>
      <c r="TWD4" s="662"/>
      <c r="TWE4" s="662"/>
      <c r="TWF4" s="662"/>
      <c r="TWG4" s="662"/>
      <c r="TWH4" s="662"/>
      <c r="TWI4" s="662"/>
      <c r="TWJ4" s="662"/>
      <c r="TWK4" s="662"/>
      <c r="TWL4" s="662"/>
      <c r="TWM4" s="662"/>
      <c r="TWN4" s="662"/>
      <c r="TWO4" s="662"/>
      <c r="TWP4" s="662"/>
      <c r="TWQ4" s="662"/>
      <c r="TWR4" s="662"/>
      <c r="TWS4" s="662"/>
      <c r="TWT4" s="662"/>
      <c r="TWU4" s="662"/>
      <c r="TWV4" s="662"/>
      <c r="TWW4" s="662"/>
      <c r="TWX4" s="662"/>
      <c r="TWY4" s="662"/>
      <c r="TWZ4" s="662"/>
      <c r="TXA4" s="662"/>
      <c r="TXB4" s="662"/>
      <c r="TXC4" s="662"/>
      <c r="TXD4" s="662"/>
      <c r="TXE4" s="662"/>
      <c r="TXF4" s="662"/>
      <c r="TXG4" s="662"/>
      <c r="TXH4" s="662"/>
      <c r="TXI4" s="662"/>
      <c r="TXJ4" s="662"/>
      <c r="TXK4" s="662"/>
      <c r="TXL4" s="662"/>
      <c r="TXM4" s="662"/>
      <c r="TXN4" s="662"/>
      <c r="TXO4" s="662"/>
      <c r="TXP4" s="662"/>
      <c r="TXQ4" s="662"/>
      <c r="TXR4" s="662"/>
      <c r="TXS4" s="662"/>
      <c r="TXT4" s="662"/>
      <c r="TXU4" s="662"/>
      <c r="TXV4" s="662"/>
      <c r="TXW4" s="662"/>
      <c r="TXX4" s="662"/>
      <c r="TXY4" s="662"/>
      <c r="TXZ4" s="662"/>
      <c r="TYA4" s="662"/>
      <c r="TYB4" s="662"/>
      <c r="TYC4" s="662"/>
      <c r="TYD4" s="662"/>
      <c r="TYE4" s="662"/>
      <c r="TYF4" s="662"/>
      <c r="TYG4" s="662"/>
      <c r="TYH4" s="662"/>
      <c r="TYI4" s="662"/>
      <c r="TYJ4" s="662"/>
      <c r="TYK4" s="662"/>
      <c r="TYL4" s="662"/>
      <c r="TYM4" s="662"/>
      <c r="TYN4" s="662"/>
      <c r="TYO4" s="662"/>
      <c r="TYP4" s="662"/>
      <c r="TYQ4" s="662"/>
      <c r="TYR4" s="662"/>
      <c r="TYS4" s="662"/>
      <c r="TYT4" s="662"/>
      <c r="TYU4" s="662"/>
      <c r="TYV4" s="662"/>
      <c r="TYW4" s="662"/>
      <c r="TYX4" s="662"/>
      <c r="TYY4" s="662"/>
      <c r="TYZ4" s="662"/>
      <c r="TZA4" s="662"/>
      <c r="TZB4" s="662"/>
      <c r="TZC4" s="662"/>
      <c r="TZD4" s="662"/>
      <c r="TZE4" s="662"/>
      <c r="TZF4" s="662"/>
      <c r="TZG4" s="662"/>
      <c r="TZH4" s="662"/>
      <c r="TZI4" s="662"/>
      <c r="TZJ4" s="662"/>
      <c r="TZK4" s="662"/>
      <c r="TZL4" s="662"/>
      <c r="TZM4" s="662"/>
      <c r="TZN4" s="662"/>
      <c r="TZO4" s="662"/>
      <c r="TZP4" s="662"/>
      <c r="TZQ4" s="662"/>
      <c r="TZR4" s="662"/>
      <c r="TZS4" s="662"/>
      <c r="TZT4" s="662"/>
      <c r="TZU4" s="662"/>
      <c r="TZV4" s="662"/>
      <c r="TZW4" s="662"/>
      <c r="TZX4" s="662"/>
      <c r="TZY4" s="662"/>
      <c r="TZZ4" s="662"/>
      <c r="UAA4" s="662"/>
      <c r="UAB4" s="662"/>
      <c r="UAC4" s="662"/>
      <c r="UAD4" s="662"/>
      <c r="UAE4" s="662"/>
      <c r="UAF4" s="662"/>
      <c r="UAG4" s="662"/>
      <c r="UAH4" s="662"/>
      <c r="UAI4" s="662"/>
      <c r="UAJ4" s="662"/>
      <c r="UAK4" s="662"/>
      <c r="UAL4" s="662"/>
      <c r="UAM4" s="662"/>
      <c r="UAN4" s="662"/>
      <c r="UAO4" s="662"/>
      <c r="UAP4" s="662"/>
      <c r="UAQ4" s="662"/>
      <c r="UAR4" s="662"/>
      <c r="UAS4" s="662"/>
      <c r="UAT4" s="662"/>
      <c r="UAU4" s="662"/>
      <c r="UAV4" s="662"/>
      <c r="UAW4" s="662"/>
      <c r="UAX4" s="662"/>
      <c r="UAY4" s="662"/>
      <c r="UAZ4" s="662"/>
      <c r="UBA4" s="662"/>
      <c r="UBB4" s="662"/>
      <c r="UBC4" s="662"/>
      <c r="UBD4" s="662"/>
      <c r="UBE4" s="662"/>
      <c r="UBF4" s="662"/>
      <c r="UBG4" s="662"/>
      <c r="UBH4" s="662"/>
      <c r="UBI4" s="662"/>
      <c r="UBJ4" s="662"/>
      <c r="UBK4" s="662"/>
      <c r="UBL4" s="662"/>
      <c r="UBM4" s="662"/>
      <c r="UBN4" s="662"/>
      <c r="UBO4" s="662"/>
      <c r="UBP4" s="662"/>
      <c r="UBQ4" s="662"/>
      <c r="UBR4" s="662"/>
      <c r="UBS4" s="662"/>
      <c r="UBT4" s="662"/>
      <c r="UBU4" s="662"/>
      <c r="UBV4" s="662"/>
      <c r="UBW4" s="662"/>
      <c r="UBX4" s="662"/>
      <c r="UBY4" s="662"/>
      <c r="UBZ4" s="662"/>
      <c r="UCA4" s="662"/>
      <c r="UCB4" s="662"/>
      <c r="UCC4" s="662"/>
      <c r="UCD4" s="662"/>
      <c r="UCE4" s="662"/>
      <c r="UCF4" s="662"/>
      <c r="UCG4" s="662"/>
      <c r="UCH4" s="662"/>
      <c r="UCI4" s="662"/>
      <c r="UCJ4" s="662"/>
      <c r="UCK4" s="662"/>
      <c r="UCL4" s="662"/>
      <c r="UCM4" s="662"/>
      <c r="UCN4" s="662"/>
      <c r="UCO4" s="662"/>
      <c r="UCP4" s="662"/>
      <c r="UCQ4" s="662"/>
      <c r="UCR4" s="662"/>
      <c r="UCS4" s="662"/>
      <c r="UCT4" s="662"/>
      <c r="UCU4" s="662"/>
      <c r="UCV4" s="662"/>
      <c r="UCW4" s="662"/>
      <c r="UCX4" s="662"/>
      <c r="UCY4" s="662"/>
      <c r="UCZ4" s="662"/>
      <c r="UDA4" s="662"/>
      <c r="UDB4" s="662"/>
      <c r="UDC4" s="662"/>
      <c r="UDD4" s="662"/>
      <c r="UDE4" s="662"/>
      <c r="UDF4" s="662"/>
      <c r="UDG4" s="662"/>
      <c r="UDH4" s="662"/>
      <c r="UDI4" s="662"/>
      <c r="UDJ4" s="662"/>
      <c r="UDK4" s="662"/>
      <c r="UDL4" s="662"/>
      <c r="UDM4" s="662"/>
      <c r="UDN4" s="662"/>
      <c r="UDO4" s="662"/>
      <c r="UDP4" s="662"/>
      <c r="UDQ4" s="662"/>
      <c r="UDR4" s="662"/>
      <c r="UDS4" s="662"/>
      <c r="UDT4" s="662"/>
      <c r="UDU4" s="662"/>
      <c r="UDV4" s="662"/>
      <c r="UDW4" s="662"/>
      <c r="UDX4" s="662"/>
      <c r="UDY4" s="662"/>
      <c r="UDZ4" s="662"/>
      <c r="UEA4" s="662"/>
      <c r="UEB4" s="662"/>
      <c r="UEC4" s="662"/>
      <c r="UED4" s="662"/>
      <c r="UEE4" s="662"/>
      <c r="UEF4" s="662"/>
      <c r="UEG4" s="662"/>
      <c r="UEH4" s="662"/>
      <c r="UEI4" s="662"/>
      <c r="UEJ4" s="662"/>
      <c r="UEK4" s="662"/>
      <c r="UEL4" s="662"/>
      <c r="UEM4" s="662"/>
      <c r="UEN4" s="662"/>
      <c r="UEO4" s="662"/>
      <c r="UEP4" s="662"/>
      <c r="UEQ4" s="662"/>
      <c r="UER4" s="662"/>
      <c r="UES4" s="662"/>
      <c r="UET4" s="662"/>
      <c r="UEU4" s="662"/>
      <c r="UEV4" s="662"/>
      <c r="UEW4" s="662"/>
      <c r="UEX4" s="662"/>
      <c r="UEY4" s="662"/>
      <c r="UEZ4" s="662"/>
      <c r="UFA4" s="662"/>
      <c r="UFB4" s="662"/>
      <c r="UFC4" s="662"/>
      <c r="UFD4" s="662"/>
      <c r="UFE4" s="662"/>
      <c r="UFF4" s="662"/>
      <c r="UFG4" s="662"/>
      <c r="UFH4" s="662"/>
      <c r="UFI4" s="662"/>
      <c r="UFJ4" s="662"/>
      <c r="UFK4" s="662"/>
      <c r="UFL4" s="662"/>
      <c r="UFM4" s="662"/>
      <c r="UFN4" s="662"/>
      <c r="UFO4" s="662"/>
      <c r="UFP4" s="662"/>
      <c r="UFQ4" s="662"/>
      <c r="UFR4" s="662"/>
      <c r="UFS4" s="662"/>
      <c r="UFT4" s="662"/>
      <c r="UFU4" s="662"/>
      <c r="UFV4" s="662"/>
      <c r="UFW4" s="662"/>
      <c r="UFX4" s="662"/>
      <c r="UFY4" s="662"/>
      <c r="UFZ4" s="662"/>
      <c r="UGA4" s="662"/>
      <c r="UGB4" s="662"/>
      <c r="UGC4" s="662"/>
      <c r="UGD4" s="662"/>
      <c r="UGE4" s="662"/>
      <c r="UGF4" s="662"/>
      <c r="UGG4" s="662"/>
      <c r="UGH4" s="662"/>
      <c r="UGI4" s="662"/>
      <c r="UGJ4" s="662"/>
      <c r="UGK4" s="662"/>
      <c r="UGL4" s="662"/>
      <c r="UGM4" s="662"/>
      <c r="UGN4" s="662"/>
      <c r="UGO4" s="662"/>
      <c r="UGP4" s="662"/>
      <c r="UGQ4" s="662"/>
      <c r="UGR4" s="662"/>
      <c r="UGS4" s="662"/>
      <c r="UGT4" s="662"/>
      <c r="UGU4" s="662"/>
      <c r="UGV4" s="662"/>
      <c r="UGW4" s="662"/>
      <c r="UGX4" s="662"/>
      <c r="UGY4" s="662"/>
      <c r="UGZ4" s="662"/>
      <c r="UHA4" s="662"/>
      <c r="UHB4" s="662"/>
      <c r="UHC4" s="662"/>
      <c r="UHD4" s="662"/>
      <c r="UHE4" s="662"/>
      <c r="UHF4" s="662"/>
      <c r="UHG4" s="662"/>
      <c r="UHH4" s="662"/>
      <c r="UHI4" s="662"/>
      <c r="UHJ4" s="662"/>
      <c r="UHK4" s="662"/>
      <c r="UHL4" s="662"/>
      <c r="UHM4" s="662"/>
      <c r="UHN4" s="662"/>
      <c r="UHO4" s="662"/>
      <c r="UHP4" s="662"/>
      <c r="UHQ4" s="662"/>
      <c r="UHR4" s="662"/>
      <c r="UHS4" s="662"/>
      <c r="UHT4" s="662"/>
      <c r="UHU4" s="662"/>
      <c r="UHV4" s="662"/>
      <c r="UHW4" s="662"/>
      <c r="UHX4" s="662"/>
      <c r="UHY4" s="662"/>
      <c r="UHZ4" s="662"/>
      <c r="UIA4" s="662"/>
      <c r="UIB4" s="662"/>
      <c r="UIC4" s="662"/>
      <c r="UID4" s="662"/>
      <c r="UIE4" s="662"/>
      <c r="UIF4" s="662"/>
      <c r="UIG4" s="662"/>
      <c r="UIH4" s="662"/>
      <c r="UII4" s="662"/>
      <c r="UIJ4" s="662"/>
      <c r="UIK4" s="662"/>
      <c r="UIL4" s="662"/>
      <c r="UIM4" s="662"/>
      <c r="UIN4" s="662"/>
      <c r="UIO4" s="662"/>
      <c r="UIP4" s="662"/>
      <c r="UIQ4" s="662"/>
      <c r="UIR4" s="662"/>
      <c r="UIS4" s="662"/>
      <c r="UIT4" s="662"/>
      <c r="UIU4" s="662"/>
      <c r="UIV4" s="662"/>
      <c r="UIW4" s="662"/>
      <c r="UIX4" s="662"/>
      <c r="UIY4" s="662"/>
      <c r="UIZ4" s="662"/>
      <c r="UJA4" s="662"/>
      <c r="UJB4" s="662"/>
      <c r="UJC4" s="662"/>
      <c r="UJD4" s="662"/>
      <c r="UJE4" s="662"/>
      <c r="UJF4" s="662"/>
      <c r="UJG4" s="662"/>
      <c r="UJH4" s="662"/>
      <c r="UJI4" s="662"/>
      <c r="UJJ4" s="662"/>
      <c r="UJK4" s="662"/>
      <c r="UJL4" s="662"/>
      <c r="UJM4" s="662"/>
      <c r="UJN4" s="662"/>
      <c r="UJO4" s="662"/>
      <c r="UJP4" s="662"/>
      <c r="UJQ4" s="662"/>
      <c r="UJR4" s="662"/>
      <c r="UJS4" s="662"/>
      <c r="UJT4" s="662"/>
      <c r="UJU4" s="662"/>
      <c r="UJV4" s="662"/>
      <c r="UJW4" s="662"/>
      <c r="UJX4" s="662"/>
      <c r="UJY4" s="662"/>
      <c r="UJZ4" s="662"/>
      <c r="UKA4" s="662"/>
      <c r="UKB4" s="662"/>
      <c r="UKC4" s="662"/>
      <c r="UKD4" s="662"/>
      <c r="UKE4" s="662"/>
      <c r="UKF4" s="662"/>
      <c r="UKG4" s="662"/>
      <c r="UKH4" s="662"/>
      <c r="UKI4" s="662"/>
      <c r="UKJ4" s="662"/>
      <c r="UKK4" s="662"/>
      <c r="UKL4" s="662"/>
      <c r="UKM4" s="662"/>
      <c r="UKN4" s="662"/>
      <c r="UKO4" s="662"/>
      <c r="UKP4" s="662"/>
      <c r="UKQ4" s="662"/>
      <c r="UKR4" s="662"/>
      <c r="UKS4" s="662"/>
      <c r="UKT4" s="662"/>
      <c r="UKU4" s="662"/>
      <c r="UKV4" s="662"/>
      <c r="UKW4" s="662"/>
      <c r="UKX4" s="662"/>
      <c r="UKY4" s="662"/>
      <c r="UKZ4" s="662"/>
      <c r="ULA4" s="662"/>
      <c r="ULB4" s="662"/>
      <c r="ULC4" s="662"/>
      <c r="ULD4" s="662"/>
      <c r="ULE4" s="662"/>
      <c r="ULF4" s="662"/>
      <c r="ULG4" s="662"/>
      <c r="ULH4" s="662"/>
      <c r="ULI4" s="662"/>
      <c r="ULJ4" s="662"/>
      <c r="ULK4" s="662"/>
      <c r="ULL4" s="662"/>
      <c r="ULM4" s="662"/>
      <c r="ULN4" s="662"/>
      <c r="ULO4" s="662"/>
      <c r="ULP4" s="662"/>
      <c r="ULQ4" s="662"/>
      <c r="ULR4" s="662"/>
      <c r="ULS4" s="662"/>
      <c r="ULT4" s="662"/>
      <c r="ULU4" s="662"/>
      <c r="ULV4" s="662"/>
      <c r="ULW4" s="662"/>
      <c r="ULX4" s="662"/>
      <c r="ULY4" s="662"/>
      <c r="ULZ4" s="662"/>
      <c r="UMA4" s="662"/>
      <c r="UMB4" s="662"/>
      <c r="UMC4" s="662"/>
      <c r="UMD4" s="662"/>
      <c r="UME4" s="662"/>
      <c r="UMF4" s="662"/>
      <c r="UMG4" s="662"/>
      <c r="UMH4" s="662"/>
      <c r="UMI4" s="662"/>
      <c r="UMJ4" s="662"/>
      <c r="UMK4" s="662"/>
      <c r="UML4" s="662"/>
      <c r="UMM4" s="662"/>
      <c r="UMN4" s="662"/>
      <c r="UMO4" s="662"/>
      <c r="UMP4" s="662"/>
      <c r="UMQ4" s="662"/>
      <c r="UMR4" s="662"/>
      <c r="UMS4" s="662"/>
      <c r="UMT4" s="662"/>
      <c r="UMU4" s="662"/>
      <c r="UMV4" s="662"/>
      <c r="UMW4" s="662"/>
      <c r="UMX4" s="662"/>
      <c r="UMY4" s="662"/>
      <c r="UMZ4" s="662"/>
      <c r="UNA4" s="662"/>
      <c r="UNB4" s="662"/>
      <c r="UNC4" s="662"/>
      <c r="UND4" s="662"/>
      <c r="UNE4" s="662"/>
      <c r="UNF4" s="662"/>
      <c r="UNG4" s="662"/>
      <c r="UNH4" s="662"/>
      <c r="UNI4" s="662"/>
      <c r="UNJ4" s="662"/>
      <c r="UNK4" s="662"/>
      <c r="UNL4" s="662"/>
      <c r="UNM4" s="662"/>
      <c r="UNN4" s="662"/>
      <c r="UNO4" s="662"/>
      <c r="UNP4" s="662"/>
      <c r="UNQ4" s="662"/>
      <c r="UNR4" s="662"/>
      <c r="UNS4" s="662"/>
      <c r="UNT4" s="662"/>
      <c r="UNU4" s="662"/>
      <c r="UNV4" s="662"/>
      <c r="UNW4" s="662"/>
      <c r="UNX4" s="662"/>
      <c r="UNY4" s="662"/>
      <c r="UNZ4" s="662"/>
      <c r="UOA4" s="662"/>
      <c r="UOB4" s="662"/>
      <c r="UOC4" s="662"/>
      <c r="UOD4" s="662"/>
      <c r="UOE4" s="662"/>
      <c r="UOF4" s="662"/>
      <c r="UOG4" s="662"/>
      <c r="UOH4" s="662"/>
      <c r="UOI4" s="662"/>
      <c r="UOJ4" s="662"/>
      <c r="UOK4" s="662"/>
      <c r="UOL4" s="662"/>
      <c r="UOM4" s="662"/>
      <c r="UON4" s="662"/>
      <c r="UOO4" s="662"/>
      <c r="UOP4" s="662"/>
      <c r="UOQ4" s="662"/>
      <c r="UOR4" s="662"/>
      <c r="UOS4" s="662"/>
      <c r="UOT4" s="662"/>
      <c r="UOU4" s="662"/>
      <c r="UOV4" s="662"/>
      <c r="UOW4" s="662"/>
      <c r="UOX4" s="662"/>
      <c r="UOY4" s="662"/>
      <c r="UOZ4" s="662"/>
      <c r="UPA4" s="662"/>
      <c r="UPB4" s="662"/>
      <c r="UPC4" s="662"/>
      <c r="UPD4" s="662"/>
      <c r="UPE4" s="662"/>
      <c r="UPF4" s="662"/>
      <c r="UPG4" s="662"/>
      <c r="UPH4" s="662"/>
      <c r="UPI4" s="662"/>
      <c r="UPJ4" s="662"/>
      <c r="UPK4" s="662"/>
      <c r="UPL4" s="662"/>
      <c r="UPM4" s="662"/>
      <c r="UPN4" s="662"/>
      <c r="UPO4" s="662"/>
      <c r="UPP4" s="662"/>
      <c r="UPQ4" s="662"/>
      <c r="UPR4" s="662"/>
      <c r="UPS4" s="662"/>
      <c r="UPT4" s="662"/>
      <c r="UPU4" s="662"/>
      <c r="UPV4" s="662"/>
      <c r="UPW4" s="662"/>
      <c r="UPX4" s="662"/>
      <c r="UPY4" s="662"/>
      <c r="UPZ4" s="662"/>
      <c r="UQA4" s="662"/>
      <c r="UQB4" s="662"/>
      <c r="UQC4" s="662"/>
      <c r="UQD4" s="662"/>
      <c r="UQE4" s="662"/>
      <c r="UQF4" s="662"/>
      <c r="UQG4" s="662"/>
      <c r="UQH4" s="662"/>
      <c r="UQI4" s="662"/>
      <c r="UQJ4" s="662"/>
      <c r="UQK4" s="662"/>
      <c r="UQL4" s="662"/>
      <c r="UQM4" s="662"/>
      <c r="UQN4" s="662"/>
      <c r="UQO4" s="662"/>
      <c r="UQP4" s="662"/>
      <c r="UQQ4" s="662"/>
      <c r="UQR4" s="662"/>
      <c r="UQS4" s="662"/>
      <c r="UQT4" s="662"/>
      <c r="UQU4" s="662"/>
      <c r="UQV4" s="662"/>
      <c r="UQW4" s="662"/>
      <c r="UQX4" s="662"/>
      <c r="UQY4" s="662"/>
      <c r="UQZ4" s="662"/>
      <c r="URA4" s="662"/>
      <c r="URB4" s="662"/>
      <c r="URC4" s="662"/>
      <c r="URD4" s="662"/>
      <c r="URE4" s="662"/>
      <c r="URF4" s="662"/>
      <c r="URG4" s="662"/>
      <c r="URH4" s="662"/>
      <c r="URI4" s="662"/>
      <c r="URJ4" s="662"/>
      <c r="URK4" s="662"/>
      <c r="URL4" s="662"/>
      <c r="URM4" s="662"/>
      <c r="URN4" s="662"/>
      <c r="URO4" s="662"/>
      <c r="URP4" s="662"/>
      <c r="URQ4" s="662"/>
      <c r="URR4" s="662"/>
      <c r="URS4" s="662"/>
      <c r="URT4" s="662"/>
      <c r="URU4" s="662"/>
      <c r="URV4" s="662"/>
      <c r="URW4" s="662"/>
      <c r="URX4" s="662"/>
      <c r="URY4" s="662"/>
      <c r="URZ4" s="662"/>
      <c r="USA4" s="662"/>
      <c r="USB4" s="662"/>
      <c r="USC4" s="662"/>
      <c r="USD4" s="662"/>
      <c r="USE4" s="662"/>
      <c r="USF4" s="662"/>
      <c r="USG4" s="662"/>
      <c r="USH4" s="662"/>
      <c r="USI4" s="662"/>
      <c r="USJ4" s="662"/>
      <c r="USK4" s="662"/>
      <c r="USL4" s="662"/>
      <c r="USM4" s="662"/>
      <c r="USN4" s="662"/>
      <c r="USO4" s="662"/>
      <c r="USP4" s="662"/>
      <c r="USQ4" s="662"/>
      <c r="USR4" s="662"/>
      <c r="USS4" s="662"/>
      <c r="UST4" s="662"/>
      <c r="USU4" s="662"/>
      <c r="USV4" s="662"/>
      <c r="USW4" s="662"/>
      <c r="USX4" s="662"/>
      <c r="USY4" s="662"/>
      <c r="USZ4" s="662"/>
      <c r="UTA4" s="662"/>
      <c r="UTB4" s="662"/>
      <c r="UTC4" s="662"/>
      <c r="UTD4" s="662"/>
      <c r="UTE4" s="662"/>
      <c r="UTF4" s="662"/>
      <c r="UTG4" s="662"/>
      <c r="UTH4" s="662"/>
      <c r="UTI4" s="662"/>
      <c r="UTJ4" s="662"/>
      <c r="UTK4" s="662"/>
      <c r="UTL4" s="662"/>
      <c r="UTM4" s="662"/>
      <c r="UTN4" s="662"/>
      <c r="UTO4" s="662"/>
      <c r="UTP4" s="662"/>
      <c r="UTQ4" s="662"/>
      <c r="UTR4" s="662"/>
      <c r="UTS4" s="662"/>
      <c r="UTT4" s="662"/>
      <c r="UTU4" s="662"/>
      <c r="UTV4" s="662"/>
      <c r="UTW4" s="662"/>
      <c r="UTX4" s="662"/>
      <c r="UTY4" s="662"/>
      <c r="UTZ4" s="662"/>
      <c r="UUA4" s="662"/>
      <c r="UUB4" s="662"/>
      <c r="UUC4" s="662"/>
      <c r="UUD4" s="662"/>
      <c r="UUE4" s="662"/>
      <c r="UUF4" s="662"/>
      <c r="UUG4" s="662"/>
      <c r="UUH4" s="662"/>
      <c r="UUI4" s="662"/>
      <c r="UUJ4" s="662"/>
      <c r="UUK4" s="662"/>
      <c r="UUL4" s="662"/>
      <c r="UUM4" s="662"/>
      <c r="UUN4" s="662"/>
      <c r="UUO4" s="662"/>
      <c r="UUP4" s="662"/>
      <c r="UUQ4" s="662"/>
      <c r="UUR4" s="662"/>
      <c r="UUS4" s="662"/>
      <c r="UUT4" s="662"/>
      <c r="UUU4" s="662"/>
      <c r="UUV4" s="662"/>
      <c r="UUW4" s="662"/>
      <c r="UUX4" s="662"/>
      <c r="UUY4" s="662"/>
      <c r="UUZ4" s="662"/>
      <c r="UVA4" s="662"/>
      <c r="UVB4" s="662"/>
      <c r="UVC4" s="662"/>
      <c r="UVD4" s="662"/>
      <c r="UVE4" s="662"/>
      <c r="UVF4" s="662"/>
      <c r="UVG4" s="662"/>
      <c r="UVH4" s="662"/>
      <c r="UVI4" s="662"/>
      <c r="UVJ4" s="662"/>
      <c r="UVK4" s="662"/>
      <c r="UVL4" s="662"/>
      <c r="UVM4" s="662"/>
      <c r="UVN4" s="662"/>
      <c r="UVO4" s="662"/>
      <c r="UVP4" s="662"/>
      <c r="UVQ4" s="662"/>
      <c r="UVR4" s="662"/>
      <c r="UVS4" s="662"/>
      <c r="UVT4" s="662"/>
      <c r="UVU4" s="662"/>
      <c r="UVV4" s="662"/>
      <c r="UVW4" s="662"/>
      <c r="UVX4" s="662"/>
      <c r="UVY4" s="662"/>
      <c r="UVZ4" s="662"/>
      <c r="UWA4" s="662"/>
      <c r="UWB4" s="662"/>
      <c r="UWC4" s="662"/>
      <c r="UWD4" s="662"/>
      <c r="UWE4" s="662"/>
      <c r="UWF4" s="662"/>
      <c r="UWG4" s="662"/>
      <c r="UWH4" s="662"/>
      <c r="UWI4" s="662"/>
      <c r="UWJ4" s="662"/>
      <c r="UWK4" s="662"/>
      <c r="UWL4" s="662"/>
      <c r="UWM4" s="662"/>
      <c r="UWN4" s="662"/>
      <c r="UWO4" s="662"/>
      <c r="UWP4" s="662"/>
      <c r="UWQ4" s="662"/>
      <c r="UWR4" s="662"/>
      <c r="UWS4" s="662"/>
      <c r="UWT4" s="662"/>
      <c r="UWU4" s="662"/>
      <c r="UWV4" s="662"/>
      <c r="UWW4" s="662"/>
      <c r="UWX4" s="662"/>
      <c r="UWY4" s="662"/>
      <c r="UWZ4" s="662"/>
      <c r="UXA4" s="662"/>
      <c r="UXB4" s="662"/>
      <c r="UXC4" s="662"/>
      <c r="UXD4" s="662"/>
      <c r="UXE4" s="662"/>
      <c r="UXF4" s="662"/>
      <c r="UXG4" s="662"/>
      <c r="UXH4" s="662"/>
      <c r="UXI4" s="662"/>
      <c r="UXJ4" s="662"/>
      <c r="UXK4" s="662"/>
      <c r="UXL4" s="662"/>
      <c r="UXM4" s="662"/>
      <c r="UXN4" s="662"/>
      <c r="UXO4" s="662"/>
      <c r="UXP4" s="662"/>
      <c r="UXQ4" s="662"/>
      <c r="UXR4" s="662"/>
      <c r="UXS4" s="662"/>
      <c r="UXT4" s="662"/>
      <c r="UXU4" s="662"/>
      <c r="UXV4" s="662"/>
      <c r="UXW4" s="662"/>
      <c r="UXX4" s="662"/>
      <c r="UXY4" s="662"/>
      <c r="UXZ4" s="662"/>
      <c r="UYA4" s="662"/>
      <c r="UYB4" s="662"/>
      <c r="UYC4" s="662"/>
      <c r="UYD4" s="662"/>
      <c r="UYE4" s="662"/>
      <c r="UYF4" s="662"/>
      <c r="UYG4" s="662"/>
      <c r="UYH4" s="662"/>
      <c r="UYI4" s="662"/>
      <c r="UYJ4" s="662"/>
      <c r="UYK4" s="662"/>
      <c r="UYL4" s="662"/>
      <c r="UYM4" s="662"/>
      <c r="UYN4" s="662"/>
      <c r="UYO4" s="662"/>
      <c r="UYP4" s="662"/>
      <c r="UYQ4" s="662"/>
      <c r="UYR4" s="662"/>
      <c r="UYS4" s="662"/>
      <c r="UYT4" s="662"/>
      <c r="UYU4" s="662"/>
      <c r="UYV4" s="662"/>
      <c r="UYW4" s="662"/>
      <c r="UYX4" s="662"/>
      <c r="UYY4" s="662"/>
      <c r="UYZ4" s="662"/>
      <c r="UZA4" s="662"/>
      <c r="UZB4" s="662"/>
      <c r="UZC4" s="662"/>
      <c r="UZD4" s="662"/>
      <c r="UZE4" s="662"/>
      <c r="UZF4" s="662"/>
      <c r="UZG4" s="662"/>
      <c r="UZH4" s="662"/>
      <c r="UZI4" s="662"/>
      <c r="UZJ4" s="662"/>
      <c r="UZK4" s="662"/>
      <c r="UZL4" s="662"/>
      <c r="UZM4" s="662"/>
      <c r="UZN4" s="662"/>
      <c r="UZO4" s="662"/>
      <c r="UZP4" s="662"/>
      <c r="UZQ4" s="662"/>
      <c r="UZR4" s="662"/>
      <c r="UZS4" s="662"/>
      <c r="UZT4" s="662"/>
      <c r="UZU4" s="662"/>
      <c r="UZV4" s="662"/>
      <c r="UZW4" s="662"/>
      <c r="UZX4" s="662"/>
      <c r="UZY4" s="662"/>
      <c r="UZZ4" s="662"/>
      <c r="VAA4" s="662"/>
      <c r="VAB4" s="662"/>
      <c r="VAC4" s="662"/>
      <c r="VAD4" s="662"/>
      <c r="VAE4" s="662"/>
      <c r="VAF4" s="662"/>
      <c r="VAG4" s="662"/>
      <c r="VAH4" s="662"/>
      <c r="VAI4" s="662"/>
      <c r="VAJ4" s="662"/>
      <c r="VAK4" s="662"/>
      <c r="VAL4" s="662"/>
      <c r="VAM4" s="662"/>
      <c r="VAN4" s="662"/>
      <c r="VAO4" s="662"/>
      <c r="VAP4" s="662"/>
      <c r="VAQ4" s="662"/>
      <c r="VAR4" s="662"/>
      <c r="VAS4" s="662"/>
      <c r="VAT4" s="662"/>
      <c r="VAU4" s="662"/>
      <c r="VAV4" s="662"/>
      <c r="VAW4" s="662"/>
      <c r="VAX4" s="662"/>
      <c r="VAY4" s="662"/>
      <c r="VAZ4" s="662"/>
      <c r="VBA4" s="662"/>
      <c r="VBB4" s="662"/>
      <c r="VBC4" s="662"/>
      <c r="VBD4" s="662"/>
      <c r="VBE4" s="662"/>
      <c r="VBF4" s="662"/>
      <c r="VBG4" s="662"/>
      <c r="VBH4" s="662"/>
      <c r="VBI4" s="662"/>
      <c r="VBJ4" s="662"/>
      <c r="VBK4" s="662"/>
      <c r="VBL4" s="662"/>
      <c r="VBM4" s="662"/>
      <c r="VBN4" s="662"/>
      <c r="VBO4" s="662"/>
      <c r="VBP4" s="662"/>
      <c r="VBQ4" s="662"/>
      <c r="VBR4" s="662"/>
      <c r="VBS4" s="662"/>
      <c r="VBT4" s="662"/>
      <c r="VBU4" s="662"/>
      <c r="VBV4" s="662"/>
      <c r="VBW4" s="662"/>
      <c r="VBX4" s="662"/>
      <c r="VBY4" s="662"/>
      <c r="VBZ4" s="662"/>
      <c r="VCA4" s="662"/>
      <c r="VCB4" s="662"/>
      <c r="VCC4" s="662"/>
      <c r="VCD4" s="662"/>
      <c r="VCE4" s="662"/>
      <c r="VCF4" s="662"/>
      <c r="VCG4" s="662"/>
      <c r="VCH4" s="662"/>
      <c r="VCI4" s="662"/>
      <c r="VCJ4" s="662"/>
      <c r="VCK4" s="662"/>
      <c r="VCL4" s="662"/>
      <c r="VCM4" s="662"/>
      <c r="VCN4" s="662"/>
      <c r="VCO4" s="662"/>
      <c r="VCP4" s="662"/>
      <c r="VCQ4" s="662"/>
      <c r="VCR4" s="662"/>
      <c r="VCS4" s="662"/>
      <c r="VCT4" s="662"/>
      <c r="VCU4" s="662"/>
      <c r="VCV4" s="662"/>
      <c r="VCW4" s="662"/>
      <c r="VCX4" s="662"/>
      <c r="VCY4" s="662"/>
      <c r="VCZ4" s="662"/>
      <c r="VDA4" s="662"/>
      <c r="VDB4" s="662"/>
      <c r="VDC4" s="662"/>
      <c r="VDD4" s="662"/>
      <c r="VDE4" s="662"/>
      <c r="VDF4" s="662"/>
      <c r="VDG4" s="662"/>
      <c r="VDH4" s="662"/>
      <c r="VDI4" s="662"/>
      <c r="VDJ4" s="662"/>
      <c r="VDK4" s="662"/>
      <c r="VDL4" s="662"/>
      <c r="VDM4" s="662"/>
      <c r="VDN4" s="662"/>
      <c r="VDO4" s="662"/>
      <c r="VDP4" s="662"/>
      <c r="VDQ4" s="662"/>
      <c r="VDR4" s="662"/>
      <c r="VDS4" s="662"/>
      <c r="VDT4" s="662"/>
      <c r="VDU4" s="662"/>
      <c r="VDV4" s="662"/>
      <c r="VDW4" s="662"/>
      <c r="VDX4" s="662"/>
      <c r="VDY4" s="662"/>
      <c r="VDZ4" s="662"/>
      <c r="VEA4" s="662"/>
      <c r="VEB4" s="662"/>
      <c r="VEC4" s="662"/>
      <c r="VED4" s="662"/>
      <c r="VEE4" s="662"/>
      <c r="VEF4" s="662"/>
      <c r="VEG4" s="662"/>
      <c r="VEH4" s="662"/>
      <c r="VEI4" s="662"/>
      <c r="VEJ4" s="662"/>
      <c r="VEK4" s="662"/>
      <c r="VEL4" s="662"/>
      <c r="VEM4" s="662"/>
      <c r="VEN4" s="662"/>
      <c r="VEO4" s="662"/>
      <c r="VEP4" s="662"/>
      <c r="VEQ4" s="662"/>
      <c r="VER4" s="662"/>
      <c r="VES4" s="662"/>
      <c r="VET4" s="662"/>
      <c r="VEU4" s="662"/>
      <c r="VEV4" s="662"/>
      <c r="VEW4" s="662"/>
      <c r="VEX4" s="662"/>
      <c r="VEY4" s="662"/>
      <c r="VEZ4" s="662"/>
      <c r="VFA4" s="662"/>
      <c r="VFB4" s="662"/>
      <c r="VFC4" s="662"/>
      <c r="VFD4" s="662"/>
      <c r="VFE4" s="662"/>
      <c r="VFF4" s="662"/>
      <c r="VFG4" s="662"/>
      <c r="VFH4" s="662"/>
      <c r="VFI4" s="662"/>
      <c r="VFJ4" s="662"/>
      <c r="VFK4" s="662"/>
      <c r="VFL4" s="662"/>
      <c r="VFM4" s="662"/>
      <c r="VFN4" s="662"/>
      <c r="VFO4" s="662"/>
      <c r="VFP4" s="662"/>
      <c r="VFQ4" s="662"/>
      <c r="VFR4" s="662"/>
      <c r="VFS4" s="662"/>
      <c r="VFT4" s="662"/>
      <c r="VFU4" s="662"/>
      <c r="VFV4" s="662"/>
      <c r="VFW4" s="662"/>
      <c r="VFX4" s="662"/>
      <c r="VFY4" s="662"/>
      <c r="VFZ4" s="662"/>
      <c r="VGA4" s="662"/>
      <c r="VGB4" s="662"/>
      <c r="VGC4" s="662"/>
      <c r="VGD4" s="662"/>
      <c r="VGE4" s="662"/>
      <c r="VGF4" s="662"/>
      <c r="VGG4" s="662"/>
      <c r="VGH4" s="662"/>
      <c r="VGI4" s="662"/>
      <c r="VGJ4" s="662"/>
      <c r="VGK4" s="662"/>
      <c r="VGL4" s="662"/>
      <c r="VGM4" s="662"/>
      <c r="VGN4" s="662"/>
      <c r="VGO4" s="662"/>
      <c r="VGP4" s="662"/>
      <c r="VGQ4" s="662"/>
      <c r="VGR4" s="662"/>
      <c r="VGS4" s="662"/>
      <c r="VGT4" s="662"/>
      <c r="VGU4" s="662"/>
      <c r="VGV4" s="662"/>
      <c r="VGW4" s="662"/>
      <c r="VGX4" s="662"/>
      <c r="VGY4" s="662"/>
      <c r="VGZ4" s="662"/>
      <c r="VHA4" s="662"/>
      <c r="VHB4" s="662"/>
      <c r="VHC4" s="662"/>
      <c r="VHD4" s="662"/>
      <c r="VHE4" s="662"/>
      <c r="VHF4" s="662"/>
      <c r="VHG4" s="662"/>
      <c r="VHH4" s="662"/>
      <c r="VHI4" s="662"/>
      <c r="VHJ4" s="662"/>
      <c r="VHK4" s="662"/>
      <c r="VHL4" s="662"/>
      <c r="VHM4" s="662"/>
      <c r="VHN4" s="662"/>
      <c r="VHO4" s="662"/>
      <c r="VHP4" s="662"/>
      <c r="VHQ4" s="662"/>
      <c r="VHR4" s="662"/>
      <c r="VHS4" s="662"/>
      <c r="VHT4" s="662"/>
      <c r="VHU4" s="662"/>
      <c r="VHV4" s="662"/>
      <c r="VHW4" s="662"/>
      <c r="VHX4" s="662"/>
      <c r="VHY4" s="662"/>
      <c r="VHZ4" s="662"/>
      <c r="VIA4" s="662"/>
      <c r="VIB4" s="662"/>
      <c r="VIC4" s="662"/>
      <c r="VID4" s="662"/>
      <c r="VIE4" s="662"/>
      <c r="VIF4" s="662"/>
      <c r="VIG4" s="662"/>
      <c r="VIH4" s="662"/>
      <c r="VII4" s="662"/>
      <c r="VIJ4" s="662"/>
      <c r="VIK4" s="662"/>
      <c r="VIL4" s="662"/>
      <c r="VIM4" s="662"/>
      <c r="VIN4" s="662"/>
      <c r="VIO4" s="662"/>
      <c r="VIP4" s="662"/>
      <c r="VIQ4" s="662"/>
      <c r="VIR4" s="662"/>
      <c r="VIS4" s="662"/>
      <c r="VIT4" s="662"/>
      <c r="VIU4" s="662"/>
      <c r="VIV4" s="662"/>
      <c r="VIW4" s="662"/>
      <c r="VIX4" s="662"/>
      <c r="VIY4" s="662"/>
      <c r="VIZ4" s="662"/>
      <c r="VJA4" s="662"/>
      <c r="VJB4" s="662"/>
      <c r="VJC4" s="662"/>
      <c r="VJD4" s="662"/>
      <c r="VJE4" s="662"/>
      <c r="VJF4" s="662"/>
      <c r="VJG4" s="662"/>
      <c r="VJH4" s="662"/>
      <c r="VJI4" s="662"/>
      <c r="VJJ4" s="662"/>
      <c r="VJK4" s="662"/>
      <c r="VJL4" s="662"/>
      <c r="VJM4" s="662"/>
      <c r="VJN4" s="662"/>
      <c r="VJO4" s="662"/>
      <c r="VJP4" s="662"/>
      <c r="VJQ4" s="662"/>
      <c r="VJR4" s="662"/>
      <c r="VJS4" s="662"/>
      <c r="VJT4" s="662"/>
      <c r="VJU4" s="662"/>
      <c r="VJV4" s="662"/>
      <c r="VJW4" s="662"/>
      <c r="VJX4" s="662"/>
      <c r="VJY4" s="662"/>
      <c r="VJZ4" s="662"/>
      <c r="VKA4" s="662"/>
      <c r="VKB4" s="662"/>
      <c r="VKC4" s="662"/>
      <c r="VKD4" s="662"/>
      <c r="VKE4" s="662"/>
      <c r="VKF4" s="662"/>
      <c r="VKG4" s="662"/>
      <c r="VKH4" s="662"/>
      <c r="VKI4" s="662"/>
      <c r="VKJ4" s="662"/>
      <c r="VKK4" s="662"/>
      <c r="VKL4" s="662"/>
      <c r="VKM4" s="662"/>
      <c r="VKN4" s="662"/>
      <c r="VKO4" s="662"/>
      <c r="VKP4" s="662"/>
      <c r="VKQ4" s="662"/>
      <c r="VKR4" s="662"/>
      <c r="VKS4" s="662"/>
      <c r="VKT4" s="662"/>
      <c r="VKU4" s="662"/>
      <c r="VKV4" s="662"/>
      <c r="VKW4" s="662"/>
      <c r="VKX4" s="662"/>
      <c r="VKY4" s="662"/>
      <c r="VKZ4" s="662"/>
      <c r="VLA4" s="662"/>
      <c r="VLB4" s="662"/>
      <c r="VLC4" s="662"/>
      <c r="VLD4" s="662"/>
      <c r="VLE4" s="662"/>
      <c r="VLF4" s="662"/>
      <c r="VLG4" s="662"/>
      <c r="VLH4" s="662"/>
      <c r="VLI4" s="662"/>
      <c r="VLJ4" s="662"/>
      <c r="VLK4" s="662"/>
      <c r="VLL4" s="662"/>
      <c r="VLM4" s="662"/>
      <c r="VLN4" s="662"/>
      <c r="VLO4" s="662"/>
      <c r="VLP4" s="662"/>
      <c r="VLQ4" s="662"/>
      <c r="VLR4" s="662"/>
      <c r="VLS4" s="662"/>
      <c r="VLT4" s="662"/>
      <c r="VLU4" s="662"/>
      <c r="VLV4" s="662"/>
      <c r="VLW4" s="662"/>
      <c r="VLX4" s="662"/>
      <c r="VLY4" s="662"/>
      <c r="VLZ4" s="662"/>
      <c r="VMA4" s="662"/>
      <c r="VMB4" s="662"/>
      <c r="VMC4" s="662"/>
      <c r="VMD4" s="662"/>
      <c r="VME4" s="662"/>
      <c r="VMF4" s="662"/>
      <c r="VMG4" s="662"/>
      <c r="VMH4" s="662"/>
      <c r="VMI4" s="662"/>
      <c r="VMJ4" s="662"/>
      <c r="VMK4" s="662"/>
      <c r="VML4" s="662"/>
      <c r="VMM4" s="662"/>
      <c r="VMN4" s="662"/>
      <c r="VMO4" s="662"/>
      <c r="VMP4" s="662"/>
      <c r="VMQ4" s="662"/>
      <c r="VMR4" s="662"/>
      <c r="VMS4" s="662"/>
      <c r="VMT4" s="662"/>
      <c r="VMU4" s="662"/>
      <c r="VMV4" s="662"/>
      <c r="VMW4" s="662"/>
      <c r="VMX4" s="662"/>
      <c r="VMY4" s="662"/>
      <c r="VMZ4" s="662"/>
      <c r="VNA4" s="662"/>
      <c r="VNB4" s="662"/>
      <c r="VNC4" s="662"/>
      <c r="VND4" s="662"/>
      <c r="VNE4" s="662"/>
      <c r="VNF4" s="662"/>
      <c r="VNG4" s="662"/>
      <c r="VNH4" s="662"/>
      <c r="VNI4" s="662"/>
      <c r="VNJ4" s="662"/>
      <c r="VNK4" s="662"/>
      <c r="VNL4" s="662"/>
      <c r="VNM4" s="662"/>
      <c r="VNN4" s="662"/>
      <c r="VNO4" s="662"/>
      <c r="VNP4" s="662"/>
      <c r="VNQ4" s="662"/>
      <c r="VNR4" s="662"/>
      <c r="VNS4" s="662"/>
      <c r="VNT4" s="662"/>
      <c r="VNU4" s="662"/>
      <c r="VNV4" s="662"/>
      <c r="VNW4" s="662"/>
      <c r="VNX4" s="662"/>
      <c r="VNY4" s="662"/>
      <c r="VNZ4" s="662"/>
      <c r="VOA4" s="662"/>
      <c r="VOB4" s="662"/>
      <c r="VOC4" s="662"/>
      <c r="VOD4" s="662"/>
      <c r="VOE4" s="662"/>
      <c r="VOF4" s="662"/>
      <c r="VOG4" s="662"/>
      <c r="VOH4" s="662"/>
      <c r="VOI4" s="662"/>
      <c r="VOJ4" s="662"/>
      <c r="VOK4" s="662"/>
      <c r="VOL4" s="662"/>
      <c r="VOM4" s="662"/>
      <c r="VON4" s="662"/>
      <c r="VOO4" s="662"/>
      <c r="VOP4" s="662"/>
      <c r="VOQ4" s="662"/>
      <c r="VOR4" s="662"/>
      <c r="VOS4" s="662"/>
      <c r="VOT4" s="662"/>
      <c r="VOU4" s="662"/>
      <c r="VOV4" s="662"/>
      <c r="VOW4" s="662"/>
      <c r="VOX4" s="662"/>
      <c r="VOY4" s="662"/>
      <c r="VOZ4" s="662"/>
      <c r="VPA4" s="662"/>
      <c r="VPB4" s="662"/>
      <c r="VPC4" s="662"/>
      <c r="VPD4" s="662"/>
      <c r="VPE4" s="662"/>
      <c r="VPF4" s="662"/>
      <c r="VPG4" s="662"/>
      <c r="VPH4" s="662"/>
      <c r="VPI4" s="662"/>
      <c r="VPJ4" s="662"/>
      <c r="VPK4" s="662"/>
      <c r="VPL4" s="662"/>
      <c r="VPM4" s="662"/>
      <c r="VPN4" s="662"/>
      <c r="VPO4" s="662"/>
      <c r="VPP4" s="662"/>
      <c r="VPQ4" s="662"/>
      <c r="VPR4" s="662"/>
      <c r="VPS4" s="662"/>
      <c r="VPT4" s="662"/>
      <c r="VPU4" s="662"/>
      <c r="VPV4" s="662"/>
      <c r="VPW4" s="662"/>
      <c r="VPX4" s="662"/>
      <c r="VPY4" s="662"/>
      <c r="VPZ4" s="662"/>
      <c r="VQA4" s="662"/>
      <c r="VQB4" s="662"/>
      <c r="VQC4" s="662"/>
      <c r="VQD4" s="662"/>
      <c r="VQE4" s="662"/>
      <c r="VQF4" s="662"/>
      <c r="VQG4" s="662"/>
      <c r="VQH4" s="662"/>
      <c r="VQI4" s="662"/>
      <c r="VQJ4" s="662"/>
      <c r="VQK4" s="662"/>
      <c r="VQL4" s="662"/>
      <c r="VQM4" s="662"/>
      <c r="VQN4" s="662"/>
      <c r="VQO4" s="662"/>
      <c r="VQP4" s="662"/>
      <c r="VQQ4" s="662"/>
      <c r="VQR4" s="662"/>
      <c r="VQS4" s="662"/>
      <c r="VQT4" s="662"/>
      <c r="VQU4" s="662"/>
      <c r="VQV4" s="662"/>
      <c r="VQW4" s="662"/>
      <c r="VQX4" s="662"/>
      <c r="VQY4" s="662"/>
      <c r="VQZ4" s="662"/>
      <c r="VRA4" s="662"/>
      <c r="VRB4" s="662"/>
      <c r="VRC4" s="662"/>
      <c r="VRD4" s="662"/>
      <c r="VRE4" s="662"/>
      <c r="VRF4" s="662"/>
      <c r="VRG4" s="662"/>
      <c r="VRH4" s="662"/>
      <c r="VRI4" s="662"/>
      <c r="VRJ4" s="662"/>
      <c r="VRK4" s="662"/>
      <c r="VRL4" s="662"/>
      <c r="VRM4" s="662"/>
      <c r="VRN4" s="662"/>
      <c r="VRO4" s="662"/>
      <c r="VRP4" s="662"/>
      <c r="VRQ4" s="662"/>
      <c r="VRR4" s="662"/>
      <c r="VRS4" s="662"/>
      <c r="VRT4" s="662"/>
      <c r="VRU4" s="662"/>
      <c r="VRV4" s="662"/>
      <c r="VRW4" s="662"/>
      <c r="VRX4" s="662"/>
      <c r="VRY4" s="662"/>
      <c r="VRZ4" s="662"/>
      <c r="VSA4" s="662"/>
      <c r="VSB4" s="662"/>
      <c r="VSC4" s="662"/>
      <c r="VSD4" s="662"/>
      <c r="VSE4" s="662"/>
      <c r="VSF4" s="662"/>
      <c r="VSG4" s="662"/>
      <c r="VSH4" s="662"/>
      <c r="VSI4" s="662"/>
      <c r="VSJ4" s="662"/>
      <c r="VSK4" s="662"/>
      <c r="VSL4" s="662"/>
      <c r="VSM4" s="662"/>
      <c r="VSN4" s="662"/>
      <c r="VSO4" s="662"/>
      <c r="VSP4" s="662"/>
      <c r="VSQ4" s="662"/>
      <c r="VSR4" s="662"/>
      <c r="VSS4" s="662"/>
      <c r="VST4" s="662"/>
      <c r="VSU4" s="662"/>
      <c r="VSV4" s="662"/>
      <c r="VSW4" s="662"/>
      <c r="VSX4" s="662"/>
      <c r="VSY4" s="662"/>
      <c r="VSZ4" s="662"/>
      <c r="VTA4" s="662"/>
      <c r="VTB4" s="662"/>
      <c r="VTC4" s="662"/>
      <c r="VTD4" s="662"/>
      <c r="VTE4" s="662"/>
      <c r="VTF4" s="662"/>
      <c r="VTG4" s="662"/>
      <c r="VTH4" s="662"/>
      <c r="VTI4" s="662"/>
      <c r="VTJ4" s="662"/>
      <c r="VTK4" s="662"/>
      <c r="VTL4" s="662"/>
      <c r="VTM4" s="662"/>
      <c r="VTN4" s="662"/>
      <c r="VTO4" s="662"/>
      <c r="VTP4" s="662"/>
      <c r="VTQ4" s="662"/>
      <c r="VTR4" s="662"/>
      <c r="VTS4" s="662"/>
      <c r="VTT4" s="662"/>
      <c r="VTU4" s="662"/>
      <c r="VTV4" s="662"/>
      <c r="VTW4" s="662"/>
      <c r="VTX4" s="662"/>
      <c r="VTY4" s="662"/>
      <c r="VTZ4" s="662"/>
      <c r="VUA4" s="662"/>
      <c r="VUB4" s="662"/>
      <c r="VUC4" s="662"/>
      <c r="VUD4" s="662"/>
      <c r="VUE4" s="662"/>
      <c r="VUF4" s="662"/>
      <c r="VUG4" s="662"/>
      <c r="VUH4" s="662"/>
      <c r="VUI4" s="662"/>
      <c r="VUJ4" s="662"/>
      <c r="VUK4" s="662"/>
      <c r="VUL4" s="662"/>
      <c r="VUM4" s="662"/>
      <c r="VUN4" s="662"/>
      <c r="VUO4" s="662"/>
      <c r="VUP4" s="662"/>
      <c r="VUQ4" s="662"/>
      <c r="VUR4" s="662"/>
      <c r="VUS4" s="662"/>
      <c r="VUT4" s="662"/>
      <c r="VUU4" s="662"/>
      <c r="VUV4" s="662"/>
      <c r="VUW4" s="662"/>
      <c r="VUX4" s="662"/>
      <c r="VUY4" s="662"/>
      <c r="VUZ4" s="662"/>
      <c r="VVA4" s="662"/>
      <c r="VVB4" s="662"/>
      <c r="VVC4" s="662"/>
      <c r="VVD4" s="662"/>
      <c r="VVE4" s="662"/>
      <c r="VVF4" s="662"/>
      <c r="VVG4" s="662"/>
      <c r="VVH4" s="662"/>
      <c r="VVI4" s="662"/>
      <c r="VVJ4" s="662"/>
      <c r="VVK4" s="662"/>
      <c r="VVL4" s="662"/>
      <c r="VVM4" s="662"/>
      <c r="VVN4" s="662"/>
      <c r="VVO4" s="662"/>
      <c r="VVP4" s="662"/>
      <c r="VVQ4" s="662"/>
      <c r="VVR4" s="662"/>
      <c r="VVS4" s="662"/>
      <c r="VVT4" s="662"/>
      <c r="VVU4" s="662"/>
      <c r="VVV4" s="662"/>
      <c r="VVW4" s="662"/>
      <c r="VVX4" s="662"/>
      <c r="VVY4" s="662"/>
      <c r="VVZ4" s="662"/>
      <c r="VWA4" s="662"/>
      <c r="VWB4" s="662"/>
      <c r="VWC4" s="662"/>
      <c r="VWD4" s="662"/>
      <c r="VWE4" s="662"/>
      <c r="VWF4" s="662"/>
      <c r="VWG4" s="662"/>
      <c r="VWH4" s="662"/>
      <c r="VWI4" s="662"/>
      <c r="VWJ4" s="662"/>
      <c r="VWK4" s="662"/>
      <c r="VWL4" s="662"/>
      <c r="VWM4" s="662"/>
      <c r="VWN4" s="662"/>
      <c r="VWO4" s="662"/>
      <c r="VWP4" s="662"/>
      <c r="VWQ4" s="662"/>
      <c r="VWR4" s="662"/>
      <c r="VWS4" s="662"/>
      <c r="VWT4" s="662"/>
      <c r="VWU4" s="662"/>
      <c r="VWV4" s="662"/>
      <c r="VWW4" s="662"/>
      <c r="VWX4" s="662"/>
      <c r="VWY4" s="662"/>
      <c r="VWZ4" s="662"/>
      <c r="VXA4" s="662"/>
      <c r="VXB4" s="662"/>
      <c r="VXC4" s="662"/>
      <c r="VXD4" s="662"/>
      <c r="VXE4" s="662"/>
      <c r="VXF4" s="662"/>
      <c r="VXG4" s="662"/>
      <c r="VXH4" s="662"/>
      <c r="VXI4" s="662"/>
      <c r="VXJ4" s="662"/>
      <c r="VXK4" s="662"/>
      <c r="VXL4" s="662"/>
      <c r="VXM4" s="662"/>
      <c r="VXN4" s="662"/>
      <c r="VXO4" s="662"/>
      <c r="VXP4" s="662"/>
      <c r="VXQ4" s="662"/>
      <c r="VXR4" s="662"/>
      <c r="VXS4" s="662"/>
      <c r="VXT4" s="662"/>
      <c r="VXU4" s="662"/>
      <c r="VXV4" s="662"/>
      <c r="VXW4" s="662"/>
      <c r="VXX4" s="662"/>
      <c r="VXY4" s="662"/>
      <c r="VXZ4" s="662"/>
      <c r="VYA4" s="662"/>
      <c r="VYB4" s="662"/>
      <c r="VYC4" s="662"/>
      <c r="VYD4" s="662"/>
      <c r="VYE4" s="662"/>
      <c r="VYF4" s="662"/>
      <c r="VYG4" s="662"/>
      <c r="VYH4" s="662"/>
      <c r="VYI4" s="662"/>
      <c r="VYJ4" s="662"/>
      <c r="VYK4" s="662"/>
      <c r="VYL4" s="662"/>
      <c r="VYM4" s="662"/>
      <c r="VYN4" s="662"/>
      <c r="VYO4" s="662"/>
      <c r="VYP4" s="662"/>
      <c r="VYQ4" s="662"/>
      <c r="VYR4" s="662"/>
      <c r="VYS4" s="662"/>
      <c r="VYT4" s="662"/>
      <c r="VYU4" s="662"/>
      <c r="VYV4" s="662"/>
      <c r="VYW4" s="662"/>
      <c r="VYX4" s="662"/>
      <c r="VYY4" s="662"/>
      <c r="VYZ4" s="662"/>
      <c r="VZA4" s="662"/>
      <c r="VZB4" s="662"/>
      <c r="VZC4" s="662"/>
      <c r="VZD4" s="662"/>
      <c r="VZE4" s="662"/>
      <c r="VZF4" s="662"/>
      <c r="VZG4" s="662"/>
      <c r="VZH4" s="662"/>
      <c r="VZI4" s="662"/>
      <c r="VZJ4" s="662"/>
      <c r="VZK4" s="662"/>
      <c r="VZL4" s="662"/>
      <c r="VZM4" s="662"/>
      <c r="VZN4" s="662"/>
      <c r="VZO4" s="662"/>
      <c r="VZP4" s="662"/>
      <c r="VZQ4" s="662"/>
      <c r="VZR4" s="662"/>
      <c r="VZS4" s="662"/>
      <c r="VZT4" s="662"/>
      <c r="VZU4" s="662"/>
      <c r="VZV4" s="662"/>
      <c r="VZW4" s="662"/>
      <c r="VZX4" s="662"/>
      <c r="VZY4" s="662"/>
      <c r="VZZ4" s="662"/>
      <c r="WAA4" s="662"/>
      <c r="WAB4" s="662"/>
      <c r="WAC4" s="662"/>
      <c r="WAD4" s="662"/>
      <c r="WAE4" s="662"/>
      <c r="WAF4" s="662"/>
      <c r="WAG4" s="662"/>
      <c r="WAH4" s="662"/>
      <c r="WAI4" s="662"/>
      <c r="WAJ4" s="662"/>
      <c r="WAK4" s="662"/>
      <c r="WAL4" s="662"/>
      <c r="WAM4" s="662"/>
      <c r="WAN4" s="662"/>
      <c r="WAO4" s="662"/>
      <c r="WAP4" s="662"/>
      <c r="WAQ4" s="662"/>
      <c r="WAR4" s="662"/>
      <c r="WAS4" s="662"/>
      <c r="WAT4" s="662"/>
      <c r="WAU4" s="662"/>
      <c r="WAV4" s="662"/>
      <c r="WAW4" s="662"/>
      <c r="WAX4" s="662"/>
      <c r="WAY4" s="662"/>
      <c r="WAZ4" s="662"/>
      <c r="WBA4" s="662"/>
      <c r="WBB4" s="662"/>
      <c r="WBC4" s="662"/>
      <c r="WBD4" s="662"/>
      <c r="WBE4" s="662"/>
      <c r="WBF4" s="662"/>
      <c r="WBG4" s="662"/>
      <c r="WBH4" s="662"/>
      <c r="WBI4" s="662"/>
      <c r="WBJ4" s="662"/>
      <c r="WBK4" s="662"/>
      <c r="WBL4" s="662"/>
      <c r="WBM4" s="662"/>
      <c r="WBN4" s="662"/>
      <c r="WBO4" s="662"/>
      <c r="WBP4" s="662"/>
      <c r="WBQ4" s="662"/>
      <c r="WBR4" s="662"/>
      <c r="WBS4" s="662"/>
      <c r="WBT4" s="662"/>
      <c r="WBU4" s="662"/>
      <c r="WBV4" s="662"/>
      <c r="WBW4" s="662"/>
      <c r="WBX4" s="662"/>
      <c r="WBY4" s="662"/>
      <c r="WBZ4" s="662"/>
      <c r="WCA4" s="662"/>
      <c r="WCB4" s="662"/>
      <c r="WCC4" s="662"/>
      <c r="WCD4" s="662"/>
      <c r="WCE4" s="662"/>
      <c r="WCF4" s="662"/>
      <c r="WCG4" s="662"/>
      <c r="WCH4" s="662"/>
      <c r="WCI4" s="662"/>
      <c r="WCJ4" s="662"/>
      <c r="WCK4" s="662"/>
      <c r="WCL4" s="662"/>
      <c r="WCM4" s="662"/>
      <c r="WCN4" s="662"/>
      <c r="WCO4" s="662"/>
      <c r="WCP4" s="662"/>
      <c r="WCQ4" s="662"/>
      <c r="WCR4" s="662"/>
      <c r="WCS4" s="662"/>
      <c r="WCT4" s="662"/>
      <c r="WCU4" s="662"/>
      <c r="WCV4" s="662"/>
      <c r="WCW4" s="662"/>
      <c r="WCX4" s="662"/>
      <c r="WCY4" s="662"/>
      <c r="WCZ4" s="662"/>
      <c r="WDA4" s="662"/>
      <c r="WDB4" s="662"/>
      <c r="WDC4" s="662"/>
      <c r="WDD4" s="662"/>
      <c r="WDE4" s="662"/>
      <c r="WDF4" s="662"/>
      <c r="WDG4" s="662"/>
      <c r="WDH4" s="662"/>
      <c r="WDI4" s="662"/>
      <c r="WDJ4" s="662"/>
      <c r="WDK4" s="662"/>
      <c r="WDL4" s="662"/>
      <c r="WDM4" s="662"/>
      <c r="WDN4" s="662"/>
      <c r="WDO4" s="662"/>
      <c r="WDP4" s="662"/>
      <c r="WDQ4" s="662"/>
      <c r="WDR4" s="662"/>
      <c r="WDS4" s="662"/>
      <c r="WDT4" s="662"/>
      <c r="WDU4" s="662"/>
      <c r="WDV4" s="662"/>
      <c r="WDW4" s="662"/>
      <c r="WDX4" s="662"/>
      <c r="WDY4" s="662"/>
      <c r="WDZ4" s="662"/>
      <c r="WEA4" s="662"/>
      <c r="WEB4" s="662"/>
      <c r="WEC4" s="662"/>
      <c r="WED4" s="662"/>
      <c r="WEE4" s="662"/>
      <c r="WEF4" s="662"/>
      <c r="WEG4" s="662"/>
      <c r="WEH4" s="662"/>
      <c r="WEI4" s="662"/>
      <c r="WEJ4" s="662"/>
      <c r="WEK4" s="662"/>
      <c r="WEL4" s="662"/>
      <c r="WEM4" s="662"/>
      <c r="WEN4" s="662"/>
      <c r="WEO4" s="662"/>
      <c r="WEP4" s="662"/>
      <c r="WEQ4" s="662"/>
      <c r="WER4" s="662"/>
      <c r="WES4" s="662"/>
      <c r="WET4" s="662"/>
      <c r="WEU4" s="662"/>
      <c r="WEV4" s="662"/>
      <c r="WEW4" s="662"/>
      <c r="WEX4" s="662"/>
      <c r="WEY4" s="662"/>
      <c r="WEZ4" s="662"/>
      <c r="WFA4" s="662"/>
      <c r="WFB4" s="662"/>
      <c r="WFC4" s="662"/>
      <c r="WFD4" s="662"/>
      <c r="WFE4" s="662"/>
      <c r="WFF4" s="662"/>
      <c r="WFG4" s="662"/>
      <c r="WFH4" s="662"/>
      <c r="WFI4" s="662"/>
      <c r="WFJ4" s="662"/>
      <c r="WFK4" s="662"/>
      <c r="WFL4" s="662"/>
      <c r="WFM4" s="662"/>
      <c r="WFN4" s="662"/>
      <c r="WFO4" s="662"/>
      <c r="WFP4" s="662"/>
      <c r="WFQ4" s="662"/>
      <c r="WFR4" s="662"/>
      <c r="WFS4" s="662"/>
      <c r="WFT4" s="662"/>
      <c r="WFU4" s="662"/>
      <c r="WFV4" s="662"/>
      <c r="WFW4" s="662"/>
      <c r="WFX4" s="662"/>
      <c r="WFY4" s="662"/>
      <c r="WFZ4" s="662"/>
      <c r="WGA4" s="662"/>
      <c r="WGB4" s="662"/>
      <c r="WGC4" s="662"/>
      <c r="WGD4" s="662"/>
      <c r="WGE4" s="662"/>
      <c r="WGF4" s="662"/>
      <c r="WGG4" s="662"/>
      <c r="WGH4" s="662"/>
      <c r="WGI4" s="662"/>
      <c r="WGJ4" s="662"/>
      <c r="WGK4" s="662"/>
      <c r="WGL4" s="662"/>
      <c r="WGM4" s="662"/>
      <c r="WGN4" s="662"/>
      <c r="WGO4" s="662"/>
      <c r="WGP4" s="662"/>
      <c r="WGQ4" s="662"/>
      <c r="WGR4" s="662"/>
      <c r="WGS4" s="662"/>
      <c r="WGT4" s="662"/>
      <c r="WGU4" s="662"/>
      <c r="WGV4" s="662"/>
      <c r="WGW4" s="662"/>
      <c r="WGX4" s="662"/>
      <c r="WGY4" s="662"/>
      <c r="WGZ4" s="662"/>
      <c r="WHA4" s="662"/>
      <c r="WHB4" s="662"/>
      <c r="WHC4" s="662"/>
      <c r="WHD4" s="662"/>
      <c r="WHE4" s="662"/>
      <c r="WHF4" s="662"/>
      <c r="WHG4" s="662"/>
      <c r="WHH4" s="662"/>
      <c r="WHI4" s="662"/>
      <c r="WHJ4" s="662"/>
      <c r="WHK4" s="662"/>
      <c r="WHL4" s="662"/>
      <c r="WHM4" s="662"/>
      <c r="WHN4" s="662"/>
      <c r="WHO4" s="662"/>
      <c r="WHP4" s="662"/>
      <c r="WHQ4" s="662"/>
      <c r="WHR4" s="662"/>
      <c r="WHS4" s="662"/>
      <c r="WHT4" s="662"/>
      <c r="WHU4" s="662"/>
      <c r="WHV4" s="662"/>
      <c r="WHW4" s="662"/>
      <c r="WHX4" s="662"/>
      <c r="WHY4" s="662"/>
      <c r="WHZ4" s="662"/>
      <c r="WIA4" s="662"/>
      <c r="WIB4" s="662"/>
      <c r="WIC4" s="662"/>
      <c r="WID4" s="662"/>
      <c r="WIE4" s="662"/>
      <c r="WIF4" s="662"/>
      <c r="WIG4" s="662"/>
      <c r="WIH4" s="662"/>
      <c r="WII4" s="662"/>
      <c r="WIJ4" s="662"/>
      <c r="WIK4" s="662"/>
      <c r="WIL4" s="662"/>
      <c r="WIM4" s="662"/>
      <c r="WIN4" s="662"/>
      <c r="WIO4" s="662"/>
      <c r="WIP4" s="662"/>
      <c r="WIQ4" s="662"/>
      <c r="WIR4" s="662"/>
      <c r="WIS4" s="662"/>
      <c r="WIT4" s="662"/>
      <c r="WIU4" s="662"/>
      <c r="WIV4" s="662"/>
      <c r="WIW4" s="662"/>
      <c r="WIX4" s="662"/>
      <c r="WIY4" s="662"/>
      <c r="WIZ4" s="662"/>
      <c r="WJA4" s="662"/>
      <c r="WJB4" s="662"/>
      <c r="WJC4" s="662"/>
      <c r="WJD4" s="662"/>
      <c r="WJE4" s="662"/>
      <c r="WJF4" s="662"/>
      <c r="WJG4" s="662"/>
      <c r="WJH4" s="662"/>
      <c r="WJI4" s="662"/>
      <c r="WJJ4" s="662"/>
      <c r="WJK4" s="662"/>
      <c r="WJL4" s="662"/>
      <c r="WJM4" s="662"/>
      <c r="WJN4" s="662"/>
      <c r="WJO4" s="662"/>
      <c r="WJP4" s="662"/>
      <c r="WJQ4" s="662"/>
      <c r="WJR4" s="662"/>
      <c r="WJS4" s="662"/>
      <c r="WJT4" s="662"/>
      <c r="WJU4" s="662"/>
      <c r="WJV4" s="662"/>
      <c r="WJW4" s="662"/>
      <c r="WJX4" s="662"/>
      <c r="WJY4" s="662"/>
      <c r="WJZ4" s="662"/>
      <c r="WKA4" s="662"/>
      <c r="WKB4" s="662"/>
      <c r="WKC4" s="662"/>
      <c r="WKD4" s="662"/>
      <c r="WKE4" s="662"/>
      <c r="WKF4" s="662"/>
      <c r="WKG4" s="662"/>
      <c r="WKH4" s="662"/>
      <c r="WKI4" s="662"/>
      <c r="WKJ4" s="662"/>
      <c r="WKK4" s="662"/>
      <c r="WKL4" s="662"/>
      <c r="WKM4" s="662"/>
      <c r="WKN4" s="662"/>
      <c r="WKO4" s="662"/>
      <c r="WKP4" s="662"/>
      <c r="WKQ4" s="662"/>
      <c r="WKR4" s="662"/>
      <c r="WKS4" s="662"/>
      <c r="WKT4" s="662"/>
      <c r="WKU4" s="662"/>
      <c r="WKV4" s="662"/>
      <c r="WKW4" s="662"/>
      <c r="WKX4" s="662"/>
      <c r="WKY4" s="662"/>
      <c r="WKZ4" s="662"/>
      <c r="WLA4" s="662"/>
      <c r="WLB4" s="662"/>
      <c r="WLC4" s="662"/>
      <c r="WLD4" s="662"/>
      <c r="WLE4" s="662"/>
      <c r="WLF4" s="662"/>
      <c r="WLG4" s="662"/>
      <c r="WLH4" s="662"/>
      <c r="WLI4" s="662"/>
      <c r="WLJ4" s="662"/>
      <c r="WLK4" s="662"/>
      <c r="WLL4" s="662"/>
      <c r="WLM4" s="662"/>
      <c r="WLN4" s="662"/>
      <c r="WLO4" s="662"/>
      <c r="WLP4" s="662"/>
      <c r="WLQ4" s="662"/>
      <c r="WLR4" s="662"/>
      <c r="WLS4" s="662"/>
      <c r="WLT4" s="662"/>
      <c r="WLU4" s="662"/>
      <c r="WLV4" s="662"/>
      <c r="WLW4" s="662"/>
      <c r="WLX4" s="662"/>
      <c r="WLY4" s="662"/>
      <c r="WLZ4" s="662"/>
      <c r="WMA4" s="662"/>
      <c r="WMB4" s="662"/>
      <c r="WMC4" s="662"/>
      <c r="WMD4" s="662"/>
      <c r="WME4" s="662"/>
      <c r="WMF4" s="662"/>
      <c r="WMG4" s="662"/>
      <c r="WMH4" s="662"/>
      <c r="WMI4" s="662"/>
      <c r="WMJ4" s="662"/>
      <c r="WMK4" s="662"/>
      <c r="WML4" s="662"/>
      <c r="WMM4" s="662"/>
      <c r="WMN4" s="662"/>
      <c r="WMO4" s="662"/>
      <c r="WMP4" s="662"/>
      <c r="WMQ4" s="662"/>
      <c r="WMR4" s="662"/>
      <c r="WMS4" s="662"/>
      <c r="WMT4" s="662"/>
      <c r="WMU4" s="662"/>
      <c r="WMV4" s="662"/>
      <c r="WMW4" s="662"/>
      <c r="WMX4" s="662"/>
      <c r="WMY4" s="662"/>
      <c r="WMZ4" s="662"/>
      <c r="WNA4" s="662"/>
      <c r="WNB4" s="662"/>
      <c r="WNC4" s="662"/>
      <c r="WND4" s="662"/>
      <c r="WNE4" s="662"/>
      <c r="WNF4" s="662"/>
      <c r="WNG4" s="662"/>
      <c r="WNH4" s="662"/>
      <c r="WNI4" s="662"/>
      <c r="WNJ4" s="662"/>
      <c r="WNK4" s="662"/>
      <c r="WNL4" s="662"/>
      <c r="WNM4" s="662"/>
      <c r="WNN4" s="662"/>
      <c r="WNO4" s="662"/>
      <c r="WNP4" s="662"/>
      <c r="WNQ4" s="662"/>
      <c r="WNR4" s="662"/>
      <c r="WNS4" s="662"/>
      <c r="WNT4" s="662"/>
      <c r="WNU4" s="662"/>
      <c r="WNV4" s="662"/>
      <c r="WNW4" s="662"/>
      <c r="WNX4" s="662"/>
      <c r="WNY4" s="662"/>
      <c r="WNZ4" s="662"/>
      <c r="WOA4" s="662"/>
      <c r="WOB4" s="662"/>
      <c r="WOC4" s="662"/>
      <c r="WOD4" s="662"/>
      <c r="WOE4" s="662"/>
      <c r="WOF4" s="662"/>
      <c r="WOG4" s="662"/>
      <c r="WOH4" s="662"/>
      <c r="WOI4" s="662"/>
      <c r="WOJ4" s="662"/>
      <c r="WOK4" s="662"/>
      <c r="WOL4" s="662"/>
      <c r="WOM4" s="662"/>
      <c r="WON4" s="662"/>
      <c r="WOO4" s="662"/>
      <c r="WOP4" s="662"/>
      <c r="WOQ4" s="662"/>
      <c r="WOR4" s="662"/>
      <c r="WOS4" s="662"/>
      <c r="WOT4" s="662"/>
      <c r="WOU4" s="662"/>
      <c r="WOV4" s="662"/>
      <c r="WOW4" s="662"/>
      <c r="WOX4" s="662"/>
      <c r="WOY4" s="662"/>
      <c r="WOZ4" s="662"/>
      <c r="WPA4" s="662"/>
      <c r="WPB4" s="662"/>
      <c r="WPC4" s="662"/>
      <c r="WPD4" s="662"/>
      <c r="WPE4" s="662"/>
      <c r="WPF4" s="662"/>
      <c r="WPG4" s="662"/>
      <c r="WPH4" s="662"/>
      <c r="WPI4" s="662"/>
      <c r="WPJ4" s="662"/>
      <c r="WPK4" s="662"/>
      <c r="WPL4" s="662"/>
      <c r="WPM4" s="662"/>
      <c r="WPN4" s="662"/>
      <c r="WPO4" s="662"/>
      <c r="WPP4" s="662"/>
      <c r="WPQ4" s="662"/>
      <c r="WPR4" s="662"/>
      <c r="WPS4" s="662"/>
      <c r="WPT4" s="662"/>
      <c r="WPU4" s="662"/>
      <c r="WPV4" s="662"/>
      <c r="WPW4" s="662"/>
      <c r="WPX4" s="662"/>
      <c r="WPY4" s="662"/>
      <c r="WPZ4" s="662"/>
      <c r="WQA4" s="662"/>
      <c r="WQB4" s="662"/>
      <c r="WQC4" s="662"/>
      <c r="WQD4" s="662"/>
      <c r="WQE4" s="662"/>
      <c r="WQF4" s="662"/>
      <c r="WQG4" s="662"/>
      <c r="WQH4" s="662"/>
      <c r="WQI4" s="662"/>
      <c r="WQJ4" s="662"/>
      <c r="WQK4" s="662"/>
      <c r="WQL4" s="662"/>
      <c r="WQM4" s="662"/>
      <c r="WQN4" s="662"/>
      <c r="WQO4" s="662"/>
      <c r="WQP4" s="662"/>
      <c r="WQQ4" s="662"/>
      <c r="WQR4" s="662"/>
      <c r="WQS4" s="662"/>
      <c r="WQT4" s="662"/>
      <c r="WQU4" s="662"/>
      <c r="WQV4" s="662"/>
      <c r="WQW4" s="662"/>
      <c r="WQX4" s="662"/>
      <c r="WQY4" s="662"/>
      <c r="WQZ4" s="662"/>
      <c r="WRA4" s="662"/>
      <c r="WRB4" s="662"/>
      <c r="WRC4" s="662"/>
      <c r="WRD4" s="662"/>
      <c r="WRE4" s="662"/>
      <c r="WRF4" s="662"/>
      <c r="WRG4" s="662"/>
      <c r="WRH4" s="662"/>
      <c r="WRI4" s="662"/>
      <c r="WRJ4" s="662"/>
      <c r="WRK4" s="662"/>
      <c r="WRL4" s="662"/>
      <c r="WRM4" s="662"/>
      <c r="WRN4" s="662"/>
      <c r="WRO4" s="662"/>
      <c r="WRP4" s="662"/>
      <c r="WRQ4" s="662"/>
      <c r="WRR4" s="662"/>
      <c r="WRS4" s="662"/>
      <c r="WRT4" s="662"/>
      <c r="WRU4" s="662"/>
      <c r="WRV4" s="662"/>
      <c r="WRW4" s="662"/>
      <c r="WRX4" s="662"/>
      <c r="WRY4" s="662"/>
      <c r="WRZ4" s="662"/>
      <c r="WSA4" s="662"/>
      <c r="WSB4" s="662"/>
      <c r="WSC4" s="662"/>
      <c r="WSD4" s="662"/>
      <c r="WSE4" s="662"/>
      <c r="WSF4" s="662"/>
      <c r="WSG4" s="662"/>
      <c r="WSH4" s="662"/>
      <c r="WSI4" s="662"/>
      <c r="WSJ4" s="662"/>
      <c r="WSK4" s="662"/>
      <c r="WSL4" s="662"/>
      <c r="WSM4" s="662"/>
      <c r="WSN4" s="662"/>
      <c r="WSO4" s="662"/>
      <c r="WSP4" s="662"/>
      <c r="WSQ4" s="662"/>
      <c r="WSR4" s="662"/>
      <c r="WSS4" s="662"/>
      <c r="WST4" s="662"/>
      <c r="WSU4" s="662"/>
      <c r="WSV4" s="662"/>
      <c r="WSW4" s="662"/>
      <c r="WSX4" s="662"/>
      <c r="WSY4" s="662"/>
      <c r="WSZ4" s="662"/>
      <c r="WTA4" s="662"/>
      <c r="WTB4" s="662"/>
      <c r="WTC4" s="662"/>
      <c r="WTD4" s="662"/>
      <c r="WTE4" s="662"/>
      <c r="WTF4" s="662"/>
      <c r="WTG4" s="662"/>
      <c r="WTH4" s="662"/>
      <c r="WTI4" s="662"/>
      <c r="WTJ4" s="662"/>
      <c r="WTK4" s="662"/>
      <c r="WTL4" s="662"/>
      <c r="WTM4" s="662"/>
      <c r="WTN4" s="662"/>
      <c r="WTO4" s="662"/>
      <c r="WTP4" s="662"/>
      <c r="WTQ4" s="662"/>
      <c r="WTR4" s="662"/>
      <c r="WTS4" s="662"/>
      <c r="WTT4" s="662"/>
      <c r="WTU4" s="662"/>
      <c r="WTV4" s="662"/>
      <c r="WTW4" s="662"/>
      <c r="WTX4" s="662"/>
      <c r="WTY4" s="662"/>
      <c r="WTZ4" s="662"/>
      <c r="WUA4" s="662"/>
      <c r="WUB4" s="662"/>
      <c r="WUC4" s="662"/>
      <c r="WUD4" s="662"/>
      <c r="WUE4" s="662"/>
      <c r="WUF4" s="662"/>
      <c r="WUG4" s="662"/>
      <c r="WUH4" s="662"/>
      <c r="WUI4" s="662"/>
      <c r="WUJ4" s="662"/>
      <c r="WUK4" s="662"/>
      <c r="WUL4" s="662"/>
      <c r="WUM4" s="662"/>
      <c r="WUN4" s="662"/>
      <c r="WUO4" s="662"/>
      <c r="WUP4" s="662"/>
      <c r="WUQ4" s="662"/>
      <c r="WUR4" s="662"/>
      <c r="WUS4" s="662"/>
      <c r="WUT4" s="662"/>
      <c r="WUU4" s="662"/>
      <c r="WUV4" s="662"/>
      <c r="WUW4" s="662"/>
      <c r="WUX4" s="662"/>
      <c r="WUY4" s="662"/>
      <c r="WUZ4" s="662"/>
      <c r="WVA4" s="662"/>
      <c r="WVB4" s="662"/>
      <c r="WVC4" s="662"/>
      <c r="WVD4" s="662"/>
      <c r="WVE4" s="662"/>
      <c r="WVF4" s="662"/>
      <c r="WVG4" s="662"/>
      <c r="WVH4" s="662"/>
      <c r="WVI4" s="662"/>
      <c r="WVJ4" s="662"/>
      <c r="WVK4" s="662"/>
      <c r="WVL4" s="662"/>
      <c r="WVM4" s="662"/>
      <c r="WVN4" s="662"/>
      <c r="WVO4" s="662"/>
      <c r="WVP4" s="662"/>
      <c r="WVQ4" s="662"/>
      <c r="WVR4" s="662"/>
      <c r="WVS4" s="662"/>
      <c r="WVT4" s="662"/>
      <c r="WVU4" s="662"/>
      <c r="WVV4" s="662"/>
      <c r="WVW4" s="662"/>
      <c r="WVX4" s="662"/>
      <c r="WVY4" s="662"/>
      <c r="WVZ4" s="662"/>
      <c r="WWA4" s="662"/>
      <c r="WWB4" s="662"/>
      <c r="WWC4" s="662"/>
      <c r="WWD4" s="662"/>
      <c r="WWE4" s="662"/>
      <c r="WWF4" s="662"/>
      <c r="WWG4" s="662"/>
      <c r="WWH4" s="662"/>
      <c r="WWI4" s="662"/>
      <c r="WWJ4" s="662"/>
      <c r="WWK4" s="662"/>
      <c r="WWL4" s="662"/>
      <c r="WWM4" s="662"/>
      <c r="WWN4" s="662"/>
      <c r="WWO4" s="662"/>
      <c r="WWP4" s="662"/>
      <c r="WWQ4" s="662"/>
      <c r="WWR4" s="662"/>
      <c r="WWS4" s="662"/>
      <c r="WWT4" s="662"/>
      <c r="WWU4" s="662"/>
      <c r="WWV4" s="662"/>
      <c r="WWW4" s="662"/>
      <c r="WWX4" s="662"/>
      <c r="WWY4" s="662"/>
      <c r="WWZ4" s="662"/>
      <c r="WXA4" s="662"/>
      <c r="WXB4" s="662"/>
      <c r="WXC4" s="662"/>
      <c r="WXD4" s="662"/>
      <c r="WXE4" s="662"/>
      <c r="WXF4" s="662"/>
      <c r="WXG4" s="662"/>
      <c r="WXH4" s="662"/>
      <c r="WXI4" s="662"/>
      <c r="WXJ4" s="662"/>
      <c r="WXK4" s="662"/>
      <c r="WXL4" s="662"/>
      <c r="WXM4" s="662"/>
      <c r="WXN4" s="662"/>
      <c r="WXO4" s="662"/>
      <c r="WXP4" s="662"/>
      <c r="WXQ4" s="662"/>
      <c r="WXR4" s="662"/>
      <c r="WXS4" s="662"/>
      <c r="WXT4" s="662"/>
      <c r="WXU4" s="662"/>
      <c r="WXV4" s="662"/>
      <c r="WXW4" s="662"/>
      <c r="WXX4" s="662"/>
      <c r="WXY4" s="662"/>
      <c r="WXZ4" s="662"/>
      <c r="WYA4" s="662"/>
      <c r="WYB4" s="662"/>
      <c r="WYC4" s="662"/>
      <c r="WYD4" s="662"/>
      <c r="WYE4" s="662"/>
      <c r="WYF4" s="662"/>
      <c r="WYG4" s="662"/>
      <c r="WYH4" s="662"/>
      <c r="WYI4" s="662"/>
      <c r="WYJ4" s="662"/>
      <c r="WYK4" s="662"/>
      <c r="WYL4" s="662"/>
      <c r="WYM4" s="662"/>
      <c r="WYN4" s="662"/>
      <c r="WYO4" s="662"/>
      <c r="WYP4" s="662"/>
      <c r="WYQ4" s="662"/>
      <c r="WYR4" s="662"/>
      <c r="WYS4" s="662"/>
      <c r="WYT4" s="662"/>
      <c r="WYU4" s="662"/>
      <c r="WYV4" s="662"/>
      <c r="WYW4" s="662"/>
      <c r="WYX4" s="662"/>
      <c r="WYY4" s="662"/>
      <c r="WYZ4" s="662"/>
      <c r="WZA4" s="662"/>
      <c r="WZB4" s="662"/>
      <c r="WZC4" s="662"/>
      <c r="WZD4" s="662"/>
      <c r="WZE4" s="662"/>
      <c r="WZF4" s="662"/>
      <c r="WZG4" s="662"/>
      <c r="WZH4" s="662"/>
      <c r="WZI4" s="662"/>
      <c r="WZJ4" s="662"/>
      <c r="WZK4" s="662"/>
      <c r="WZL4" s="662"/>
      <c r="WZM4" s="662"/>
      <c r="WZN4" s="662"/>
      <c r="WZO4" s="662"/>
      <c r="WZP4" s="662"/>
      <c r="WZQ4" s="662"/>
      <c r="WZR4" s="662"/>
      <c r="WZS4" s="662"/>
      <c r="WZT4" s="662"/>
      <c r="WZU4" s="662"/>
      <c r="WZV4" s="662"/>
      <c r="WZW4" s="662"/>
      <c r="WZX4" s="662"/>
      <c r="WZY4" s="662"/>
      <c r="WZZ4" s="662"/>
      <c r="XAA4" s="662"/>
      <c r="XAB4" s="662"/>
      <c r="XAC4" s="662"/>
      <c r="XAD4" s="662"/>
      <c r="XAE4" s="662"/>
      <c r="XAF4" s="662"/>
      <c r="XAG4" s="662"/>
      <c r="XAH4" s="662"/>
      <c r="XAI4" s="662"/>
      <c r="XAJ4" s="662"/>
      <c r="XAK4" s="662"/>
      <c r="XAL4" s="662"/>
      <c r="XAM4" s="662"/>
      <c r="XAN4" s="662"/>
      <c r="XAO4" s="662"/>
      <c r="XAP4" s="662"/>
      <c r="XAQ4" s="662"/>
      <c r="XAR4" s="662"/>
      <c r="XAS4" s="662"/>
      <c r="XAT4" s="662"/>
      <c r="XAU4" s="662"/>
      <c r="XAV4" s="662"/>
      <c r="XAW4" s="662"/>
      <c r="XAX4" s="662"/>
      <c r="XAY4" s="662"/>
      <c r="XAZ4" s="662"/>
      <c r="XBA4" s="662"/>
      <c r="XBB4" s="662"/>
      <c r="XBC4" s="662"/>
      <c r="XBD4" s="662"/>
      <c r="XBE4" s="662"/>
      <c r="XBF4" s="662"/>
      <c r="XBG4" s="662"/>
      <c r="XBH4" s="662"/>
      <c r="XBI4" s="662"/>
      <c r="XBJ4" s="662"/>
      <c r="XBK4" s="662"/>
      <c r="XBL4" s="662"/>
      <c r="XBM4" s="662"/>
      <c r="XBN4" s="662"/>
      <c r="XBO4" s="662"/>
      <c r="XBP4" s="662"/>
      <c r="XBQ4" s="662"/>
      <c r="XBR4" s="662"/>
      <c r="XBS4" s="662"/>
      <c r="XBT4" s="662"/>
      <c r="XBU4" s="662"/>
      <c r="XBV4" s="662"/>
      <c r="XBW4" s="662"/>
      <c r="XBX4" s="662"/>
      <c r="XBY4" s="662"/>
      <c r="XBZ4" s="662"/>
      <c r="XCA4" s="662"/>
      <c r="XCB4" s="662"/>
      <c r="XCC4" s="662"/>
      <c r="XCD4" s="662"/>
      <c r="XCE4" s="662"/>
      <c r="XCF4" s="662"/>
      <c r="XCG4" s="662"/>
      <c r="XCH4" s="662"/>
      <c r="XCI4" s="662"/>
      <c r="XCJ4" s="662"/>
      <c r="XCK4" s="662"/>
      <c r="XCL4" s="662"/>
      <c r="XCM4" s="662"/>
      <c r="XCN4" s="662"/>
      <c r="XCO4" s="662"/>
      <c r="XCP4" s="662"/>
      <c r="XCQ4" s="662"/>
      <c r="XCR4" s="662"/>
      <c r="XCS4" s="662"/>
      <c r="XCT4" s="662"/>
      <c r="XCU4" s="662"/>
      <c r="XCV4" s="662"/>
      <c r="XCW4" s="662"/>
      <c r="XCX4" s="662"/>
      <c r="XCY4" s="662"/>
      <c r="XCZ4" s="662"/>
      <c r="XDA4" s="662"/>
      <c r="XDB4" s="662"/>
      <c r="XDC4" s="662"/>
      <c r="XDD4" s="662"/>
      <c r="XDE4" s="662"/>
      <c r="XDF4" s="662"/>
      <c r="XDG4" s="662"/>
      <c r="XDH4" s="662"/>
      <c r="XDI4" s="662"/>
      <c r="XDJ4" s="662"/>
      <c r="XDK4" s="662"/>
      <c r="XDL4" s="662"/>
      <c r="XDM4" s="662"/>
      <c r="XDN4" s="662"/>
      <c r="XDO4" s="662"/>
      <c r="XDP4" s="662"/>
      <c r="XDQ4" s="662"/>
      <c r="XDR4" s="662"/>
      <c r="XDS4" s="662"/>
      <c r="XDT4" s="662"/>
      <c r="XDU4" s="662"/>
      <c r="XDV4" s="662"/>
      <c r="XDW4" s="662"/>
      <c r="XDX4" s="662"/>
      <c r="XDY4" s="662"/>
      <c r="XDZ4" s="662"/>
      <c r="XEA4" s="662"/>
      <c r="XEB4" s="662"/>
      <c r="XEC4" s="662"/>
      <c r="XED4" s="662"/>
      <c r="XEE4" s="662"/>
      <c r="XEF4" s="662"/>
      <c r="XEG4" s="662"/>
      <c r="XEH4" s="662"/>
      <c r="XEI4" s="662"/>
      <c r="XEJ4" s="662"/>
      <c r="XEK4" s="662"/>
      <c r="XEL4" s="662"/>
      <c r="XEM4" s="662"/>
      <c r="XEN4" s="662"/>
      <c r="XEO4" s="662"/>
      <c r="XEP4" s="662"/>
      <c r="XEQ4" s="662"/>
      <c r="XER4" s="662"/>
      <c r="XES4" s="662"/>
      <c r="XET4" s="662"/>
      <c r="XEU4" s="662"/>
      <c r="XEV4" s="662"/>
      <c r="XEW4" s="662"/>
      <c r="XEX4" s="662"/>
      <c r="XEY4" s="662"/>
      <c r="XEZ4" s="662"/>
      <c r="XFA4" s="662"/>
      <c r="XFB4" s="662"/>
    </row>
    <row r="5" spans="1:16382">
      <c r="B5" s="657"/>
      <c r="C5" s="657"/>
    </row>
    <row r="6" spans="1:16382" ht="15.75" customHeight="1">
      <c r="A6" s="313"/>
      <c r="B6" s="187">
        <f>IFERROR(IF(Indice!B6="","2XX2",YEAR(Indice!B6)),"2XX2")</f>
        <v>2024</v>
      </c>
      <c r="C6" s="187">
        <f>IFERROR(YEAR(Indice!B6-365),"2XX1")</f>
        <v>2023</v>
      </c>
      <c r="D6" s="313"/>
    </row>
    <row r="7" spans="1:16382" ht="15" customHeight="1">
      <c r="A7" s="174" t="s">
        <v>83</v>
      </c>
      <c r="B7" s="314"/>
      <c r="C7" s="314"/>
      <c r="D7" s="314"/>
    </row>
    <row r="8" spans="1:16382" ht="15" customHeight="1">
      <c r="A8" s="166" t="s">
        <v>86</v>
      </c>
      <c r="B8" s="166"/>
      <c r="C8" s="166"/>
      <c r="D8" s="166"/>
      <c r="E8" s="663"/>
      <c r="F8" s="663"/>
      <c r="G8" s="663"/>
      <c r="H8" s="663"/>
      <c r="I8" s="663"/>
      <c r="J8" s="663"/>
      <c r="K8" s="663"/>
      <c r="L8" s="663"/>
      <c r="M8" s="663"/>
      <c r="N8" s="663"/>
      <c r="O8" s="663"/>
      <c r="P8" s="663"/>
      <c r="Q8" s="663"/>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3"/>
      <c r="AZ8" s="663"/>
      <c r="BA8" s="663"/>
      <c r="BB8" s="663"/>
      <c r="BC8" s="663"/>
      <c r="BD8" s="663"/>
      <c r="BE8" s="663"/>
      <c r="BF8" s="663"/>
      <c r="BG8" s="663"/>
      <c r="BH8" s="663"/>
      <c r="BI8" s="663"/>
      <c r="BJ8" s="663"/>
      <c r="BK8" s="663"/>
      <c r="BL8" s="663"/>
      <c r="BM8" s="663"/>
      <c r="BN8" s="663"/>
      <c r="BO8" s="663"/>
      <c r="BP8" s="663"/>
      <c r="BQ8" s="663"/>
      <c r="BR8" s="663"/>
      <c r="BS8" s="663"/>
      <c r="BT8" s="663"/>
      <c r="BU8" s="663"/>
      <c r="BV8" s="663"/>
      <c r="BW8" s="663"/>
      <c r="BX8" s="663"/>
      <c r="BY8" s="663"/>
      <c r="BZ8" s="663"/>
      <c r="CA8" s="663"/>
      <c r="CB8" s="663"/>
      <c r="CC8" s="663"/>
      <c r="CD8" s="663"/>
      <c r="CE8" s="663"/>
      <c r="CF8" s="663"/>
      <c r="CG8" s="663"/>
      <c r="CH8" s="663"/>
      <c r="CI8" s="663"/>
      <c r="CJ8" s="663"/>
      <c r="CK8" s="663"/>
      <c r="CL8" s="663"/>
      <c r="CM8" s="663"/>
      <c r="CN8" s="663"/>
      <c r="CO8" s="663"/>
      <c r="CP8" s="663"/>
      <c r="CQ8" s="663"/>
      <c r="CR8" s="663"/>
      <c r="CS8" s="663"/>
      <c r="CT8" s="663"/>
      <c r="CU8" s="663"/>
      <c r="CV8" s="663"/>
      <c r="CW8" s="663"/>
      <c r="CX8" s="663"/>
      <c r="CY8" s="663"/>
      <c r="CZ8" s="663"/>
      <c r="DA8" s="663"/>
      <c r="DB8" s="663"/>
      <c r="DC8" s="663"/>
      <c r="DD8" s="663"/>
      <c r="DE8" s="663"/>
      <c r="DF8" s="663"/>
      <c r="DG8" s="663"/>
      <c r="DH8" s="663"/>
      <c r="DI8" s="663"/>
      <c r="DJ8" s="663"/>
      <c r="DK8" s="663"/>
      <c r="DL8" s="663"/>
      <c r="DM8" s="663"/>
      <c r="DN8" s="663"/>
      <c r="DO8" s="663"/>
      <c r="DP8" s="663"/>
      <c r="DQ8" s="663"/>
      <c r="DR8" s="663"/>
      <c r="DS8" s="663"/>
      <c r="DT8" s="663"/>
      <c r="DU8" s="663"/>
      <c r="DV8" s="663"/>
      <c r="DW8" s="663"/>
      <c r="DX8" s="663"/>
      <c r="DY8" s="663"/>
      <c r="DZ8" s="663"/>
      <c r="EA8" s="663"/>
      <c r="EB8" s="663"/>
      <c r="EC8" s="663"/>
      <c r="ED8" s="663"/>
      <c r="EE8" s="663"/>
      <c r="EF8" s="663"/>
      <c r="EG8" s="663"/>
      <c r="EH8" s="663"/>
      <c r="EI8" s="663"/>
      <c r="EJ8" s="663"/>
      <c r="EK8" s="663"/>
      <c r="EL8" s="663"/>
      <c r="EM8" s="663"/>
      <c r="EN8" s="663"/>
      <c r="EO8" s="663"/>
      <c r="EP8" s="663"/>
      <c r="EQ8" s="663"/>
      <c r="ER8" s="663"/>
      <c r="ES8" s="663"/>
      <c r="ET8" s="663"/>
      <c r="EU8" s="663"/>
      <c r="EV8" s="663"/>
      <c r="EW8" s="663"/>
      <c r="EX8" s="663"/>
      <c r="EY8" s="663"/>
      <c r="EZ8" s="663"/>
      <c r="FA8" s="663"/>
      <c r="FB8" s="663"/>
      <c r="FC8" s="663"/>
      <c r="FD8" s="663"/>
      <c r="FE8" s="663"/>
      <c r="FF8" s="663"/>
      <c r="FG8" s="663"/>
      <c r="FH8" s="663"/>
      <c r="FI8" s="663"/>
      <c r="FJ8" s="663"/>
      <c r="FK8" s="663"/>
      <c r="FL8" s="663"/>
      <c r="FM8" s="663"/>
      <c r="FN8" s="663"/>
      <c r="FO8" s="663"/>
      <c r="FP8" s="663"/>
      <c r="FQ8" s="663"/>
      <c r="FR8" s="663"/>
      <c r="FS8" s="663"/>
      <c r="FT8" s="663"/>
      <c r="FU8" s="663"/>
      <c r="FV8" s="663"/>
      <c r="FW8" s="663"/>
      <c r="FX8" s="663"/>
      <c r="FY8" s="663"/>
      <c r="FZ8" s="663"/>
      <c r="GA8" s="663"/>
      <c r="GB8" s="663"/>
      <c r="GC8" s="663"/>
      <c r="GD8" s="663"/>
      <c r="GE8" s="663"/>
      <c r="GF8" s="663"/>
      <c r="GG8" s="663"/>
      <c r="GH8" s="663"/>
      <c r="GI8" s="663"/>
      <c r="GJ8" s="663"/>
      <c r="GK8" s="663"/>
      <c r="GL8" s="663"/>
      <c r="GM8" s="663"/>
      <c r="GN8" s="663"/>
      <c r="GO8" s="663"/>
      <c r="GP8" s="663"/>
      <c r="GQ8" s="663"/>
      <c r="GR8" s="663"/>
      <c r="GS8" s="663"/>
      <c r="GT8" s="663"/>
      <c r="GU8" s="663"/>
      <c r="GV8" s="663"/>
      <c r="GW8" s="663"/>
      <c r="GX8" s="663"/>
      <c r="GY8" s="663"/>
      <c r="GZ8" s="663"/>
      <c r="HA8" s="663"/>
      <c r="HB8" s="663"/>
      <c r="HC8" s="663"/>
      <c r="HD8" s="663"/>
      <c r="HE8" s="663"/>
      <c r="HF8" s="663"/>
      <c r="HG8" s="663"/>
      <c r="HH8" s="663"/>
      <c r="HI8" s="663"/>
      <c r="HJ8" s="663"/>
      <c r="HK8" s="663"/>
      <c r="HL8" s="663"/>
      <c r="HM8" s="663"/>
      <c r="HN8" s="663"/>
      <c r="HO8" s="663"/>
      <c r="HP8" s="663"/>
      <c r="HQ8" s="663"/>
      <c r="HR8" s="663"/>
      <c r="HS8" s="663"/>
      <c r="HT8" s="663"/>
      <c r="HU8" s="663"/>
      <c r="HV8" s="663"/>
      <c r="HW8" s="663"/>
      <c r="HX8" s="663"/>
      <c r="HY8" s="663"/>
      <c r="HZ8" s="663"/>
      <c r="IA8" s="663"/>
      <c r="IB8" s="663"/>
      <c r="IC8" s="663"/>
      <c r="ID8" s="663"/>
      <c r="IE8" s="663"/>
      <c r="IF8" s="663"/>
      <c r="IG8" s="663"/>
      <c r="IH8" s="663"/>
      <c r="II8" s="663"/>
      <c r="IJ8" s="663"/>
      <c r="IK8" s="663"/>
      <c r="IL8" s="663"/>
      <c r="IM8" s="663"/>
      <c r="IN8" s="663"/>
      <c r="IO8" s="663"/>
      <c r="IP8" s="663"/>
      <c r="IQ8" s="663"/>
      <c r="IR8" s="663"/>
      <c r="IS8" s="663"/>
      <c r="IT8" s="663"/>
      <c r="IU8" s="663"/>
      <c r="IV8" s="663"/>
      <c r="IW8" s="663"/>
      <c r="IX8" s="663"/>
      <c r="IY8" s="663"/>
      <c r="IZ8" s="663"/>
      <c r="JA8" s="663"/>
      <c r="JB8" s="663"/>
      <c r="JC8" s="663"/>
      <c r="JD8" s="663"/>
      <c r="JE8" s="663"/>
      <c r="JF8" s="663"/>
      <c r="JG8" s="663"/>
      <c r="JH8" s="663"/>
      <c r="JI8" s="663"/>
      <c r="JJ8" s="663"/>
      <c r="JK8" s="663"/>
      <c r="JL8" s="663"/>
      <c r="JM8" s="663"/>
      <c r="JN8" s="663"/>
      <c r="JO8" s="663"/>
      <c r="JP8" s="663"/>
      <c r="JQ8" s="663"/>
      <c r="JR8" s="663"/>
      <c r="JS8" s="663"/>
      <c r="JT8" s="663"/>
      <c r="JU8" s="663"/>
      <c r="JV8" s="663"/>
      <c r="JW8" s="663"/>
      <c r="JX8" s="663"/>
      <c r="JY8" s="663"/>
      <c r="JZ8" s="663"/>
      <c r="KA8" s="663"/>
      <c r="KB8" s="663"/>
      <c r="KC8" s="663"/>
      <c r="KD8" s="663"/>
      <c r="KE8" s="663"/>
      <c r="KF8" s="663"/>
      <c r="KG8" s="663"/>
      <c r="KH8" s="663"/>
      <c r="KI8" s="663"/>
      <c r="KJ8" s="663"/>
      <c r="KK8" s="663"/>
      <c r="KL8" s="663"/>
      <c r="KM8" s="663"/>
      <c r="KN8" s="663"/>
      <c r="KO8" s="663"/>
      <c r="KP8" s="663"/>
      <c r="KQ8" s="663"/>
      <c r="KR8" s="663"/>
      <c r="KS8" s="663"/>
      <c r="KT8" s="663"/>
      <c r="KU8" s="663"/>
      <c r="KV8" s="663"/>
      <c r="KW8" s="663"/>
      <c r="KX8" s="663"/>
      <c r="KY8" s="663"/>
      <c r="KZ8" s="663"/>
      <c r="LA8" s="663"/>
      <c r="LB8" s="663"/>
      <c r="LC8" s="663"/>
      <c r="LD8" s="663"/>
      <c r="LE8" s="663"/>
      <c r="LF8" s="663"/>
      <c r="LG8" s="663"/>
      <c r="LH8" s="663"/>
      <c r="LI8" s="663"/>
      <c r="LJ8" s="663"/>
      <c r="LK8" s="663"/>
      <c r="LL8" s="663"/>
      <c r="LM8" s="663"/>
      <c r="LN8" s="663"/>
      <c r="LO8" s="663"/>
      <c r="LP8" s="663"/>
      <c r="LQ8" s="663"/>
      <c r="LR8" s="663"/>
      <c r="LS8" s="663"/>
      <c r="LT8" s="663"/>
      <c r="LU8" s="663"/>
      <c r="LV8" s="663"/>
      <c r="LW8" s="663"/>
      <c r="LX8" s="663"/>
      <c r="LY8" s="663"/>
      <c r="LZ8" s="663"/>
      <c r="MA8" s="663"/>
      <c r="MB8" s="663"/>
      <c r="MC8" s="663"/>
      <c r="MD8" s="663"/>
      <c r="ME8" s="663"/>
      <c r="MF8" s="663"/>
      <c r="MG8" s="663"/>
      <c r="MH8" s="663"/>
      <c r="MI8" s="663"/>
      <c r="MJ8" s="663"/>
      <c r="MK8" s="663"/>
      <c r="ML8" s="663"/>
      <c r="MM8" s="663"/>
      <c r="MN8" s="663"/>
      <c r="MO8" s="663"/>
      <c r="MP8" s="663"/>
      <c r="MQ8" s="663"/>
      <c r="MR8" s="663"/>
      <c r="MS8" s="663"/>
      <c r="MT8" s="663"/>
      <c r="MU8" s="663"/>
      <c r="MV8" s="663"/>
      <c r="MW8" s="663"/>
      <c r="MX8" s="663"/>
      <c r="MY8" s="663"/>
      <c r="MZ8" s="663"/>
      <c r="NA8" s="663"/>
      <c r="NB8" s="663"/>
      <c r="NC8" s="663"/>
      <c r="ND8" s="663"/>
      <c r="NE8" s="663"/>
      <c r="NF8" s="663"/>
      <c r="NG8" s="663"/>
      <c r="NH8" s="663"/>
      <c r="NI8" s="663"/>
      <c r="NJ8" s="663"/>
      <c r="NK8" s="663"/>
      <c r="NL8" s="663"/>
      <c r="NM8" s="663"/>
      <c r="NN8" s="663"/>
      <c r="NO8" s="663"/>
      <c r="NP8" s="663"/>
      <c r="NQ8" s="663"/>
      <c r="NR8" s="663"/>
      <c r="NS8" s="663"/>
      <c r="NT8" s="663"/>
      <c r="NU8" s="663"/>
      <c r="NV8" s="663"/>
      <c r="NW8" s="663"/>
      <c r="NX8" s="663"/>
      <c r="NY8" s="663"/>
      <c r="NZ8" s="663"/>
      <c r="OA8" s="663"/>
      <c r="OB8" s="663"/>
      <c r="OC8" s="663"/>
      <c r="OD8" s="663"/>
      <c r="OE8" s="663"/>
      <c r="OF8" s="663"/>
      <c r="OG8" s="663"/>
      <c r="OH8" s="663"/>
      <c r="OI8" s="663"/>
      <c r="OJ8" s="663"/>
      <c r="OK8" s="663"/>
      <c r="OL8" s="663"/>
      <c r="OM8" s="663"/>
      <c r="ON8" s="663"/>
      <c r="OO8" s="663"/>
      <c r="OP8" s="663"/>
      <c r="OQ8" s="663"/>
      <c r="OR8" s="663"/>
      <c r="OS8" s="663"/>
      <c r="OT8" s="663"/>
      <c r="OU8" s="663"/>
      <c r="OV8" s="663"/>
      <c r="OW8" s="663"/>
      <c r="OX8" s="663"/>
      <c r="OY8" s="663"/>
      <c r="OZ8" s="663"/>
      <c r="PA8" s="663"/>
      <c r="PB8" s="663"/>
      <c r="PC8" s="663"/>
      <c r="PD8" s="663"/>
      <c r="PE8" s="663"/>
      <c r="PF8" s="663"/>
      <c r="PG8" s="663"/>
      <c r="PH8" s="663"/>
      <c r="PI8" s="663"/>
      <c r="PJ8" s="663"/>
      <c r="PK8" s="663"/>
      <c r="PL8" s="663"/>
      <c r="PM8" s="663"/>
      <c r="PN8" s="663"/>
      <c r="PO8" s="663"/>
      <c r="PP8" s="663"/>
      <c r="PQ8" s="663"/>
      <c r="PR8" s="663"/>
      <c r="PS8" s="663"/>
      <c r="PT8" s="663"/>
      <c r="PU8" s="663"/>
      <c r="PV8" s="663"/>
      <c r="PW8" s="663"/>
      <c r="PX8" s="663"/>
      <c r="PY8" s="663"/>
      <c r="PZ8" s="663"/>
      <c r="QA8" s="663"/>
      <c r="QB8" s="663"/>
      <c r="QC8" s="663"/>
      <c r="QD8" s="663"/>
      <c r="QE8" s="663"/>
      <c r="QF8" s="663"/>
      <c r="QG8" s="663"/>
      <c r="QH8" s="663"/>
      <c r="QI8" s="663"/>
      <c r="QJ8" s="663"/>
      <c r="QK8" s="663"/>
      <c r="QL8" s="663"/>
      <c r="QM8" s="663"/>
      <c r="QN8" s="663"/>
      <c r="QO8" s="663"/>
      <c r="QP8" s="663"/>
      <c r="QQ8" s="663"/>
      <c r="QR8" s="663"/>
      <c r="QS8" s="663"/>
      <c r="QT8" s="663"/>
      <c r="QU8" s="663"/>
      <c r="QV8" s="663"/>
      <c r="QW8" s="663"/>
      <c r="QX8" s="663"/>
      <c r="QY8" s="663"/>
      <c r="QZ8" s="663"/>
      <c r="RA8" s="663"/>
      <c r="RB8" s="663"/>
      <c r="RC8" s="663"/>
      <c r="RD8" s="663"/>
      <c r="RE8" s="663"/>
      <c r="RF8" s="663"/>
      <c r="RG8" s="663"/>
      <c r="RH8" s="663"/>
      <c r="RI8" s="663"/>
      <c r="RJ8" s="663"/>
      <c r="RK8" s="663"/>
      <c r="RL8" s="663"/>
      <c r="RM8" s="663"/>
      <c r="RN8" s="663"/>
      <c r="RO8" s="663"/>
      <c r="RP8" s="663"/>
      <c r="RQ8" s="663"/>
      <c r="RR8" s="663"/>
      <c r="RS8" s="663"/>
      <c r="RT8" s="663"/>
      <c r="RU8" s="663"/>
      <c r="RV8" s="663"/>
      <c r="RW8" s="663"/>
      <c r="RX8" s="663"/>
      <c r="RY8" s="663"/>
      <c r="RZ8" s="663"/>
      <c r="SA8" s="663"/>
      <c r="SB8" s="663"/>
      <c r="SC8" s="663"/>
      <c r="SD8" s="663"/>
      <c r="SE8" s="663"/>
      <c r="SF8" s="663"/>
      <c r="SG8" s="663"/>
      <c r="SH8" s="663"/>
      <c r="SI8" s="663"/>
      <c r="SJ8" s="663"/>
      <c r="SK8" s="663"/>
      <c r="SL8" s="663"/>
      <c r="SM8" s="663"/>
      <c r="SN8" s="663"/>
      <c r="SO8" s="663"/>
      <c r="SP8" s="663"/>
      <c r="SQ8" s="663"/>
      <c r="SR8" s="663"/>
      <c r="SS8" s="663"/>
      <c r="ST8" s="663"/>
      <c r="SU8" s="663"/>
      <c r="SV8" s="663"/>
      <c r="SW8" s="663"/>
      <c r="SX8" s="663"/>
      <c r="SY8" s="663"/>
      <c r="SZ8" s="663"/>
      <c r="TA8" s="663"/>
      <c r="TB8" s="663"/>
      <c r="TC8" s="663"/>
      <c r="TD8" s="663"/>
      <c r="TE8" s="663"/>
      <c r="TF8" s="663"/>
      <c r="TG8" s="663"/>
      <c r="TH8" s="663"/>
      <c r="TI8" s="663"/>
      <c r="TJ8" s="663"/>
      <c r="TK8" s="663"/>
      <c r="TL8" s="663"/>
      <c r="TM8" s="663"/>
      <c r="TN8" s="663"/>
      <c r="TO8" s="663"/>
      <c r="TP8" s="663"/>
      <c r="TQ8" s="663"/>
      <c r="TR8" s="663"/>
      <c r="TS8" s="663"/>
      <c r="TT8" s="663"/>
      <c r="TU8" s="663"/>
      <c r="TV8" s="663"/>
      <c r="TW8" s="663"/>
      <c r="TX8" s="663"/>
      <c r="TY8" s="663"/>
      <c r="TZ8" s="663"/>
      <c r="UA8" s="663"/>
      <c r="UB8" s="663"/>
      <c r="UC8" s="663"/>
      <c r="UD8" s="663"/>
      <c r="UE8" s="663"/>
      <c r="UF8" s="663"/>
      <c r="UG8" s="663"/>
      <c r="UH8" s="663"/>
      <c r="UI8" s="663"/>
      <c r="UJ8" s="663"/>
      <c r="UK8" s="663"/>
      <c r="UL8" s="663"/>
      <c r="UM8" s="663"/>
      <c r="UN8" s="663"/>
      <c r="UO8" s="663"/>
      <c r="UP8" s="663"/>
      <c r="UQ8" s="663"/>
      <c r="UR8" s="663"/>
      <c r="US8" s="663"/>
      <c r="UT8" s="663"/>
      <c r="UU8" s="663"/>
      <c r="UV8" s="663"/>
      <c r="UW8" s="663"/>
      <c r="UX8" s="663"/>
      <c r="UY8" s="663"/>
      <c r="UZ8" s="663"/>
      <c r="VA8" s="663"/>
      <c r="VB8" s="663"/>
      <c r="VC8" s="663"/>
      <c r="VD8" s="663"/>
      <c r="VE8" s="663"/>
      <c r="VF8" s="663"/>
      <c r="VG8" s="663"/>
      <c r="VH8" s="663"/>
      <c r="VI8" s="663"/>
      <c r="VJ8" s="663"/>
      <c r="VK8" s="663"/>
      <c r="VL8" s="663"/>
      <c r="VM8" s="663"/>
      <c r="VN8" s="663"/>
      <c r="VO8" s="663"/>
      <c r="VP8" s="663"/>
      <c r="VQ8" s="663"/>
      <c r="VR8" s="663"/>
      <c r="VS8" s="663"/>
      <c r="VT8" s="663"/>
      <c r="VU8" s="663"/>
      <c r="VV8" s="663"/>
      <c r="VW8" s="663"/>
      <c r="VX8" s="663"/>
      <c r="VY8" s="663"/>
      <c r="VZ8" s="663"/>
      <c r="WA8" s="663"/>
      <c r="WB8" s="663"/>
      <c r="WC8" s="663"/>
      <c r="WD8" s="663"/>
      <c r="WE8" s="663"/>
      <c r="WF8" s="663"/>
      <c r="WG8" s="663"/>
      <c r="WH8" s="663"/>
      <c r="WI8" s="663"/>
      <c r="WJ8" s="663"/>
      <c r="WK8" s="663"/>
      <c r="WL8" s="663"/>
      <c r="WM8" s="663"/>
      <c r="WN8" s="663"/>
      <c r="WO8" s="663"/>
      <c r="WP8" s="663"/>
      <c r="WQ8" s="663"/>
      <c r="WR8" s="663"/>
      <c r="WS8" s="663"/>
      <c r="WT8" s="663"/>
      <c r="WU8" s="663"/>
      <c r="WV8" s="663"/>
      <c r="WW8" s="663"/>
      <c r="WX8" s="663"/>
      <c r="WY8" s="663"/>
      <c r="WZ8" s="663"/>
      <c r="XA8" s="663"/>
      <c r="XB8" s="663"/>
      <c r="XC8" s="663"/>
      <c r="XD8" s="663"/>
      <c r="XE8" s="663"/>
      <c r="XF8" s="663"/>
      <c r="XG8" s="663"/>
      <c r="XH8" s="663"/>
      <c r="XI8" s="663"/>
      <c r="XJ8" s="663"/>
      <c r="XK8" s="663"/>
      <c r="XL8" s="663"/>
      <c r="XM8" s="663"/>
      <c r="XN8" s="663"/>
      <c r="XO8" s="663"/>
      <c r="XP8" s="663"/>
      <c r="XQ8" s="663"/>
      <c r="XR8" s="663"/>
      <c r="XS8" s="663"/>
      <c r="XT8" s="663"/>
      <c r="XU8" s="663"/>
      <c r="XV8" s="663"/>
      <c r="XW8" s="663"/>
      <c r="XX8" s="663"/>
      <c r="XY8" s="663"/>
      <c r="XZ8" s="663"/>
      <c r="YA8" s="663"/>
      <c r="YB8" s="663"/>
      <c r="YC8" s="663"/>
      <c r="YD8" s="663"/>
      <c r="YE8" s="663"/>
      <c r="YF8" s="663"/>
      <c r="YG8" s="663"/>
      <c r="YH8" s="663"/>
      <c r="YI8" s="663"/>
      <c r="YJ8" s="663"/>
      <c r="YK8" s="663"/>
      <c r="YL8" s="663"/>
      <c r="YM8" s="663"/>
      <c r="YN8" s="663"/>
      <c r="YO8" s="663"/>
      <c r="YP8" s="663"/>
      <c r="YQ8" s="663"/>
      <c r="YR8" s="663"/>
      <c r="YS8" s="663"/>
      <c r="YT8" s="663"/>
      <c r="YU8" s="663"/>
      <c r="YV8" s="663"/>
      <c r="YW8" s="663"/>
      <c r="YX8" s="663"/>
      <c r="YY8" s="663"/>
      <c r="YZ8" s="663"/>
      <c r="ZA8" s="663"/>
      <c r="ZB8" s="663"/>
      <c r="ZC8" s="663"/>
      <c r="ZD8" s="663"/>
      <c r="ZE8" s="663"/>
      <c r="ZF8" s="663"/>
      <c r="ZG8" s="663"/>
      <c r="ZH8" s="663"/>
      <c r="ZI8" s="663"/>
      <c r="ZJ8" s="663"/>
      <c r="ZK8" s="663"/>
      <c r="ZL8" s="663"/>
      <c r="ZM8" s="663"/>
      <c r="ZN8" s="663"/>
      <c r="ZO8" s="663"/>
      <c r="ZP8" s="663"/>
      <c r="ZQ8" s="663"/>
      <c r="ZR8" s="663"/>
      <c r="ZS8" s="663"/>
      <c r="ZT8" s="663"/>
      <c r="ZU8" s="663"/>
      <c r="ZV8" s="663"/>
      <c r="ZW8" s="663"/>
      <c r="ZX8" s="663"/>
      <c r="ZY8" s="663"/>
      <c r="ZZ8" s="663"/>
      <c r="AAA8" s="663"/>
      <c r="AAB8" s="663"/>
      <c r="AAC8" s="663"/>
      <c r="AAD8" s="663"/>
      <c r="AAE8" s="663"/>
      <c r="AAF8" s="663"/>
      <c r="AAG8" s="663"/>
      <c r="AAH8" s="663"/>
      <c r="AAI8" s="663"/>
      <c r="AAJ8" s="663"/>
      <c r="AAK8" s="663"/>
      <c r="AAL8" s="663"/>
      <c r="AAM8" s="663"/>
      <c r="AAN8" s="663"/>
      <c r="AAO8" s="663"/>
      <c r="AAP8" s="663"/>
      <c r="AAQ8" s="663"/>
      <c r="AAR8" s="663"/>
      <c r="AAS8" s="663"/>
      <c r="AAT8" s="663"/>
      <c r="AAU8" s="663"/>
      <c r="AAV8" s="663"/>
      <c r="AAW8" s="663"/>
      <c r="AAX8" s="663"/>
      <c r="AAY8" s="663"/>
      <c r="AAZ8" s="663"/>
      <c r="ABA8" s="663"/>
      <c r="ABB8" s="663"/>
      <c r="ABC8" s="663"/>
      <c r="ABD8" s="663"/>
      <c r="ABE8" s="663"/>
      <c r="ABF8" s="663"/>
      <c r="ABG8" s="663"/>
      <c r="ABH8" s="663"/>
      <c r="ABI8" s="663"/>
      <c r="ABJ8" s="663"/>
      <c r="ABK8" s="663"/>
      <c r="ABL8" s="663"/>
      <c r="ABM8" s="663"/>
      <c r="ABN8" s="663"/>
      <c r="ABO8" s="663"/>
      <c r="ABP8" s="663"/>
      <c r="ABQ8" s="663"/>
      <c r="ABR8" s="663"/>
      <c r="ABS8" s="663"/>
      <c r="ABT8" s="663"/>
      <c r="ABU8" s="663"/>
      <c r="ABV8" s="663"/>
      <c r="ABW8" s="663"/>
      <c r="ABX8" s="663"/>
      <c r="ABY8" s="663"/>
      <c r="ABZ8" s="663"/>
      <c r="ACA8" s="663"/>
      <c r="ACB8" s="663"/>
      <c r="ACC8" s="663"/>
      <c r="ACD8" s="663"/>
      <c r="ACE8" s="663"/>
      <c r="ACF8" s="663"/>
      <c r="ACG8" s="663"/>
      <c r="ACH8" s="663"/>
      <c r="ACI8" s="663"/>
      <c r="ACJ8" s="663"/>
      <c r="ACK8" s="663"/>
      <c r="ACL8" s="663"/>
      <c r="ACM8" s="663"/>
      <c r="ACN8" s="663"/>
      <c r="ACO8" s="663"/>
      <c r="ACP8" s="663"/>
      <c r="ACQ8" s="663"/>
      <c r="ACR8" s="663"/>
      <c r="ACS8" s="663"/>
      <c r="ACT8" s="663"/>
      <c r="ACU8" s="663"/>
      <c r="ACV8" s="663"/>
      <c r="ACW8" s="663"/>
      <c r="ACX8" s="663"/>
      <c r="ACY8" s="663"/>
      <c r="ACZ8" s="663"/>
      <c r="ADA8" s="663"/>
      <c r="ADB8" s="663"/>
      <c r="ADC8" s="663"/>
      <c r="ADD8" s="663"/>
      <c r="ADE8" s="663"/>
      <c r="ADF8" s="663"/>
      <c r="ADG8" s="663"/>
      <c r="ADH8" s="663"/>
      <c r="ADI8" s="663"/>
      <c r="ADJ8" s="663"/>
      <c r="ADK8" s="663"/>
      <c r="ADL8" s="663"/>
      <c r="ADM8" s="663"/>
      <c r="ADN8" s="663"/>
      <c r="ADO8" s="663"/>
      <c r="ADP8" s="663"/>
      <c r="ADQ8" s="663"/>
      <c r="ADR8" s="663"/>
      <c r="ADS8" s="663"/>
      <c r="ADT8" s="663"/>
      <c r="ADU8" s="663"/>
      <c r="ADV8" s="663"/>
      <c r="ADW8" s="663"/>
      <c r="ADX8" s="663"/>
      <c r="ADY8" s="663"/>
      <c r="ADZ8" s="663"/>
      <c r="AEA8" s="663"/>
      <c r="AEB8" s="663"/>
      <c r="AEC8" s="663"/>
      <c r="AED8" s="663"/>
      <c r="AEE8" s="663"/>
      <c r="AEF8" s="663"/>
      <c r="AEG8" s="663"/>
      <c r="AEH8" s="663"/>
      <c r="AEI8" s="663"/>
      <c r="AEJ8" s="663"/>
      <c r="AEK8" s="663"/>
      <c r="AEL8" s="663"/>
      <c r="AEM8" s="663"/>
      <c r="AEN8" s="663"/>
      <c r="AEO8" s="663"/>
      <c r="AEP8" s="663"/>
      <c r="AEQ8" s="663"/>
      <c r="AER8" s="663"/>
      <c r="AES8" s="663"/>
      <c r="AET8" s="663"/>
      <c r="AEU8" s="663"/>
      <c r="AEV8" s="663"/>
      <c r="AEW8" s="663"/>
      <c r="AEX8" s="663"/>
      <c r="AEY8" s="663"/>
      <c r="AEZ8" s="663"/>
      <c r="AFA8" s="663"/>
      <c r="AFB8" s="663"/>
      <c r="AFC8" s="663"/>
      <c r="AFD8" s="663"/>
      <c r="AFE8" s="663"/>
      <c r="AFF8" s="663"/>
      <c r="AFG8" s="663"/>
      <c r="AFH8" s="663"/>
      <c r="AFI8" s="663"/>
      <c r="AFJ8" s="663"/>
      <c r="AFK8" s="663"/>
      <c r="AFL8" s="663"/>
      <c r="AFM8" s="663"/>
      <c r="AFN8" s="663"/>
      <c r="AFO8" s="663"/>
      <c r="AFP8" s="663"/>
      <c r="AFQ8" s="663"/>
      <c r="AFR8" s="663"/>
      <c r="AFS8" s="663"/>
      <c r="AFT8" s="663"/>
      <c r="AFU8" s="663"/>
      <c r="AFV8" s="663"/>
      <c r="AFW8" s="663"/>
      <c r="AFX8" s="663"/>
      <c r="AFY8" s="663"/>
      <c r="AFZ8" s="663"/>
      <c r="AGA8" s="663"/>
      <c r="AGB8" s="663"/>
      <c r="AGC8" s="663"/>
      <c r="AGD8" s="663"/>
      <c r="AGE8" s="663"/>
      <c r="AGF8" s="663"/>
      <c r="AGG8" s="663"/>
      <c r="AGH8" s="663"/>
      <c r="AGI8" s="663"/>
      <c r="AGJ8" s="663"/>
      <c r="AGK8" s="663"/>
      <c r="AGL8" s="663"/>
      <c r="AGM8" s="663"/>
      <c r="AGN8" s="663"/>
      <c r="AGO8" s="663"/>
      <c r="AGP8" s="663"/>
      <c r="AGQ8" s="663"/>
      <c r="AGR8" s="663"/>
      <c r="AGS8" s="663"/>
      <c r="AGT8" s="663"/>
      <c r="AGU8" s="663"/>
      <c r="AGV8" s="663"/>
      <c r="AGW8" s="663"/>
      <c r="AGX8" s="663"/>
      <c r="AGY8" s="663"/>
      <c r="AGZ8" s="663"/>
      <c r="AHA8" s="663"/>
      <c r="AHB8" s="663"/>
      <c r="AHC8" s="663"/>
      <c r="AHD8" s="663"/>
      <c r="AHE8" s="663"/>
      <c r="AHF8" s="663"/>
      <c r="AHG8" s="663"/>
      <c r="AHH8" s="663"/>
      <c r="AHI8" s="663"/>
      <c r="AHJ8" s="663"/>
      <c r="AHK8" s="663"/>
      <c r="AHL8" s="663"/>
      <c r="AHM8" s="663"/>
      <c r="AHN8" s="663"/>
      <c r="AHO8" s="663"/>
      <c r="AHP8" s="663"/>
      <c r="AHQ8" s="663"/>
      <c r="AHR8" s="663"/>
      <c r="AHS8" s="663"/>
      <c r="AHT8" s="663"/>
      <c r="AHU8" s="663"/>
      <c r="AHV8" s="663"/>
      <c r="AHW8" s="663"/>
      <c r="AHX8" s="663"/>
      <c r="AHY8" s="663"/>
      <c r="AHZ8" s="663"/>
      <c r="AIA8" s="663"/>
      <c r="AIB8" s="663"/>
      <c r="AIC8" s="663"/>
      <c r="AID8" s="663"/>
      <c r="AIE8" s="663"/>
      <c r="AIF8" s="663"/>
      <c r="AIG8" s="663"/>
      <c r="AIH8" s="663"/>
      <c r="AII8" s="663"/>
      <c r="AIJ8" s="663"/>
      <c r="AIK8" s="663"/>
      <c r="AIL8" s="663"/>
      <c r="AIM8" s="663"/>
      <c r="AIN8" s="663"/>
      <c r="AIO8" s="663"/>
      <c r="AIP8" s="663"/>
      <c r="AIQ8" s="663"/>
      <c r="AIR8" s="663"/>
      <c r="AIS8" s="663"/>
      <c r="AIT8" s="663"/>
      <c r="AIU8" s="663"/>
      <c r="AIV8" s="663"/>
      <c r="AIW8" s="663"/>
      <c r="AIX8" s="663"/>
      <c r="AIY8" s="663"/>
      <c r="AIZ8" s="663"/>
      <c r="AJA8" s="663"/>
      <c r="AJB8" s="663"/>
      <c r="AJC8" s="663"/>
      <c r="AJD8" s="663"/>
      <c r="AJE8" s="663"/>
      <c r="AJF8" s="663"/>
      <c r="AJG8" s="663"/>
      <c r="AJH8" s="663"/>
      <c r="AJI8" s="663"/>
      <c r="AJJ8" s="663"/>
      <c r="AJK8" s="663"/>
      <c r="AJL8" s="663"/>
      <c r="AJM8" s="663"/>
      <c r="AJN8" s="663"/>
      <c r="AJO8" s="663"/>
      <c r="AJP8" s="663"/>
      <c r="AJQ8" s="663"/>
      <c r="AJR8" s="663"/>
      <c r="AJS8" s="663"/>
      <c r="AJT8" s="663"/>
      <c r="AJU8" s="663"/>
      <c r="AJV8" s="663"/>
      <c r="AJW8" s="663"/>
      <c r="AJX8" s="663"/>
      <c r="AJY8" s="663"/>
      <c r="AJZ8" s="663"/>
      <c r="AKA8" s="663"/>
      <c r="AKB8" s="663"/>
      <c r="AKC8" s="663"/>
      <c r="AKD8" s="663"/>
      <c r="AKE8" s="663"/>
      <c r="AKF8" s="663"/>
      <c r="AKG8" s="663"/>
      <c r="AKH8" s="663"/>
      <c r="AKI8" s="663"/>
      <c r="AKJ8" s="663"/>
      <c r="AKK8" s="663"/>
      <c r="AKL8" s="663"/>
      <c r="AKM8" s="663"/>
      <c r="AKN8" s="663"/>
      <c r="AKO8" s="663"/>
      <c r="AKP8" s="663"/>
      <c r="AKQ8" s="663"/>
      <c r="AKR8" s="663"/>
      <c r="AKS8" s="663"/>
      <c r="AKT8" s="663"/>
      <c r="AKU8" s="663"/>
      <c r="AKV8" s="663"/>
      <c r="AKW8" s="663"/>
      <c r="AKX8" s="663"/>
      <c r="AKY8" s="663"/>
      <c r="AKZ8" s="663"/>
      <c r="ALA8" s="663"/>
      <c r="ALB8" s="663"/>
      <c r="ALC8" s="663"/>
      <c r="ALD8" s="663"/>
      <c r="ALE8" s="663"/>
      <c r="ALF8" s="663"/>
      <c r="ALG8" s="663"/>
      <c r="ALH8" s="663"/>
      <c r="ALI8" s="663"/>
      <c r="ALJ8" s="663"/>
      <c r="ALK8" s="663"/>
      <c r="ALL8" s="663"/>
      <c r="ALM8" s="663"/>
      <c r="ALN8" s="663"/>
      <c r="ALO8" s="663"/>
      <c r="ALP8" s="663"/>
      <c r="ALQ8" s="663"/>
      <c r="ALR8" s="663"/>
      <c r="ALS8" s="663"/>
      <c r="ALT8" s="663"/>
      <c r="ALU8" s="663"/>
      <c r="ALV8" s="663"/>
      <c r="ALW8" s="663"/>
      <c r="ALX8" s="663"/>
      <c r="ALY8" s="663"/>
      <c r="ALZ8" s="663"/>
      <c r="AMA8" s="663"/>
      <c r="AMB8" s="663"/>
      <c r="AMC8" s="663"/>
      <c r="AMD8" s="663"/>
      <c r="AME8" s="663"/>
      <c r="AMF8" s="663"/>
      <c r="AMG8" s="663"/>
      <c r="AMH8" s="663"/>
      <c r="AMI8" s="663"/>
      <c r="AMJ8" s="663"/>
      <c r="AMK8" s="663"/>
      <c r="AML8" s="663"/>
      <c r="AMM8" s="663"/>
      <c r="AMN8" s="663"/>
      <c r="AMO8" s="663"/>
      <c r="AMP8" s="663"/>
      <c r="AMQ8" s="663"/>
      <c r="AMR8" s="663"/>
      <c r="AMS8" s="663"/>
      <c r="AMT8" s="663"/>
      <c r="AMU8" s="663"/>
      <c r="AMV8" s="663"/>
      <c r="AMW8" s="663"/>
      <c r="AMX8" s="663"/>
      <c r="AMY8" s="663"/>
      <c r="AMZ8" s="663"/>
      <c r="ANA8" s="663"/>
      <c r="ANB8" s="663"/>
      <c r="ANC8" s="663"/>
      <c r="AND8" s="663"/>
      <c r="ANE8" s="663"/>
      <c r="ANF8" s="663"/>
      <c r="ANG8" s="663"/>
      <c r="ANH8" s="663"/>
      <c r="ANI8" s="663"/>
      <c r="ANJ8" s="663"/>
      <c r="ANK8" s="663"/>
      <c r="ANL8" s="663"/>
      <c r="ANM8" s="663"/>
      <c r="ANN8" s="663"/>
      <c r="ANO8" s="663"/>
      <c r="ANP8" s="663"/>
      <c r="ANQ8" s="663"/>
      <c r="ANR8" s="663"/>
      <c r="ANS8" s="663"/>
      <c r="ANT8" s="663"/>
      <c r="ANU8" s="663"/>
      <c r="ANV8" s="663"/>
      <c r="ANW8" s="663"/>
      <c r="ANX8" s="663"/>
      <c r="ANY8" s="663"/>
      <c r="ANZ8" s="663"/>
      <c r="AOA8" s="663"/>
      <c r="AOB8" s="663"/>
      <c r="AOC8" s="663"/>
      <c r="AOD8" s="663"/>
      <c r="AOE8" s="663"/>
      <c r="AOF8" s="663"/>
      <c r="AOG8" s="663"/>
      <c r="AOH8" s="663"/>
      <c r="AOI8" s="663"/>
      <c r="AOJ8" s="663"/>
      <c r="AOK8" s="663"/>
      <c r="AOL8" s="663"/>
      <c r="AOM8" s="663"/>
      <c r="AON8" s="663"/>
      <c r="AOO8" s="663"/>
      <c r="AOP8" s="663"/>
      <c r="AOQ8" s="663"/>
      <c r="AOR8" s="663"/>
      <c r="AOS8" s="663"/>
      <c r="AOT8" s="663"/>
      <c r="AOU8" s="663"/>
      <c r="AOV8" s="663"/>
      <c r="AOW8" s="663"/>
      <c r="AOX8" s="663"/>
      <c r="AOY8" s="663"/>
      <c r="AOZ8" s="663"/>
      <c r="APA8" s="663"/>
      <c r="APB8" s="663"/>
      <c r="APC8" s="663"/>
      <c r="APD8" s="663"/>
      <c r="APE8" s="663"/>
      <c r="APF8" s="663"/>
      <c r="APG8" s="663"/>
      <c r="APH8" s="663"/>
      <c r="API8" s="663"/>
      <c r="APJ8" s="663"/>
      <c r="APK8" s="663"/>
      <c r="APL8" s="663"/>
      <c r="APM8" s="663"/>
      <c r="APN8" s="663"/>
      <c r="APO8" s="663"/>
      <c r="APP8" s="663"/>
      <c r="APQ8" s="663"/>
      <c r="APR8" s="663"/>
      <c r="APS8" s="663"/>
      <c r="APT8" s="663"/>
      <c r="APU8" s="663"/>
      <c r="APV8" s="663"/>
      <c r="APW8" s="663"/>
      <c r="APX8" s="663"/>
      <c r="APY8" s="663"/>
      <c r="APZ8" s="663"/>
      <c r="AQA8" s="663"/>
      <c r="AQB8" s="663"/>
      <c r="AQC8" s="663"/>
      <c r="AQD8" s="663"/>
      <c r="AQE8" s="663"/>
      <c r="AQF8" s="663"/>
      <c r="AQG8" s="663"/>
      <c r="AQH8" s="663"/>
      <c r="AQI8" s="663"/>
      <c r="AQJ8" s="663"/>
      <c r="AQK8" s="663"/>
      <c r="AQL8" s="663"/>
      <c r="AQM8" s="663"/>
      <c r="AQN8" s="663"/>
      <c r="AQO8" s="663"/>
      <c r="AQP8" s="663"/>
      <c r="AQQ8" s="663"/>
      <c r="AQR8" s="663"/>
      <c r="AQS8" s="663"/>
      <c r="AQT8" s="663"/>
      <c r="AQU8" s="663"/>
      <c r="AQV8" s="663"/>
      <c r="AQW8" s="663"/>
      <c r="AQX8" s="663"/>
      <c r="AQY8" s="663"/>
      <c r="AQZ8" s="663"/>
      <c r="ARA8" s="663"/>
      <c r="ARB8" s="663"/>
      <c r="ARC8" s="663"/>
      <c r="ARD8" s="663"/>
      <c r="ARE8" s="663"/>
      <c r="ARF8" s="663"/>
      <c r="ARG8" s="663"/>
      <c r="ARH8" s="663"/>
      <c r="ARI8" s="663"/>
      <c r="ARJ8" s="663"/>
      <c r="ARK8" s="663"/>
      <c r="ARL8" s="663"/>
      <c r="ARM8" s="663"/>
      <c r="ARN8" s="663"/>
      <c r="ARO8" s="663"/>
      <c r="ARP8" s="663"/>
      <c r="ARQ8" s="663"/>
      <c r="ARR8" s="663"/>
      <c r="ARS8" s="663"/>
      <c r="ART8" s="663"/>
      <c r="ARU8" s="663"/>
      <c r="ARV8" s="663"/>
      <c r="ARW8" s="663"/>
      <c r="ARX8" s="663"/>
      <c r="ARY8" s="663"/>
      <c r="ARZ8" s="663"/>
      <c r="ASA8" s="663"/>
      <c r="ASB8" s="663"/>
      <c r="ASC8" s="663"/>
      <c r="ASD8" s="663"/>
      <c r="ASE8" s="663"/>
      <c r="ASF8" s="663"/>
      <c r="ASG8" s="663"/>
      <c r="ASH8" s="663"/>
      <c r="ASI8" s="663"/>
      <c r="ASJ8" s="663"/>
      <c r="ASK8" s="663"/>
      <c r="ASL8" s="663"/>
      <c r="ASM8" s="663"/>
      <c r="ASN8" s="663"/>
      <c r="ASO8" s="663"/>
      <c r="ASP8" s="663"/>
      <c r="ASQ8" s="663"/>
      <c r="ASR8" s="663"/>
      <c r="ASS8" s="663"/>
      <c r="AST8" s="663"/>
      <c r="ASU8" s="663"/>
      <c r="ASV8" s="663"/>
      <c r="ASW8" s="663"/>
      <c r="ASX8" s="663"/>
      <c r="ASY8" s="663"/>
      <c r="ASZ8" s="663"/>
      <c r="ATA8" s="663"/>
      <c r="ATB8" s="663"/>
      <c r="ATC8" s="663"/>
      <c r="ATD8" s="663"/>
      <c r="ATE8" s="663"/>
      <c r="ATF8" s="663"/>
      <c r="ATG8" s="663"/>
      <c r="ATH8" s="663"/>
      <c r="ATI8" s="663"/>
      <c r="ATJ8" s="663"/>
      <c r="ATK8" s="663"/>
      <c r="ATL8" s="663"/>
      <c r="ATM8" s="663"/>
      <c r="ATN8" s="663"/>
      <c r="ATO8" s="663"/>
      <c r="ATP8" s="663"/>
      <c r="ATQ8" s="663"/>
      <c r="ATR8" s="663"/>
      <c r="ATS8" s="663"/>
      <c r="ATT8" s="663"/>
      <c r="ATU8" s="663"/>
      <c r="ATV8" s="663"/>
      <c r="ATW8" s="663"/>
      <c r="ATX8" s="663"/>
      <c r="ATY8" s="663"/>
      <c r="ATZ8" s="663"/>
      <c r="AUA8" s="663"/>
      <c r="AUB8" s="663"/>
      <c r="AUC8" s="663"/>
      <c r="AUD8" s="663"/>
      <c r="AUE8" s="663"/>
      <c r="AUF8" s="663"/>
      <c r="AUG8" s="663"/>
      <c r="AUH8" s="663"/>
      <c r="AUI8" s="663"/>
      <c r="AUJ8" s="663"/>
      <c r="AUK8" s="663"/>
      <c r="AUL8" s="663"/>
      <c r="AUM8" s="663"/>
      <c r="AUN8" s="663"/>
      <c r="AUO8" s="663"/>
      <c r="AUP8" s="663"/>
      <c r="AUQ8" s="663"/>
      <c r="AUR8" s="663"/>
      <c r="AUS8" s="663"/>
      <c r="AUT8" s="663"/>
      <c r="AUU8" s="663"/>
      <c r="AUV8" s="663"/>
      <c r="AUW8" s="663"/>
      <c r="AUX8" s="663"/>
      <c r="AUY8" s="663"/>
      <c r="AUZ8" s="663"/>
      <c r="AVA8" s="663"/>
      <c r="AVB8" s="663"/>
      <c r="AVC8" s="663"/>
      <c r="AVD8" s="663"/>
      <c r="AVE8" s="663"/>
      <c r="AVF8" s="663"/>
      <c r="AVG8" s="663"/>
      <c r="AVH8" s="663"/>
      <c r="AVI8" s="663"/>
      <c r="AVJ8" s="663"/>
      <c r="AVK8" s="663"/>
      <c r="AVL8" s="663"/>
      <c r="AVM8" s="663"/>
      <c r="AVN8" s="663"/>
      <c r="AVO8" s="663"/>
      <c r="AVP8" s="663"/>
      <c r="AVQ8" s="663"/>
      <c r="AVR8" s="663"/>
      <c r="AVS8" s="663"/>
      <c r="AVT8" s="663"/>
      <c r="AVU8" s="663"/>
      <c r="AVV8" s="663"/>
      <c r="AVW8" s="663"/>
      <c r="AVX8" s="663"/>
      <c r="AVY8" s="663"/>
      <c r="AVZ8" s="663"/>
      <c r="AWA8" s="663"/>
      <c r="AWB8" s="663"/>
      <c r="AWC8" s="663"/>
      <c r="AWD8" s="663"/>
      <c r="AWE8" s="663"/>
      <c r="AWF8" s="663"/>
      <c r="AWG8" s="663"/>
      <c r="AWH8" s="663"/>
      <c r="AWI8" s="663"/>
      <c r="AWJ8" s="663"/>
      <c r="AWK8" s="663"/>
      <c r="AWL8" s="663"/>
      <c r="AWM8" s="663"/>
      <c r="AWN8" s="663"/>
      <c r="AWO8" s="663"/>
      <c r="AWP8" s="663"/>
      <c r="AWQ8" s="663"/>
      <c r="AWR8" s="663"/>
      <c r="AWS8" s="663"/>
      <c r="AWT8" s="663"/>
      <c r="AWU8" s="663"/>
      <c r="AWV8" s="663"/>
      <c r="AWW8" s="663"/>
      <c r="AWX8" s="663"/>
      <c r="AWY8" s="663"/>
      <c r="AWZ8" s="663"/>
      <c r="AXA8" s="663"/>
      <c r="AXB8" s="663"/>
      <c r="AXC8" s="663"/>
      <c r="AXD8" s="663"/>
      <c r="AXE8" s="663"/>
      <c r="AXF8" s="663"/>
      <c r="AXG8" s="663"/>
      <c r="AXH8" s="663"/>
      <c r="AXI8" s="663"/>
      <c r="AXJ8" s="663"/>
      <c r="AXK8" s="663"/>
      <c r="AXL8" s="663"/>
      <c r="AXM8" s="663"/>
      <c r="AXN8" s="663"/>
      <c r="AXO8" s="663"/>
      <c r="AXP8" s="663"/>
      <c r="AXQ8" s="663"/>
      <c r="AXR8" s="663"/>
      <c r="AXS8" s="663"/>
      <c r="AXT8" s="663"/>
      <c r="AXU8" s="663"/>
      <c r="AXV8" s="663"/>
      <c r="AXW8" s="663"/>
      <c r="AXX8" s="663"/>
      <c r="AXY8" s="663"/>
      <c r="AXZ8" s="663"/>
      <c r="AYA8" s="663"/>
      <c r="AYB8" s="663"/>
      <c r="AYC8" s="663"/>
      <c r="AYD8" s="663"/>
      <c r="AYE8" s="663"/>
      <c r="AYF8" s="663"/>
      <c r="AYG8" s="663"/>
      <c r="AYH8" s="663"/>
      <c r="AYI8" s="663"/>
      <c r="AYJ8" s="663"/>
      <c r="AYK8" s="663"/>
      <c r="AYL8" s="663"/>
      <c r="AYM8" s="663"/>
      <c r="AYN8" s="663"/>
      <c r="AYO8" s="663"/>
      <c r="AYP8" s="663"/>
      <c r="AYQ8" s="663"/>
      <c r="AYR8" s="663"/>
      <c r="AYS8" s="663"/>
      <c r="AYT8" s="663"/>
      <c r="AYU8" s="663"/>
      <c r="AYV8" s="663"/>
      <c r="AYW8" s="663"/>
      <c r="AYX8" s="663"/>
      <c r="AYY8" s="663"/>
      <c r="AYZ8" s="663"/>
      <c r="AZA8" s="663"/>
      <c r="AZB8" s="663"/>
      <c r="AZC8" s="663"/>
      <c r="AZD8" s="663"/>
      <c r="AZE8" s="663"/>
      <c r="AZF8" s="663"/>
      <c r="AZG8" s="663"/>
      <c r="AZH8" s="663"/>
      <c r="AZI8" s="663"/>
      <c r="AZJ8" s="663"/>
      <c r="AZK8" s="663"/>
      <c r="AZL8" s="663"/>
      <c r="AZM8" s="663"/>
      <c r="AZN8" s="663"/>
      <c r="AZO8" s="663"/>
      <c r="AZP8" s="663"/>
      <c r="AZQ8" s="663"/>
      <c r="AZR8" s="663"/>
      <c r="AZS8" s="663"/>
      <c r="AZT8" s="663"/>
      <c r="AZU8" s="663"/>
      <c r="AZV8" s="663"/>
      <c r="AZW8" s="663"/>
      <c r="AZX8" s="663"/>
      <c r="AZY8" s="663"/>
      <c r="AZZ8" s="663"/>
      <c r="BAA8" s="663"/>
      <c r="BAB8" s="663"/>
      <c r="BAC8" s="663"/>
      <c r="BAD8" s="663"/>
      <c r="BAE8" s="663"/>
      <c r="BAF8" s="663"/>
      <c r="BAG8" s="663"/>
      <c r="BAH8" s="663"/>
      <c r="BAI8" s="663"/>
      <c r="BAJ8" s="663"/>
      <c r="BAK8" s="663"/>
      <c r="BAL8" s="663"/>
      <c r="BAM8" s="663"/>
      <c r="BAN8" s="663"/>
      <c r="BAO8" s="663"/>
      <c r="BAP8" s="663"/>
      <c r="BAQ8" s="663"/>
      <c r="BAR8" s="663"/>
      <c r="BAS8" s="663"/>
      <c r="BAT8" s="663"/>
      <c r="BAU8" s="663"/>
      <c r="BAV8" s="663"/>
      <c r="BAW8" s="663"/>
      <c r="BAX8" s="663"/>
      <c r="BAY8" s="663"/>
      <c r="BAZ8" s="663"/>
      <c r="BBA8" s="663"/>
      <c r="BBB8" s="663"/>
      <c r="BBC8" s="663"/>
      <c r="BBD8" s="663"/>
      <c r="BBE8" s="663"/>
      <c r="BBF8" s="663"/>
      <c r="BBG8" s="663"/>
      <c r="BBH8" s="663"/>
      <c r="BBI8" s="663"/>
      <c r="BBJ8" s="663"/>
      <c r="BBK8" s="663"/>
      <c r="BBL8" s="663"/>
      <c r="BBM8" s="663"/>
      <c r="BBN8" s="663"/>
      <c r="BBO8" s="663"/>
      <c r="BBP8" s="663"/>
      <c r="BBQ8" s="663"/>
      <c r="BBR8" s="663"/>
      <c r="BBS8" s="663"/>
      <c r="BBT8" s="663"/>
      <c r="BBU8" s="663"/>
      <c r="BBV8" s="663"/>
      <c r="BBW8" s="663"/>
      <c r="BBX8" s="663"/>
      <c r="BBY8" s="663"/>
      <c r="BBZ8" s="663"/>
      <c r="BCA8" s="663"/>
      <c r="BCB8" s="663"/>
      <c r="BCC8" s="663"/>
      <c r="BCD8" s="663"/>
      <c r="BCE8" s="663"/>
      <c r="BCF8" s="663"/>
      <c r="BCG8" s="663"/>
      <c r="BCH8" s="663"/>
      <c r="BCI8" s="663"/>
      <c r="BCJ8" s="663"/>
      <c r="BCK8" s="663"/>
      <c r="BCL8" s="663"/>
      <c r="BCM8" s="663"/>
      <c r="BCN8" s="663"/>
      <c r="BCO8" s="663"/>
      <c r="BCP8" s="663"/>
      <c r="BCQ8" s="663"/>
      <c r="BCR8" s="663"/>
      <c r="BCS8" s="663"/>
      <c r="BCT8" s="663"/>
      <c r="BCU8" s="663"/>
      <c r="BCV8" s="663"/>
      <c r="BCW8" s="663"/>
      <c r="BCX8" s="663"/>
      <c r="BCY8" s="663"/>
      <c r="BCZ8" s="663"/>
      <c r="BDA8" s="663"/>
      <c r="BDB8" s="663"/>
      <c r="BDC8" s="663"/>
      <c r="BDD8" s="663"/>
      <c r="BDE8" s="663"/>
      <c r="BDF8" s="663"/>
      <c r="BDG8" s="663"/>
      <c r="BDH8" s="663"/>
      <c r="BDI8" s="663"/>
      <c r="BDJ8" s="663"/>
      <c r="BDK8" s="663"/>
      <c r="BDL8" s="663"/>
      <c r="BDM8" s="663"/>
      <c r="BDN8" s="663"/>
      <c r="BDO8" s="663"/>
      <c r="BDP8" s="663"/>
      <c r="BDQ8" s="663"/>
      <c r="BDR8" s="663"/>
      <c r="BDS8" s="663"/>
      <c r="BDT8" s="663"/>
      <c r="BDU8" s="663"/>
      <c r="BDV8" s="663"/>
      <c r="BDW8" s="663"/>
      <c r="BDX8" s="663"/>
      <c r="BDY8" s="663"/>
      <c r="BDZ8" s="663"/>
      <c r="BEA8" s="663"/>
      <c r="BEB8" s="663"/>
      <c r="BEC8" s="663"/>
      <c r="BED8" s="663"/>
      <c r="BEE8" s="663"/>
      <c r="BEF8" s="663"/>
      <c r="BEG8" s="663"/>
      <c r="BEH8" s="663"/>
      <c r="BEI8" s="663"/>
      <c r="BEJ8" s="663"/>
      <c r="BEK8" s="663"/>
      <c r="BEL8" s="663"/>
      <c r="BEM8" s="663"/>
      <c r="BEN8" s="663"/>
      <c r="BEO8" s="663"/>
      <c r="BEP8" s="663"/>
      <c r="BEQ8" s="663"/>
      <c r="BER8" s="663"/>
      <c r="BES8" s="663"/>
      <c r="BET8" s="663"/>
      <c r="BEU8" s="663"/>
      <c r="BEV8" s="663"/>
      <c r="BEW8" s="663"/>
      <c r="BEX8" s="663"/>
      <c r="BEY8" s="663"/>
      <c r="BEZ8" s="663"/>
      <c r="BFA8" s="663"/>
      <c r="BFB8" s="663"/>
      <c r="BFC8" s="663"/>
      <c r="BFD8" s="663"/>
      <c r="BFE8" s="663"/>
      <c r="BFF8" s="663"/>
      <c r="BFG8" s="663"/>
      <c r="BFH8" s="663"/>
      <c r="BFI8" s="663"/>
      <c r="BFJ8" s="663"/>
      <c r="BFK8" s="663"/>
      <c r="BFL8" s="663"/>
      <c r="BFM8" s="663"/>
      <c r="BFN8" s="663"/>
      <c r="BFO8" s="663"/>
      <c r="BFP8" s="663"/>
      <c r="BFQ8" s="663"/>
      <c r="BFR8" s="663"/>
      <c r="BFS8" s="663"/>
      <c r="BFT8" s="663"/>
      <c r="BFU8" s="663"/>
      <c r="BFV8" s="663"/>
      <c r="BFW8" s="663"/>
      <c r="BFX8" s="663"/>
      <c r="BFY8" s="663"/>
      <c r="BFZ8" s="663"/>
      <c r="BGA8" s="663"/>
      <c r="BGB8" s="663"/>
      <c r="BGC8" s="663"/>
      <c r="BGD8" s="663"/>
      <c r="BGE8" s="663"/>
      <c r="BGF8" s="663"/>
      <c r="BGG8" s="663"/>
      <c r="BGH8" s="663"/>
      <c r="BGI8" s="663"/>
      <c r="BGJ8" s="663"/>
      <c r="BGK8" s="663"/>
      <c r="BGL8" s="663"/>
      <c r="BGM8" s="663"/>
      <c r="BGN8" s="663"/>
      <c r="BGO8" s="663"/>
      <c r="BGP8" s="663"/>
      <c r="BGQ8" s="663"/>
      <c r="BGR8" s="663"/>
      <c r="BGS8" s="663"/>
      <c r="BGT8" s="663"/>
      <c r="BGU8" s="663"/>
      <c r="BGV8" s="663"/>
      <c r="BGW8" s="663"/>
      <c r="BGX8" s="663"/>
      <c r="BGY8" s="663"/>
      <c r="BGZ8" s="663"/>
      <c r="BHA8" s="663"/>
      <c r="BHB8" s="663"/>
      <c r="BHC8" s="663"/>
      <c r="BHD8" s="663"/>
      <c r="BHE8" s="663"/>
      <c r="BHF8" s="663"/>
      <c r="BHG8" s="663"/>
      <c r="BHH8" s="663"/>
      <c r="BHI8" s="663"/>
      <c r="BHJ8" s="663"/>
      <c r="BHK8" s="663"/>
      <c r="BHL8" s="663"/>
      <c r="BHM8" s="663"/>
      <c r="BHN8" s="663"/>
      <c r="BHO8" s="663"/>
      <c r="BHP8" s="663"/>
      <c r="BHQ8" s="663"/>
      <c r="BHR8" s="663"/>
      <c r="BHS8" s="663"/>
      <c r="BHT8" s="663"/>
      <c r="BHU8" s="663"/>
      <c r="BHV8" s="663"/>
      <c r="BHW8" s="663"/>
      <c r="BHX8" s="663"/>
      <c r="BHY8" s="663"/>
      <c r="BHZ8" s="663"/>
      <c r="BIA8" s="663"/>
      <c r="BIB8" s="663"/>
      <c r="BIC8" s="663"/>
      <c r="BID8" s="663"/>
      <c r="BIE8" s="663"/>
      <c r="BIF8" s="663"/>
      <c r="BIG8" s="663"/>
      <c r="BIH8" s="663"/>
      <c r="BII8" s="663"/>
      <c r="BIJ8" s="663"/>
      <c r="BIK8" s="663"/>
      <c r="BIL8" s="663"/>
      <c r="BIM8" s="663"/>
      <c r="BIN8" s="663"/>
      <c r="BIO8" s="663"/>
      <c r="BIP8" s="663"/>
      <c r="BIQ8" s="663"/>
      <c r="BIR8" s="663"/>
      <c r="BIS8" s="663"/>
      <c r="BIT8" s="663"/>
      <c r="BIU8" s="663"/>
      <c r="BIV8" s="663"/>
      <c r="BIW8" s="663"/>
      <c r="BIX8" s="663"/>
      <c r="BIY8" s="663"/>
      <c r="BIZ8" s="663"/>
      <c r="BJA8" s="663"/>
      <c r="BJB8" s="663"/>
      <c r="BJC8" s="663"/>
      <c r="BJD8" s="663"/>
      <c r="BJE8" s="663"/>
      <c r="BJF8" s="663"/>
      <c r="BJG8" s="663"/>
      <c r="BJH8" s="663"/>
      <c r="BJI8" s="663"/>
      <c r="BJJ8" s="663"/>
      <c r="BJK8" s="663"/>
      <c r="BJL8" s="663"/>
      <c r="BJM8" s="663"/>
      <c r="BJN8" s="663"/>
      <c r="BJO8" s="663"/>
      <c r="BJP8" s="663"/>
      <c r="BJQ8" s="663"/>
      <c r="BJR8" s="663"/>
      <c r="BJS8" s="663"/>
      <c r="BJT8" s="663"/>
      <c r="BJU8" s="663"/>
      <c r="BJV8" s="663"/>
      <c r="BJW8" s="663"/>
      <c r="BJX8" s="663"/>
      <c r="BJY8" s="663"/>
      <c r="BJZ8" s="663"/>
      <c r="BKA8" s="663"/>
      <c r="BKB8" s="663"/>
      <c r="BKC8" s="663"/>
      <c r="BKD8" s="663"/>
      <c r="BKE8" s="663"/>
      <c r="BKF8" s="663"/>
      <c r="BKG8" s="663"/>
      <c r="BKH8" s="663"/>
      <c r="BKI8" s="663"/>
      <c r="BKJ8" s="663"/>
      <c r="BKK8" s="663"/>
      <c r="BKL8" s="663"/>
      <c r="BKM8" s="663"/>
      <c r="BKN8" s="663"/>
      <c r="BKO8" s="663"/>
      <c r="BKP8" s="663"/>
      <c r="BKQ8" s="663"/>
      <c r="BKR8" s="663"/>
      <c r="BKS8" s="663"/>
      <c r="BKT8" s="663"/>
      <c r="BKU8" s="663"/>
      <c r="BKV8" s="663"/>
      <c r="BKW8" s="663"/>
      <c r="BKX8" s="663"/>
      <c r="BKY8" s="663"/>
      <c r="BKZ8" s="663"/>
      <c r="BLA8" s="663"/>
      <c r="BLB8" s="663"/>
      <c r="BLC8" s="663"/>
      <c r="BLD8" s="663"/>
      <c r="BLE8" s="663"/>
      <c r="BLF8" s="663"/>
      <c r="BLG8" s="663"/>
      <c r="BLH8" s="663"/>
      <c r="BLI8" s="663"/>
      <c r="BLJ8" s="663"/>
      <c r="BLK8" s="663"/>
      <c r="BLL8" s="663"/>
      <c r="BLM8" s="663"/>
      <c r="BLN8" s="663"/>
      <c r="BLO8" s="663"/>
      <c r="BLP8" s="663"/>
      <c r="BLQ8" s="663"/>
      <c r="BLR8" s="663"/>
      <c r="BLS8" s="663"/>
      <c r="BLT8" s="663"/>
      <c r="BLU8" s="663"/>
      <c r="BLV8" s="663"/>
      <c r="BLW8" s="663"/>
      <c r="BLX8" s="663"/>
      <c r="BLY8" s="663"/>
      <c r="BLZ8" s="663"/>
      <c r="BMA8" s="663"/>
      <c r="BMB8" s="663"/>
      <c r="BMC8" s="663"/>
      <c r="BMD8" s="663"/>
      <c r="BME8" s="663"/>
      <c r="BMF8" s="663"/>
      <c r="BMG8" s="663"/>
      <c r="BMH8" s="663"/>
      <c r="BMI8" s="663"/>
      <c r="BMJ8" s="663"/>
      <c r="BMK8" s="663"/>
      <c r="BML8" s="663"/>
      <c r="BMM8" s="663"/>
      <c r="BMN8" s="663"/>
      <c r="BMO8" s="663"/>
      <c r="BMP8" s="663"/>
      <c r="BMQ8" s="663"/>
      <c r="BMR8" s="663"/>
      <c r="BMS8" s="663"/>
      <c r="BMT8" s="663"/>
      <c r="BMU8" s="663"/>
      <c r="BMV8" s="663"/>
      <c r="BMW8" s="663"/>
      <c r="BMX8" s="663"/>
      <c r="BMY8" s="663"/>
      <c r="BMZ8" s="663"/>
      <c r="BNA8" s="663"/>
      <c r="BNB8" s="663"/>
      <c r="BNC8" s="663"/>
      <c r="BND8" s="663"/>
      <c r="BNE8" s="663"/>
      <c r="BNF8" s="663"/>
      <c r="BNG8" s="663"/>
      <c r="BNH8" s="663"/>
      <c r="BNI8" s="663"/>
      <c r="BNJ8" s="663"/>
      <c r="BNK8" s="663"/>
      <c r="BNL8" s="663"/>
      <c r="BNM8" s="663"/>
      <c r="BNN8" s="663"/>
      <c r="BNO8" s="663"/>
      <c r="BNP8" s="663"/>
      <c r="BNQ8" s="663"/>
      <c r="BNR8" s="663"/>
      <c r="BNS8" s="663"/>
      <c r="BNT8" s="663"/>
      <c r="BNU8" s="663"/>
      <c r="BNV8" s="663"/>
      <c r="BNW8" s="663"/>
      <c r="BNX8" s="663"/>
      <c r="BNY8" s="663"/>
      <c r="BNZ8" s="663"/>
      <c r="BOA8" s="663"/>
      <c r="BOB8" s="663"/>
      <c r="BOC8" s="663"/>
      <c r="BOD8" s="663"/>
      <c r="BOE8" s="663"/>
      <c r="BOF8" s="663"/>
      <c r="BOG8" s="663"/>
      <c r="BOH8" s="663"/>
      <c r="BOI8" s="663"/>
      <c r="BOJ8" s="663"/>
      <c r="BOK8" s="663"/>
      <c r="BOL8" s="663"/>
      <c r="BOM8" s="663"/>
      <c r="BON8" s="663"/>
      <c r="BOO8" s="663"/>
      <c r="BOP8" s="663"/>
      <c r="BOQ8" s="663"/>
      <c r="BOR8" s="663"/>
      <c r="BOS8" s="663"/>
      <c r="BOT8" s="663"/>
      <c r="BOU8" s="663"/>
      <c r="BOV8" s="663"/>
      <c r="BOW8" s="663"/>
      <c r="BOX8" s="663"/>
      <c r="BOY8" s="663"/>
      <c r="BOZ8" s="663"/>
      <c r="BPA8" s="663"/>
      <c r="BPB8" s="663"/>
      <c r="BPC8" s="663"/>
      <c r="BPD8" s="663"/>
      <c r="BPE8" s="663"/>
      <c r="BPF8" s="663"/>
      <c r="BPG8" s="663"/>
      <c r="BPH8" s="663"/>
      <c r="BPI8" s="663"/>
      <c r="BPJ8" s="663"/>
      <c r="BPK8" s="663"/>
      <c r="BPL8" s="663"/>
      <c r="BPM8" s="663"/>
      <c r="BPN8" s="663"/>
      <c r="BPO8" s="663"/>
      <c r="BPP8" s="663"/>
      <c r="BPQ8" s="663"/>
      <c r="BPR8" s="663"/>
      <c r="BPS8" s="663"/>
      <c r="BPT8" s="663"/>
      <c r="BPU8" s="663"/>
      <c r="BPV8" s="663"/>
      <c r="BPW8" s="663"/>
      <c r="BPX8" s="663"/>
      <c r="BPY8" s="663"/>
      <c r="BPZ8" s="663"/>
      <c r="BQA8" s="663"/>
      <c r="BQB8" s="663"/>
      <c r="BQC8" s="663"/>
      <c r="BQD8" s="663"/>
      <c r="BQE8" s="663"/>
      <c r="BQF8" s="663"/>
      <c r="BQG8" s="663"/>
      <c r="BQH8" s="663"/>
      <c r="BQI8" s="663"/>
      <c r="BQJ8" s="663"/>
      <c r="BQK8" s="663"/>
      <c r="BQL8" s="663"/>
      <c r="BQM8" s="663"/>
      <c r="BQN8" s="663"/>
      <c r="BQO8" s="663"/>
      <c r="BQP8" s="663"/>
      <c r="BQQ8" s="663"/>
      <c r="BQR8" s="663"/>
      <c r="BQS8" s="663"/>
      <c r="BQT8" s="663"/>
      <c r="BQU8" s="663"/>
      <c r="BQV8" s="663"/>
      <c r="BQW8" s="663"/>
      <c r="BQX8" s="663"/>
      <c r="BQY8" s="663"/>
      <c r="BQZ8" s="663"/>
      <c r="BRA8" s="663"/>
      <c r="BRB8" s="663"/>
      <c r="BRC8" s="663"/>
      <c r="BRD8" s="663"/>
      <c r="BRE8" s="663"/>
      <c r="BRF8" s="663"/>
      <c r="BRG8" s="663"/>
      <c r="BRH8" s="663"/>
      <c r="BRI8" s="663"/>
      <c r="BRJ8" s="663"/>
      <c r="BRK8" s="663"/>
      <c r="BRL8" s="663"/>
      <c r="BRM8" s="663"/>
      <c r="BRN8" s="663"/>
      <c r="BRO8" s="663"/>
      <c r="BRP8" s="663"/>
      <c r="BRQ8" s="663"/>
      <c r="BRR8" s="663"/>
      <c r="BRS8" s="663"/>
      <c r="BRT8" s="663"/>
      <c r="BRU8" s="663"/>
      <c r="BRV8" s="663"/>
      <c r="BRW8" s="663"/>
      <c r="BRX8" s="663"/>
      <c r="BRY8" s="663"/>
      <c r="BRZ8" s="663"/>
      <c r="BSA8" s="663"/>
      <c r="BSB8" s="663"/>
      <c r="BSC8" s="663"/>
      <c r="BSD8" s="663"/>
      <c r="BSE8" s="663"/>
      <c r="BSF8" s="663"/>
      <c r="BSG8" s="663"/>
      <c r="BSH8" s="663"/>
      <c r="BSI8" s="663"/>
      <c r="BSJ8" s="663"/>
      <c r="BSK8" s="663"/>
      <c r="BSL8" s="663"/>
      <c r="BSM8" s="663"/>
      <c r="BSN8" s="663"/>
      <c r="BSO8" s="663"/>
      <c r="BSP8" s="663"/>
      <c r="BSQ8" s="663"/>
      <c r="BSR8" s="663"/>
      <c r="BSS8" s="663"/>
      <c r="BST8" s="663"/>
      <c r="BSU8" s="663"/>
      <c r="BSV8" s="663"/>
      <c r="BSW8" s="663"/>
      <c r="BSX8" s="663"/>
      <c r="BSY8" s="663"/>
      <c r="BSZ8" s="663"/>
      <c r="BTA8" s="663"/>
      <c r="BTB8" s="663"/>
      <c r="BTC8" s="663"/>
      <c r="BTD8" s="663"/>
      <c r="BTE8" s="663"/>
      <c r="BTF8" s="663"/>
      <c r="BTG8" s="663"/>
      <c r="BTH8" s="663"/>
      <c r="BTI8" s="663"/>
      <c r="BTJ8" s="663"/>
      <c r="BTK8" s="663"/>
      <c r="BTL8" s="663"/>
      <c r="BTM8" s="663"/>
      <c r="BTN8" s="663"/>
      <c r="BTO8" s="663"/>
      <c r="BTP8" s="663"/>
      <c r="BTQ8" s="663"/>
      <c r="BTR8" s="663"/>
      <c r="BTS8" s="663"/>
      <c r="BTT8" s="663"/>
      <c r="BTU8" s="663"/>
      <c r="BTV8" s="663"/>
      <c r="BTW8" s="663"/>
      <c r="BTX8" s="663"/>
      <c r="BTY8" s="663"/>
      <c r="BTZ8" s="663"/>
      <c r="BUA8" s="663"/>
      <c r="BUB8" s="663"/>
      <c r="BUC8" s="663"/>
      <c r="BUD8" s="663"/>
      <c r="BUE8" s="663"/>
      <c r="BUF8" s="663"/>
      <c r="BUG8" s="663"/>
      <c r="BUH8" s="663"/>
      <c r="BUI8" s="663"/>
      <c r="BUJ8" s="663"/>
      <c r="BUK8" s="663"/>
      <c r="BUL8" s="663"/>
      <c r="BUM8" s="663"/>
      <c r="BUN8" s="663"/>
      <c r="BUO8" s="663"/>
      <c r="BUP8" s="663"/>
      <c r="BUQ8" s="663"/>
      <c r="BUR8" s="663"/>
      <c r="BUS8" s="663"/>
      <c r="BUT8" s="663"/>
      <c r="BUU8" s="663"/>
      <c r="BUV8" s="663"/>
      <c r="BUW8" s="663"/>
      <c r="BUX8" s="663"/>
      <c r="BUY8" s="663"/>
      <c r="BUZ8" s="663"/>
      <c r="BVA8" s="663"/>
      <c r="BVB8" s="663"/>
      <c r="BVC8" s="663"/>
      <c r="BVD8" s="663"/>
      <c r="BVE8" s="663"/>
      <c r="BVF8" s="663"/>
      <c r="BVG8" s="663"/>
      <c r="BVH8" s="663"/>
      <c r="BVI8" s="663"/>
      <c r="BVJ8" s="663"/>
      <c r="BVK8" s="663"/>
      <c r="BVL8" s="663"/>
      <c r="BVM8" s="663"/>
      <c r="BVN8" s="663"/>
      <c r="BVO8" s="663"/>
      <c r="BVP8" s="663"/>
      <c r="BVQ8" s="663"/>
      <c r="BVR8" s="663"/>
      <c r="BVS8" s="663"/>
      <c r="BVT8" s="663"/>
      <c r="BVU8" s="663"/>
      <c r="BVV8" s="663"/>
      <c r="BVW8" s="663"/>
      <c r="BVX8" s="663"/>
      <c r="BVY8" s="663"/>
      <c r="BVZ8" s="663"/>
      <c r="BWA8" s="663"/>
      <c r="BWB8" s="663"/>
      <c r="BWC8" s="663"/>
      <c r="BWD8" s="663"/>
      <c r="BWE8" s="663"/>
      <c r="BWF8" s="663"/>
      <c r="BWG8" s="663"/>
      <c r="BWH8" s="663"/>
      <c r="BWI8" s="663"/>
      <c r="BWJ8" s="663"/>
      <c r="BWK8" s="663"/>
      <c r="BWL8" s="663"/>
      <c r="BWM8" s="663"/>
      <c r="BWN8" s="663"/>
      <c r="BWO8" s="663"/>
      <c r="BWP8" s="663"/>
      <c r="BWQ8" s="663"/>
      <c r="BWR8" s="663"/>
      <c r="BWS8" s="663"/>
      <c r="BWT8" s="663"/>
      <c r="BWU8" s="663"/>
      <c r="BWV8" s="663"/>
      <c r="BWW8" s="663"/>
      <c r="BWX8" s="663"/>
      <c r="BWY8" s="663"/>
      <c r="BWZ8" s="663"/>
      <c r="BXA8" s="663"/>
      <c r="BXB8" s="663"/>
      <c r="BXC8" s="663"/>
      <c r="BXD8" s="663"/>
      <c r="BXE8" s="663"/>
      <c r="BXF8" s="663"/>
      <c r="BXG8" s="663"/>
      <c r="BXH8" s="663"/>
      <c r="BXI8" s="663"/>
      <c r="BXJ8" s="663"/>
      <c r="BXK8" s="663"/>
      <c r="BXL8" s="663"/>
      <c r="BXM8" s="663"/>
      <c r="BXN8" s="663"/>
      <c r="BXO8" s="663"/>
      <c r="BXP8" s="663"/>
      <c r="BXQ8" s="663"/>
      <c r="BXR8" s="663"/>
      <c r="BXS8" s="663"/>
      <c r="BXT8" s="663"/>
      <c r="BXU8" s="663"/>
      <c r="BXV8" s="663"/>
      <c r="BXW8" s="663"/>
      <c r="BXX8" s="663"/>
      <c r="BXY8" s="663"/>
      <c r="BXZ8" s="663"/>
      <c r="BYA8" s="663"/>
      <c r="BYB8" s="663"/>
      <c r="BYC8" s="663"/>
      <c r="BYD8" s="663"/>
      <c r="BYE8" s="663"/>
      <c r="BYF8" s="663"/>
      <c r="BYG8" s="663"/>
      <c r="BYH8" s="663"/>
      <c r="BYI8" s="663"/>
      <c r="BYJ8" s="663"/>
      <c r="BYK8" s="663"/>
      <c r="BYL8" s="663"/>
      <c r="BYM8" s="663"/>
      <c r="BYN8" s="663"/>
      <c r="BYO8" s="663"/>
      <c r="BYP8" s="663"/>
      <c r="BYQ8" s="663"/>
      <c r="BYR8" s="663"/>
      <c r="BYS8" s="663"/>
      <c r="BYT8" s="663"/>
      <c r="BYU8" s="663"/>
      <c r="BYV8" s="663"/>
      <c r="BYW8" s="663"/>
      <c r="BYX8" s="663"/>
      <c r="BYY8" s="663"/>
      <c r="BYZ8" s="663"/>
      <c r="BZA8" s="663"/>
      <c r="BZB8" s="663"/>
      <c r="BZC8" s="663"/>
      <c r="BZD8" s="663"/>
      <c r="BZE8" s="663"/>
      <c r="BZF8" s="663"/>
      <c r="BZG8" s="663"/>
      <c r="BZH8" s="663"/>
      <c r="BZI8" s="663"/>
      <c r="BZJ8" s="663"/>
      <c r="BZK8" s="663"/>
      <c r="BZL8" s="663"/>
      <c r="BZM8" s="663"/>
      <c r="BZN8" s="663"/>
      <c r="BZO8" s="663"/>
      <c r="BZP8" s="663"/>
      <c r="BZQ8" s="663"/>
      <c r="BZR8" s="663"/>
      <c r="BZS8" s="663"/>
      <c r="BZT8" s="663"/>
      <c r="BZU8" s="663"/>
      <c r="BZV8" s="663"/>
      <c r="BZW8" s="663"/>
      <c r="BZX8" s="663"/>
      <c r="BZY8" s="663"/>
      <c r="BZZ8" s="663"/>
      <c r="CAA8" s="663"/>
      <c r="CAB8" s="663"/>
      <c r="CAC8" s="663"/>
      <c r="CAD8" s="663"/>
      <c r="CAE8" s="663"/>
      <c r="CAF8" s="663"/>
      <c r="CAG8" s="663"/>
      <c r="CAH8" s="663"/>
      <c r="CAI8" s="663"/>
      <c r="CAJ8" s="663"/>
      <c r="CAK8" s="663"/>
      <c r="CAL8" s="663"/>
      <c r="CAM8" s="663"/>
      <c r="CAN8" s="663"/>
      <c r="CAO8" s="663"/>
      <c r="CAP8" s="663"/>
      <c r="CAQ8" s="663"/>
      <c r="CAR8" s="663"/>
      <c r="CAS8" s="663"/>
      <c r="CAT8" s="663"/>
      <c r="CAU8" s="663"/>
      <c r="CAV8" s="663"/>
      <c r="CAW8" s="663"/>
      <c r="CAX8" s="663"/>
      <c r="CAY8" s="663"/>
      <c r="CAZ8" s="663"/>
      <c r="CBA8" s="663"/>
      <c r="CBB8" s="663"/>
      <c r="CBC8" s="663"/>
      <c r="CBD8" s="663"/>
      <c r="CBE8" s="663"/>
      <c r="CBF8" s="663"/>
      <c r="CBG8" s="663"/>
      <c r="CBH8" s="663"/>
      <c r="CBI8" s="663"/>
      <c r="CBJ8" s="663"/>
      <c r="CBK8" s="663"/>
      <c r="CBL8" s="663"/>
      <c r="CBM8" s="663"/>
      <c r="CBN8" s="663"/>
      <c r="CBO8" s="663"/>
      <c r="CBP8" s="663"/>
      <c r="CBQ8" s="663"/>
      <c r="CBR8" s="663"/>
      <c r="CBS8" s="663"/>
      <c r="CBT8" s="663"/>
      <c r="CBU8" s="663"/>
      <c r="CBV8" s="663"/>
      <c r="CBW8" s="663"/>
      <c r="CBX8" s="663"/>
      <c r="CBY8" s="663"/>
      <c r="CBZ8" s="663"/>
      <c r="CCA8" s="663"/>
      <c r="CCB8" s="663"/>
      <c r="CCC8" s="663"/>
      <c r="CCD8" s="663"/>
      <c r="CCE8" s="663"/>
      <c r="CCF8" s="663"/>
      <c r="CCG8" s="663"/>
      <c r="CCH8" s="663"/>
      <c r="CCI8" s="663"/>
      <c r="CCJ8" s="663"/>
      <c r="CCK8" s="663"/>
      <c r="CCL8" s="663"/>
      <c r="CCM8" s="663"/>
      <c r="CCN8" s="663"/>
      <c r="CCO8" s="663"/>
      <c r="CCP8" s="663"/>
      <c r="CCQ8" s="663"/>
      <c r="CCR8" s="663"/>
      <c r="CCS8" s="663"/>
      <c r="CCT8" s="663"/>
      <c r="CCU8" s="663"/>
      <c r="CCV8" s="663"/>
      <c r="CCW8" s="663"/>
      <c r="CCX8" s="663"/>
      <c r="CCY8" s="663"/>
      <c r="CCZ8" s="663"/>
      <c r="CDA8" s="663"/>
      <c r="CDB8" s="663"/>
      <c r="CDC8" s="663"/>
      <c r="CDD8" s="663"/>
      <c r="CDE8" s="663"/>
      <c r="CDF8" s="663"/>
      <c r="CDG8" s="663"/>
      <c r="CDH8" s="663"/>
      <c r="CDI8" s="663"/>
      <c r="CDJ8" s="663"/>
      <c r="CDK8" s="663"/>
      <c r="CDL8" s="663"/>
      <c r="CDM8" s="663"/>
      <c r="CDN8" s="663"/>
      <c r="CDO8" s="663"/>
      <c r="CDP8" s="663"/>
      <c r="CDQ8" s="663"/>
      <c r="CDR8" s="663"/>
      <c r="CDS8" s="663"/>
      <c r="CDT8" s="663"/>
      <c r="CDU8" s="663"/>
      <c r="CDV8" s="663"/>
      <c r="CDW8" s="663"/>
      <c r="CDX8" s="663"/>
      <c r="CDY8" s="663"/>
      <c r="CDZ8" s="663"/>
      <c r="CEA8" s="663"/>
      <c r="CEB8" s="663"/>
      <c r="CEC8" s="663"/>
      <c r="CED8" s="663"/>
      <c r="CEE8" s="663"/>
      <c r="CEF8" s="663"/>
      <c r="CEG8" s="663"/>
      <c r="CEH8" s="663"/>
      <c r="CEI8" s="663"/>
      <c r="CEJ8" s="663"/>
      <c r="CEK8" s="663"/>
      <c r="CEL8" s="663"/>
      <c r="CEM8" s="663"/>
      <c r="CEN8" s="663"/>
      <c r="CEO8" s="663"/>
      <c r="CEP8" s="663"/>
      <c r="CEQ8" s="663"/>
      <c r="CER8" s="663"/>
      <c r="CES8" s="663"/>
      <c r="CET8" s="663"/>
      <c r="CEU8" s="663"/>
      <c r="CEV8" s="663"/>
      <c r="CEW8" s="663"/>
      <c r="CEX8" s="663"/>
      <c r="CEY8" s="663"/>
      <c r="CEZ8" s="663"/>
      <c r="CFA8" s="663"/>
      <c r="CFB8" s="663"/>
      <c r="CFC8" s="663"/>
      <c r="CFD8" s="663"/>
      <c r="CFE8" s="663"/>
      <c r="CFF8" s="663"/>
      <c r="CFG8" s="663"/>
      <c r="CFH8" s="663"/>
      <c r="CFI8" s="663"/>
      <c r="CFJ8" s="663"/>
      <c r="CFK8" s="663"/>
      <c r="CFL8" s="663"/>
      <c r="CFM8" s="663"/>
      <c r="CFN8" s="663"/>
      <c r="CFO8" s="663"/>
      <c r="CFP8" s="663"/>
      <c r="CFQ8" s="663"/>
      <c r="CFR8" s="663"/>
      <c r="CFS8" s="663"/>
      <c r="CFT8" s="663"/>
      <c r="CFU8" s="663"/>
      <c r="CFV8" s="663"/>
      <c r="CFW8" s="663"/>
      <c r="CFX8" s="663"/>
      <c r="CFY8" s="663"/>
      <c r="CFZ8" s="663"/>
      <c r="CGA8" s="663"/>
      <c r="CGB8" s="663"/>
      <c r="CGC8" s="663"/>
      <c r="CGD8" s="663"/>
      <c r="CGE8" s="663"/>
      <c r="CGF8" s="663"/>
      <c r="CGG8" s="663"/>
      <c r="CGH8" s="663"/>
      <c r="CGI8" s="663"/>
      <c r="CGJ8" s="663"/>
      <c r="CGK8" s="663"/>
      <c r="CGL8" s="663"/>
      <c r="CGM8" s="663"/>
      <c r="CGN8" s="663"/>
      <c r="CGO8" s="663"/>
      <c r="CGP8" s="663"/>
      <c r="CGQ8" s="663"/>
      <c r="CGR8" s="663"/>
      <c r="CGS8" s="663"/>
      <c r="CGT8" s="663"/>
      <c r="CGU8" s="663"/>
      <c r="CGV8" s="663"/>
      <c r="CGW8" s="663"/>
      <c r="CGX8" s="663"/>
      <c r="CGY8" s="663"/>
      <c r="CGZ8" s="663"/>
      <c r="CHA8" s="663"/>
      <c r="CHB8" s="663"/>
      <c r="CHC8" s="663"/>
      <c r="CHD8" s="663"/>
      <c r="CHE8" s="663"/>
      <c r="CHF8" s="663"/>
      <c r="CHG8" s="663"/>
      <c r="CHH8" s="663"/>
      <c r="CHI8" s="663"/>
      <c r="CHJ8" s="663"/>
      <c r="CHK8" s="663"/>
      <c r="CHL8" s="663"/>
      <c r="CHM8" s="663"/>
      <c r="CHN8" s="663"/>
      <c r="CHO8" s="663"/>
      <c r="CHP8" s="663"/>
      <c r="CHQ8" s="663"/>
      <c r="CHR8" s="663"/>
      <c r="CHS8" s="663"/>
      <c r="CHT8" s="663"/>
      <c r="CHU8" s="663"/>
      <c r="CHV8" s="663"/>
      <c r="CHW8" s="663"/>
      <c r="CHX8" s="663"/>
      <c r="CHY8" s="663"/>
      <c r="CHZ8" s="663"/>
      <c r="CIA8" s="663"/>
      <c r="CIB8" s="663"/>
      <c r="CIC8" s="663"/>
      <c r="CID8" s="663"/>
      <c r="CIE8" s="663"/>
      <c r="CIF8" s="663"/>
      <c r="CIG8" s="663"/>
      <c r="CIH8" s="663"/>
      <c r="CII8" s="663"/>
      <c r="CIJ8" s="663"/>
      <c r="CIK8" s="663"/>
      <c r="CIL8" s="663"/>
      <c r="CIM8" s="663"/>
      <c r="CIN8" s="663"/>
      <c r="CIO8" s="663"/>
      <c r="CIP8" s="663"/>
      <c r="CIQ8" s="663"/>
      <c r="CIR8" s="663"/>
      <c r="CIS8" s="663"/>
      <c r="CIT8" s="663"/>
      <c r="CIU8" s="663"/>
      <c r="CIV8" s="663"/>
      <c r="CIW8" s="663"/>
      <c r="CIX8" s="663"/>
      <c r="CIY8" s="663"/>
      <c r="CIZ8" s="663"/>
      <c r="CJA8" s="663"/>
      <c r="CJB8" s="663"/>
      <c r="CJC8" s="663"/>
      <c r="CJD8" s="663"/>
      <c r="CJE8" s="663"/>
      <c r="CJF8" s="663"/>
      <c r="CJG8" s="663"/>
      <c r="CJH8" s="663"/>
      <c r="CJI8" s="663"/>
      <c r="CJJ8" s="663"/>
      <c r="CJK8" s="663"/>
      <c r="CJL8" s="663"/>
      <c r="CJM8" s="663"/>
      <c r="CJN8" s="663"/>
      <c r="CJO8" s="663"/>
      <c r="CJP8" s="663"/>
      <c r="CJQ8" s="663"/>
      <c r="CJR8" s="663"/>
      <c r="CJS8" s="663"/>
      <c r="CJT8" s="663"/>
      <c r="CJU8" s="663"/>
      <c r="CJV8" s="663"/>
      <c r="CJW8" s="663"/>
      <c r="CJX8" s="663"/>
      <c r="CJY8" s="663"/>
      <c r="CJZ8" s="663"/>
      <c r="CKA8" s="663"/>
      <c r="CKB8" s="663"/>
      <c r="CKC8" s="663"/>
      <c r="CKD8" s="663"/>
      <c r="CKE8" s="663"/>
      <c r="CKF8" s="663"/>
      <c r="CKG8" s="663"/>
      <c r="CKH8" s="663"/>
      <c r="CKI8" s="663"/>
      <c r="CKJ8" s="663"/>
      <c r="CKK8" s="663"/>
      <c r="CKL8" s="663"/>
      <c r="CKM8" s="663"/>
      <c r="CKN8" s="663"/>
      <c r="CKO8" s="663"/>
      <c r="CKP8" s="663"/>
      <c r="CKQ8" s="663"/>
      <c r="CKR8" s="663"/>
      <c r="CKS8" s="663"/>
      <c r="CKT8" s="663"/>
      <c r="CKU8" s="663"/>
      <c r="CKV8" s="663"/>
      <c r="CKW8" s="663"/>
      <c r="CKX8" s="663"/>
      <c r="CKY8" s="663"/>
      <c r="CKZ8" s="663"/>
      <c r="CLA8" s="663"/>
      <c r="CLB8" s="663"/>
      <c r="CLC8" s="663"/>
      <c r="CLD8" s="663"/>
      <c r="CLE8" s="663"/>
      <c r="CLF8" s="663"/>
      <c r="CLG8" s="663"/>
      <c r="CLH8" s="663"/>
      <c r="CLI8" s="663"/>
      <c r="CLJ8" s="663"/>
      <c r="CLK8" s="663"/>
      <c r="CLL8" s="663"/>
      <c r="CLM8" s="663"/>
      <c r="CLN8" s="663"/>
      <c r="CLO8" s="663"/>
      <c r="CLP8" s="663"/>
      <c r="CLQ8" s="663"/>
      <c r="CLR8" s="663"/>
      <c r="CLS8" s="663"/>
      <c r="CLT8" s="663"/>
      <c r="CLU8" s="663"/>
      <c r="CLV8" s="663"/>
      <c r="CLW8" s="663"/>
      <c r="CLX8" s="663"/>
      <c r="CLY8" s="663"/>
      <c r="CLZ8" s="663"/>
      <c r="CMA8" s="663"/>
      <c r="CMB8" s="663"/>
      <c r="CMC8" s="663"/>
      <c r="CMD8" s="663"/>
      <c r="CME8" s="663"/>
      <c r="CMF8" s="663"/>
      <c r="CMG8" s="663"/>
      <c r="CMH8" s="663"/>
      <c r="CMI8" s="663"/>
      <c r="CMJ8" s="663"/>
      <c r="CMK8" s="663"/>
      <c r="CML8" s="663"/>
      <c r="CMM8" s="663"/>
      <c r="CMN8" s="663"/>
      <c r="CMO8" s="663"/>
      <c r="CMP8" s="663"/>
      <c r="CMQ8" s="663"/>
      <c r="CMR8" s="663"/>
      <c r="CMS8" s="663"/>
      <c r="CMT8" s="663"/>
      <c r="CMU8" s="663"/>
      <c r="CMV8" s="663"/>
      <c r="CMW8" s="663"/>
      <c r="CMX8" s="663"/>
      <c r="CMY8" s="663"/>
      <c r="CMZ8" s="663"/>
      <c r="CNA8" s="663"/>
      <c r="CNB8" s="663"/>
      <c r="CNC8" s="663"/>
      <c r="CND8" s="663"/>
      <c r="CNE8" s="663"/>
      <c r="CNF8" s="663"/>
      <c r="CNG8" s="663"/>
      <c r="CNH8" s="663"/>
      <c r="CNI8" s="663"/>
      <c r="CNJ8" s="663"/>
      <c r="CNK8" s="663"/>
      <c r="CNL8" s="663"/>
      <c r="CNM8" s="663"/>
      <c r="CNN8" s="663"/>
      <c r="CNO8" s="663"/>
      <c r="CNP8" s="663"/>
      <c r="CNQ8" s="663"/>
      <c r="CNR8" s="663"/>
      <c r="CNS8" s="663"/>
      <c r="CNT8" s="663"/>
      <c r="CNU8" s="663"/>
      <c r="CNV8" s="663"/>
      <c r="CNW8" s="663"/>
      <c r="CNX8" s="663"/>
      <c r="CNY8" s="663"/>
      <c r="CNZ8" s="663"/>
      <c r="COA8" s="663"/>
      <c r="COB8" s="663"/>
      <c r="COC8" s="663"/>
      <c r="COD8" s="663"/>
      <c r="COE8" s="663"/>
      <c r="COF8" s="663"/>
      <c r="COG8" s="663"/>
      <c r="COH8" s="663"/>
      <c r="COI8" s="663"/>
      <c r="COJ8" s="663"/>
      <c r="COK8" s="663"/>
      <c r="COL8" s="663"/>
      <c r="COM8" s="663"/>
      <c r="CON8" s="663"/>
      <c r="COO8" s="663"/>
      <c r="COP8" s="663"/>
      <c r="COQ8" s="663"/>
      <c r="COR8" s="663"/>
      <c r="COS8" s="663"/>
      <c r="COT8" s="663"/>
      <c r="COU8" s="663"/>
      <c r="COV8" s="663"/>
      <c r="COW8" s="663"/>
      <c r="COX8" s="663"/>
      <c r="COY8" s="663"/>
      <c r="COZ8" s="663"/>
      <c r="CPA8" s="663"/>
      <c r="CPB8" s="663"/>
      <c r="CPC8" s="663"/>
      <c r="CPD8" s="663"/>
      <c r="CPE8" s="663"/>
      <c r="CPF8" s="663"/>
      <c r="CPG8" s="663"/>
      <c r="CPH8" s="663"/>
      <c r="CPI8" s="663"/>
      <c r="CPJ8" s="663"/>
      <c r="CPK8" s="663"/>
      <c r="CPL8" s="663"/>
      <c r="CPM8" s="663"/>
      <c r="CPN8" s="663"/>
      <c r="CPO8" s="663"/>
      <c r="CPP8" s="663"/>
      <c r="CPQ8" s="663"/>
      <c r="CPR8" s="663"/>
      <c r="CPS8" s="663"/>
      <c r="CPT8" s="663"/>
      <c r="CPU8" s="663"/>
      <c r="CPV8" s="663"/>
      <c r="CPW8" s="663"/>
      <c r="CPX8" s="663"/>
      <c r="CPY8" s="663"/>
      <c r="CPZ8" s="663"/>
      <c r="CQA8" s="663"/>
      <c r="CQB8" s="663"/>
      <c r="CQC8" s="663"/>
      <c r="CQD8" s="663"/>
      <c r="CQE8" s="663"/>
      <c r="CQF8" s="663"/>
      <c r="CQG8" s="663"/>
      <c r="CQH8" s="663"/>
      <c r="CQI8" s="663"/>
      <c r="CQJ8" s="663"/>
      <c r="CQK8" s="663"/>
      <c r="CQL8" s="663"/>
      <c r="CQM8" s="663"/>
      <c r="CQN8" s="663"/>
      <c r="CQO8" s="663"/>
      <c r="CQP8" s="663"/>
      <c r="CQQ8" s="663"/>
      <c r="CQR8" s="663"/>
      <c r="CQS8" s="663"/>
      <c r="CQT8" s="663"/>
      <c r="CQU8" s="663"/>
      <c r="CQV8" s="663"/>
      <c r="CQW8" s="663"/>
      <c r="CQX8" s="663"/>
      <c r="CQY8" s="663"/>
      <c r="CQZ8" s="663"/>
      <c r="CRA8" s="663"/>
      <c r="CRB8" s="663"/>
      <c r="CRC8" s="663"/>
      <c r="CRD8" s="663"/>
      <c r="CRE8" s="663"/>
      <c r="CRF8" s="663"/>
      <c r="CRG8" s="663"/>
      <c r="CRH8" s="663"/>
      <c r="CRI8" s="663"/>
      <c r="CRJ8" s="663"/>
      <c r="CRK8" s="663"/>
      <c r="CRL8" s="663"/>
      <c r="CRM8" s="663"/>
      <c r="CRN8" s="663"/>
      <c r="CRO8" s="663"/>
      <c r="CRP8" s="663"/>
      <c r="CRQ8" s="663"/>
      <c r="CRR8" s="663"/>
      <c r="CRS8" s="663"/>
      <c r="CRT8" s="663"/>
      <c r="CRU8" s="663"/>
      <c r="CRV8" s="663"/>
      <c r="CRW8" s="663"/>
      <c r="CRX8" s="663"/>
      <c r="CRY8" s="663"/>
      <c r="CRZ8" s="663"/>
      <c r="CSA8" s="663"/>
      <c r="CSB8" s="663"/>
      <c r="CSC8" s="663"/>
      <c r="CSD8" s="663"/>
      <c r="CSE8" s="663"/>
      <c r="CSF8" s="663"/>
      <c r="CSG8" s="663"/>
      <c r="CSH8" s="663"/>
      <c r="CSI8" s="663"/>
      <c r="CSJ8" s="663"/>
      <c r="CSK8" s="663"/>
      <c r="CSL8" s="663"/>
      <c r="CSM8" s="663"/>
      <c r="CSN8" s="663"/>
      <c r="CSO8" s="663"/>
      <c r="CSP8" s="663"/>
      <c r="CSQ8" s="663"/>
      <c r="CSR8" s="663"/>
      <c r="CSS8" s="663"/>
      <c r="CST8" s="663"/>
      <c r="CSU8" s="663"/>
      <c r="CSV8" s="663"/>
      <c r="CSW8" s="663"/>
      <c r="CSX8" s="663"/>
      <c r="CSY8" s="663"/>
      <c r="CSZ8" s="663"/>
      <c r="CTA8" s="663"/>
      <c r="CTB8" s="663"/>
      <c r="CTC8" s="663"/>
      <c r="CTD8" s="663"/>
      <c r="CTE8" s="663"/>
      <c r="CTF8" s="663"/>
      <c r="CTG8" s="663"/>
      <c r="CTH8" s="663"/>
      <c r="CTI8" s="663"/>
      <c r="CTJ8" s="663"/>
      <c r="CTK8" s="663"/>
      <c r="CTL8" s="663"/>
      <c r="CTM8" s="663"/>
      <c r="CTN8" s="663"/>
      <c r="CTO8" s="663"/>
      <c r="CTP8" s="663"/>
      <c r="CTQ8" s="663"/>
      <c r="CTR8" s="663"/>
      <c r="CTS8" s="663"/>
      <c r="CTT8" s="663"/>
      <c r="CTU8" s="663"/>
      <c r="CTV8" s="663"/>
      <c r="CTW8" s="663"/>
      <c r="CTX8" s="663"/>
      <c r="CTY8" s="663"/>
      <c r="CTZ8" s="663"/>
      <c r="CUA8" s="663"/>
      <c r="CUB8" s="663"/>
      <c r="CUC8" s="663"/>
      <c r="CUD8" s="663"/>
      <c r="CUE8" s="663"/>
      <c r="CUF8" s="663"/>
      <c r="CUG8" s="663"/>
      <c r="CUH8" s="663"/>
      <c r="CUI8" s="663"/>
      <c r="CUJ8" s="663"/>
      <c r="CUK8" s="663"/>
      <c r="CUL8" s="663"/>
      <c r="CUM8" s="663"/>
      <c r="CUN8" s="663"/>
      <c r="CUO8" s="663"/>
      <c r="CUP8" s="663"/>
      <c r="CUQ8" s="663"/>
      <c r="CUR8" s="663"/>
      <c r="CUS8" s="663"/>
      <c r="CUT8" s="663"/>
      <c r="CUU8" s="663"/>
      <c r="CUV8" s="663"/>
      <c r="CUW8" s="663"/>
      <c r="CUX8" s="663"/>
      <c r="CUY8" s="663"/>
      <c r="CUZ8" s="663"/>
      <c r="CVA8" s="663"/>
      <c r="CVB8" s="663"/>
      <c r="CVC8" s="663"/>
      <c r="CVD8" s="663"/>
      <c r="CVE8" s="663"/>
      <c r="CVF8" s="663"/>
      <c r="CVG8" s="663"/>
      <c r="CVH8" s="663"/>
      <c r="CVI8" s="663"/>
      <c r="CVJ8" s="663"/>
      <c r="CVK8" s="663"/>
      <c r="CVL8" s="663"/>
      <c r="CVM8" s="663"/>
      <c r="CVN8" s="663"/>
      <c r="CVO8" s="663"/>
      <c r="CVP8" s="663"/>
      <c r="CVQ8" s="663"/>
      <c r="CVR8" s="663"/>
      <c r="CVS8" s="663"/>
      <c r="CVT8" s="663"/>
      <c r="CVU8" s="663"/>
      <c r="CVV8" s="663"/>
      <c r="CVW8" s="663"/>
      <c r="CVX8" s="663"/>
      <c r="CVY8" s="663"/>
      <c r="CVZ8" s="663"/>
      <c r="CWA8" s="663"/>
      <c r="CWB8" s="663"/>
      <c r="CWC8" s="663"/>
      <c r="CWD8" s="663"/>
      <c r="CWE8" s="663"/>
      <c r="CWF8" s="663"/>
      <c r="CWG8" s="663"/>
      <c r="CWH8" s="663"/>
      <c r="CWI8" s="663"/>
      <c r="CWJ8" s="663"/>
      <c r="CWK8" s="663"/>
      <c r="CWL8" s="663"/>
      <c r="CWM8" s="663"/>
      <c r="CWN8" s="663"/>
      <c r="CWO8" s="663"/>
      <c r="CWP8" s="663"/>
      <c r="CWQ8" s="663"/>
      <c r="CWR8" s="663"/>
      <c r="CWS8" s="663"/>
      <c r="CWT8" s="663"/>
      <c r="CWU8" s="663"/>
      <c r="CWV8" s="663"/>
      <c r="CWW8" s="663"/>
      <c r="CWX8" s="663"/>
      <c r="CWY8" s="663"/>
      <c r="CWZ8" s="663"/>
      <c r="CXA8" s="663"/>
      <c r="CXB8" s="663"/>
      <c r="CXC8" s="663"/>
      <c r="CXD8" s="663"/>
      <c r="CXE8" s="663"/>
      <c r="CXF8" s="663"/>
      <c r="CXG8" s="663"/>
      <c r="CXH8" s="663"/>
      <c r="CXI8" s="663"/>
      <c r="CXJ8" s="663"/>
      <c r="CXK8" s="663"/>
      <c r="CXL8" s="663"/>
      <c r="CXM8" s="663"/>
      <c r="CXN8" s="663"/>
      <c r="CXO8" s="663"/>
      <c r="CXP8" s="663"/>
      <c r="CXQ8" s="663"/>
      <c r="CXR8" s="663"/>
      <c r="CXS8" s="663"/>
      <c r="CXT8" s="663"/>
      <c r="CXU8" s="663"/>
      <c r="CXV8" s="663"/>
      <c r="CXW8" s="663"/>
      <c r="CXX8" s="663"/>
      <c r="CXY8" s="663"/>
      <c r="CXZ8" s="663"/>
      <c r="CYA8" s="663"/>
      <c r="CYB8" s="663"/>
      <c r="CYC8" s="663"/>
      <c r="CYD8" s="663"/>
      <c r="CYE8" s="663"/>
      <c r="CYF8" s="663"/>
      <c r="CYG8" s="663"/>
      <c r="CYH8" s="663"/>
      <c r="CYI8" s="663"/>
      <c r="CYJ8" s="663"/>
      <c r="CYK8" s="663"/>
      <c r="CYL8" s="663"/>
      <c r="CYM8" s="663"/>
      <c r="CYN8" s="663"/>
      <c r="CYO8" s="663"/>
      <c r="CYP8" s="663"/>
      <c r="CYQ8" s="663"/>
      <c r="CYR8" s="663"/>
      <c r="CYS8" s="663"/>
      <c r="CYT8" s="663"/>
      <c r="CYU8" s="663"/>
      <c r="CYV8" s="663"/>
      <c r="CYW8" s="663"/>
      <c r="CYX8" s="663"/>
      <c r="CYY8" s="663"/>
      <c r="CYZ8" s="663"/>
      <c r="CZA8" s="663"/>
      <c r="CZB8" s="663"/>
      <c r="CZC8" s="663"/>
      <c r="CZD8" s="663"/>
      <c r="CZE8" s="663"/>
      <c r="CZF8" s="663"/>
      <c r="CZG8" s="663"/>
      <c r="CZH8" s="663"/>
      <c r="CZI8" s="663"/>
      <c r="CZJ8" s="663"/>
      <c r="CZK8" s="663"/>
      <c r="CZL8" s="663"/>
      <c r="CZM8" s="663"/>
      <c r="CZN8" s="663"/>
      <c r="CZO8" s="663"/>
      <c r="CZP8" s="663"/>
      <c r="CZQ8" s="663"/>
      <c r="CZR8" s="663"/>
      <c r="CZS8" s="663"/>
      <c r="CZT8" s="663"/>
      <c r="CZU8" s="663"/>
      <c r="CZV8" s="663"/>
      <c r="CZW8" s="663"/>
      <c r="CZX8" s="663"/>
      <c r="CZY8" s="663"/>
      <c r="CZZ8" s="663"/>
      <c r="DAA8" s="663"/>
      <c r="DAB8" s="663"/>
      <c r="DAC8" s="663"/>
      <c r="DAD8" s="663"/>
      <c r="DAE8" s="663"/>
      <c r="DAF8" s="663"/>
      <c r="DAG8" s="663"/>
      <c r="DAH8" s="663"/>
      <c r="DAI8" s="663"/>
      <c r="DAJ8" s="663"/>
      <c r="DAK8" s="663"/>
      <c r="DAL8" s="663"/>
      <c r="DAM8" s="663"/>
      <c r="DAN8" s="663"/>
      <c r="DAO8" s="663"/>
      <c r="DAP8" s="663"/>
      <c r="DAQ8" s="663"/>
      <c r="DAR8" s="663"/>
      <c r="DAS8" s="663"/>
      <c r="DAT8" s="663"/>
      <c r="DAU8" s="663"/>
      <c r="DAV8" s="663"/>
      <c r="DAW8" s="663"/>
      <c r="DAX8" s="663"/>
      <c r="DAY8" s="663"/>
      <c r="DAZ8" s="663"/>
      <c r="DBA8" s="663"/>
      <c r="DBB8" s="663"/>
      <c r="DBC8" s="663"/>
      <c r="DBD8" s="663"/>
      <c r="DBE8" s="663"/>
      <c r="DBF8" s="663"/>
      <c r="DBG8" s="663"/>
      <c r="DBH8" s="663"/>
      <c r="DBI8" s="663"/>
      <c r="DBJ8" s="663"/>
      <c r="DBK8" s="663"/>
      <c r="DBL8" s="663"/>
      <c r="DBM8" s="663"/>
      <c r="DBN8" s="663"/>
      <c r="DBO8" s="663"/>
      <c r="DBP8" s="663"/>
      <c r="DBQ8" s="663"/>
      <c r="DBR8" s="663"/>
      <c r="DBS8" s="663"/>
      <c r="DBT8" s="663"/>
      <c r="DBU8" s="663"/>
      <c r="DBV8" s="663"/>
      <c r="DBW8" s="663"/>
      <c r="DBX8" s="663"/>
      <c r="DBY8" s="663"/>
      <c r="DBZ8" s="663"/>
      <c r="DCA8" s="663"/>
      <c r="DCB8" s="663"/>
      <c r="DCC8" s="663"/>
      <c r="DCD8" s="663"/>
      <c r="DCE8" s="663"/>
      <c r="DCF8" s="663"/>
      <c r="DCG8" s="663"/>
      <c r="DCH8" s="663"/>
      <c r="DCI8" s="663"/>
      <c r="DCJ8" s="663"/>
      <c r="DCK8" s="663"/>
      <c r="DCL8" s="663"/>
      <c r="DCM8" s="663"/>
      <c r="DCN8" s="663"/>
      <c r="DCO8" s="663"/>
      <c r="DCP8" s="663"/>
      <c r="DCQ8" s="663"/>
      <c r="DCR8" s="663"/>
      <c r="DCS8" s="663"/>
      <c r="DCT8" s="663"/>
      <c r="DCU8" s="663"/>
      <c r="DCV8" s="663"/>
      <c r="DCW8" s="663"/>
      <c r="DCX8" s="663"/>
      <c r="DCY8" s="663"/>
      <c r="DCZ8" s="663"/>
      <c r="DDA8" s="663"/>
      <c r="DDB8" s="663"/>
      <c r="DDC8" s="663"/>
      <c r="DDD8" s="663"/>
      <c r="DDE8" s="663"/>
      <c r="DDF8" s="663"/>
      <c r="DDG8" s="663"/>
      <c r="DDH8" s="663"/>
      <c r="DDI8" s="663"/>
      <c r="DDJ8" s="663"/>
      <c r="DDK8" s="663"/>
      <c r="DDL8" s="663"/>
      <c r="DDM8" s="663"/>
      <c r="DDN8" s="663"/>
      <c r="DDO8" s="663"/>
      <c r="DDP8" s="663"/>
      <c r="DDQ8" s="663"/>
      <c r="DDR8" s="663"/>
      <c r="DDS8" s="663"/>
      <c r="DDT8" s="663"/>
      <c r="DDU8" s="663"/>
      <c r="DDV8" s="663"/>
      <c r="DDW8" s="663"/>
      <c r="DDX8" s="663"/>
      <c r="DDY8" s="663"/>
      <c r="DDZ8" s="663"/>
      <c r="DEA8" s="663"/>
      <c r="DEB8" s="663"/>
      <c r="DEC8" s="663"/>
      <c r="DED8" s="663"/>
      <c r="DEE8" s="663"/>
      <c r="DEF8" s="663"/>
      <c r="DEG8" s="663"/>
      <c r="DEH8" s="663"/>
      <c r="DEI8" s="663"/>
      <c r="DEJ8" s="663"/>
      <c r="DEK8" s="663"/>
      <c r="DEL8" s="663"/>
      <c r="DEM8" s="663"/>
      <c r="DEN8" s="663"/>
      <c r="DEO8" s="663"/>
      <c r="DEP8" s="663"/>
      <c r="DEQ8" s="663"/>
      <c r="DER8" s="663"/>
      <c r="DES8" s="663"/>
      <c r="DET8" s="663"/>
      <c r="DEU8" s="663"/>
      <c r="DEV8" s="663"/>
      <c r="DEW8" s="663"/>
      <c r="DEX8" s="663"/>
      <c r="DEY8" s="663"/>
      <c r="DEZ8" s="663"/>
      <c r="DFA8" s="663"/>
      <c r="DFB8" s="663"/>
      <c r="DFC8" s="663"/>
      <c r="DFD8" s="663"/>
      <c r="DFE8" s="663"/>
      <c r="DFF8" s="663"/>
      <c r="DFG8" s="663"/>
      <c r="DFH8" s="663"/>
      <c r="DFI8" s="663"/>
      <c r="DFJ8" s="663"/>
      <c r="DFK8" s="663"/>
      <c r="DFL8" s="663"/>
      <c r="DFM8" s="663"/>
      <c r="DFN8" s="663"/>
      <c r="DFO8" s="663"/>
      <c r="DFP8" s="663"/>
      <c r="DFQ8" s="663"/>
      <c r="DFR8" s="663"/>
      <c r="DFS8" s="663"/>
      <c r="DFT8" s="663"/>
      <c r="DFU8" s="663"/>
      <c r="DFV8" s="663"/>
      <c r="DFW8" s="663"/>
      <c r="DFX8" s="663"/>
      <c r="DFY8" s="663"/>
      <c r="DFZ8" s="663"/>
      <c r="DGA8" s="663"/>
      <c r="DGB8" s="663"/>
      <c r="DGC8" s="663"/>
      <c r="DGD8" s="663"/>
      <c r="DGE8" s="663"/>
      <c r="DGF8" s="663"/>
      <c r="DGG8" s="663"/>
      <c r="DGH8" s="663"/>
      <c r="DGI8" s="663"/>
      <c r="DGJ8" s="663"/>
      <c r="DGK8" s="663"/>
      <c r="DGL8" s="663"/>
      <c r="DGM8" s="663"/>
      <c r="DGN8" s="663"/>
      <c r="DGO8" s="663"/>
      <c r="DGP8" s="663"/>
      <c r="DGQ8" s="663"/>
      <c r="DGR8" s="663"/>
      <c r="DGS8" s="663"/>
      <c r="DGT8" s="663"/>
      <c r="DGU8" s="663"/>
      <c r="DGV8" s="663"/>
      <c r="DGW8" s="663"/>
      <c r="DGX8" s="663"/>
      <c r="DGY8" s="663"/>
      <c r="DGZ8" s="663"/>
      <c r="DHA8" s="663"/>
      <c r="DHB8" s="663"/>
      <c r="DHC8" s="663"/>
      <c r="DHD8" s="663"/>
      <c r="DHE8" s="663"/>
      <c r="DHF8" s="663"/>
      <c r="DHG8" s="663"/>
      <c r="DHH8" s="663"/>
      <c r="DHI8" s="663"/>
      <c r="DHJ8" s="663"/>
      <c r="DHK8" s="663"/>
      <c r="DHL8" s="663"/>
      <c r="DHM8" s="663"/>
      <c r="DHN8" s="663"/>
      <c r="DHO8" s="663"/>
      <c r="DHP8" s="663"/>
      <c r="DHQ8" s="663"/>
      <c r="DHR8" s="663"/>
      <c r="DHS8" s="663"/>
      <c r="DHT8" s="663"/>
      <c r="DHU8" s="663"/>
      <c r="DHV8" s="663"/>
      <c r="DHW8" s="663"/>
      <c r="DHX8" s="663"/>
      <c r="DHY8" s="663"/>
      <c r="DHZ8" s="663"/>
      <c r="DIA8" s="663"/>
      <c r="DIB8" s="663"/>
      <c r="DIC8" s="663"/>
      <c r="DID8" s="663"/>
      <c r="DIE8" s="663"/>
      <c r="DIF8" s="663"/>
      <c r="DIG8" s="663"/>
      <c r="DIH8" s="663"/>
      <c r="DII8" s="663"/>
      <c r="DIJ8" s="663"/>
      <c r="DIK8" s="663"/>
      <c r="DIL8" s="663"/>
      <c r="DIM8" s="663"/>
      <c r="DIN8" s="663"/>
      <c r="DIO8" s="663"/>
      <c r="DIP8" s="663"/>
      <c r="DIQ8" s="663"/>
      <c r="DIR8" s="663"/>
      <c r="DIS8" s="663"/>
      <c r="DIT8" s="663"/>
      <c r="DIU8" s="663"/>
      <c r="DIV8" s="663"/>
      <c r="DIW8" s="663"/>
      <c r="DIX8" s="663"/>
      <c r="DIY8" s="663"/>
      <c r="DIZ8" s="663"/>
      <c r="DJA8" s="663"/>
      <c r="DJB8" s="663"/>
      <c r="DJC8" s="663"/>
      <c r="DJD8" s="663"/>
      <c r="DJE8" s="663"/>
      <c r="DJF8" s="663"/>
      <c r="DJG8" s="663"/>
      <c r="DJH8" s="663"/>
      <c r="DJI8" s="663"/>
      <c r="DJJ8" s="663"/>
      <c r="DJK8" s="663"/>
      <c r="DJL8" s="663"/>
      <c r="DJM8" s="663"/>
      <c r="DJN8" s="663"/>
      <c r="DJO8" s="663"/>
      <c r="DJP8" s="663"/>
      <c r="DJQ8" s="663"/>
      <c r="DJR8" s="663"/>
      <c r="DJS8" s="663"/>
      <c r="DJT8" s="663"/>
      <c r="DJU8" s="663"/>
      <c r="DJV8" s="663"/>
      <c r="DJW8" s="663"/>
      <c r="DJX8" s="663"/>
      <c r="DJY8" s="663"/>
      <c r="DJZ8" s="663"/>
      <c r="DKA8" s="663"/>
      <c r="DKB8" s="663"/>
      <c r="DKC8" s="663"/>
      <c r="DKD8" s="663"/>
      <c r="DKE8" s="663"/>
      <c r="DKF8" s="663"/>
      <c r="DKG8" s="663"/>
      <c r="DKH8" s="663"/>
      <c r="DKI8" s="663"/>
      <c r="DKJ8" s="663"/>
      <c r="DKK8" s="663"/>
      <c r="DKL8" s="663"/>
      <c r="DKM8" s="663"/>
      <c r="DKN8" s="663"/>
      <c r="DKO8" s="663"/>
      <c r="DKP8" s="663"/>
      <c r="DKQ8" s="663"/>
      <c r="DKR8" s="663"/>
      <c r="DKS8" s="663"/>
      <c r="DKT8" s="663"/>
      <c r="DKU8" s="663"/>
      <c r="DKV8" s="663"/>
      <c r="DKW8" s="663"/>
      <c r="DKX8" s="663"/>
      <c r="DKY8" s="663"/>
      <c r="DKZ8" s="663"/>
      <c r="DLA8" s="663"/>
      <c r="DLB8" s="663"/>
      <c r="DLC8" s="663"/>
      <c r="DLD8" s="663"/>
      <c r="DLE8" s="663"/>
      <c r="DLF8" s="663"/>
      <c r="DLG8" s="663"/>
      <c r="DLH8" s="663"/>
      <c r="DLI8" s="663"/>
      <c r="DLJ8" s="663"/>
      <c r="DLK8" s="663"/>
      <c r="DLL8" s="663"/>
      <c r="DLM8" s="663"/>
      <c r="DLN8" s="663"/>
      <c r="DLO8" s="663"/>
      <c r="DLP8" s="663"/>
      <c r="DLQ8" s="663"/>
      <c r="DLR8" s="663"/>
      <c r="DLS8" s="663"/>
      <c r="DLT8" s="663"/>
      <c r="DLU8" s="663"/>
      <c r="DLV8" s="663"/>
      <c r="DLW8" s="663"/>
      <c r="DLX8" s="663"/>
      <c r="DLY8" s="663"/>
      <c r="DLZ8" s="663"/>
      <c r="DMA8" s="663"/>
      <c r="DMB8" s="663"/>
      <c r="DMC8" s="663"/>
      <c r="DMD8" s="663"/>
      <c r="DME8" s="663"/>
      <c r="DMF8" s="663"/>
      <c r="DMG8" s="663"/>
      <c r="DMH8" s="663"/>
      <c r="DMI8" s="663"/>
      <c r="DMJ8" s="663"/>
      <c r="DMK8" s="663"/>
      <c r="DML8" s="663"/>
      <c r="DMM8" s="663"/>
      <c r="DMN8" s="663"/>
      <c r="DMO8" s="663"/>
      <c r="DMP8" s="663"/>
      <c r="DMQ8" s="663"/>
      <c r="DMR8" s="663"/>
      <c r="DMS8" s="663"/>
      <c r="DMT8" s="663"/>
      <c r="DMU8" s="663"/>
      <c r="DMV8" s="663"/>
      <c r="DMW8" s="663"/>
      <c r="DMX8" s="663"/>
      <c r="DMY8" s="663"/>
      <c r="DMZ8" s="663"/>
      <c r="DNA8" s="663"/>
      <c r="DNB8" s="663"/>
      <c r="DNC8" s="663"/>
      <c r="DND8" s="663"/>
      <c r="DNE8" s="663"/>
      <c r="DNF8" s="663"/>
      <c r="DNG8" s="663"/>
      <c r="DNH8" s="663"/>
      <c r="DNI8" s="663"/>
      <c r="DNJ8" s="663"/>
      <c r="DNK8" s="663"/>
      <c r="DNL8" s="663"/>
      <c r="DNM8" s="663"/>
      <c r="DNN8" s="663"/>
      <c r="DNO8" s="663"/>
      <c r="DNP8" s="663"/>
      <c r="DNQ8" s="663"/>
      <c r="DNR8" s="663"/>
      <c r="DNS8" s="663"/>
      <c r="DNT8" s="663"/>
      <c r="DNU8" s="663"/>
      <c r="DNV8" s="663"/>
      <c r="DNW8" s="663"/>
      <c r="DNX8" s="663"/>
      <c r="DNY8" s="663"/>
      <c r="DNZ8" s="663"/>
      <c r="DOA8" s="663"/>
      <c r="DOB8" s="663"/>
      <c r="DOC8" s="663"/>
      <c r="DOD8" s="663"/>
      <c r="DOE8" s="663"/>
      <c r="DOF8" s="663"/>
      <c r="DOG8" s="663"/>
      <c r="DOH8" s="663"/>
      <c r="DOI8" s="663"/>
      <c r="DOJ8" s="663"/>
      <c r="DOK8" s="663"/>
      <c r="DOL8" s="663"/>
      <c r="DOM8" s="663"/>
      <c r="DON8" s="663"/>
      <c r="DOO8" s="663"/>
      <c r="DOP8" s="663"/>
      <c r="DOQ8" s="663"/>
      <c r="DOR8" s="663"/>
      <c r="DOS8" s="663"/>
      <c r="DOT8" s="663"/>
      <c r="DOU8" s="663"/>
      <c r="DOV8" s="663"/>
      <c r="DOW8" s="663"/>
      <c r="DOX8" s="663"/>
      <c r="DOY8" s="663"/>
      <c r="DOZ8" s="663"/>
      <c r="DPA8" s="663"/>
      <c r="DPB8" s="663"/>
      <c r="DPC8" s="663"/>
      <c r="DPD8" s="663"/>
      <c r="DPE8" s="663"/>
      <c r="DPF8" s="663"/>
      <c r="DPG8" s="663"/>
      <c r="DPH8" s="663"/>
      <c r="DPI8" s="663"/>
      <c r="DPJ8" s="663"/>
      <c r="DPK8" s="663"/>
      <c r="DPL8" s="663"/>
      <c r="DPM8" s="663"/>
      <c r="DPN8" s="663"/>
      <c r="DPO8" s="663"/>
      <c r="DPP8" s="663"/>
      <c r="DPQ8" s="663"/>
      <c r="DPR8" s="663"/>
      <c r="DPS8" s="663"/>
      <c r="DPT8" s="663"/>
      <c r="DPU8" s="663"/>
      <c r="DPV8" s="663"/>
      <c r="DPW8" s="663"/>
      <c r="DPX8" s="663"/>
      <c r="DPY8" s="663"/>
      <c r="DPZ8" s="663"/>
      <c r="DQA8" s="663"/>
      <c r="DQB8" s="663"/>
      <c r="DQC8" s="663"/>
      <c r="DQD8" s="663"/>
      <c r="DQE8" s="663"/>
      <c r="DQF8" s="663"/>
      <c r="DQG8" s="663"/>
      <c r="DQH8" s="663"/>
      <c r="DQI8" s="663"/>
      <c r="DQJ8" s="663"/>
      <c r="DQK8" s="663"/>
      <c r="DQL8" s="663"/>
      <c r="DQM8" s="663"/>
      <c r="DQN8" s="663"/>
      <c r="DQO8" s="663"/>
      <c r="DQP8" s="663"/>
      <c r="DQQ8" s="663"/>
      <c r="DQR8" s="663"/>
      <c r="DQS8" s="663"/>
      <c r="DQT8" s="663"/>
      <c r="DQU8" s="663"/>
      <c r="DQV8" s="663"/>
      <c r="DQW8" s="663"/>
      <c r="DQX8" s="663"/>
      <c r="DQY8" s="663"/>
      <c r="DQZ8" s="663"/>
      <c r="DRA8" s="663"/>
      <c r="DRB8" s="663"/>
      <c r="DRC8" s="663"/>
      <c r="DRD8" s="663"/>
      <c r="DRE8" s="663"/>
      <c r="DRF8" s="663"/>
      <c r="DRG8" s="663"/>
      <c r="DRH8" s="663"/>
      <c r="DRI8" s="663"/>
      <c r="DRJ8" s="663"/>
      <c r="DRK8" s="663"/>
      <c r="DRL8" s="663"/>
      <c r="DRM8" s="663"/>
      <c r="DRN8" s="663"/>
      <c r="DRO8" s="663"/>
      <c r="DRP8" s="663"/>
      <c r="DRQ8" s="663"/>
      <c r="DRR8" s="663"/>
      <c r="DRS8" s="663"/>
      <c r="DRT8" s="663"/>
      <c r="DRU8" s="663"/>
      <c r="DRV8" s="663"/>
      <c r="DRW8" s="663"/>
      <c r="DRX8" s="663"/>
      <c r="DRY8" s="663"/>
      <c r="DRZ8" s="663"/>
      <c r="DSA8" s="663"/>
      <c r="DSB8" s="663"/>
      <c r="DSC8" s="663"/>
      <c r="DSD8" s="663"/>
      <c r="DSE8" s="663"/>
      <c r="DSF8" s="663"/>
      <c r="DSG8" s="663"/>
      <c r="DSH8" s="663"/>
      <c r="DSI8" s="663"/>
      <c r="DSJ8" s="663"/>
      <c r="DSK8" s="663"/>
      <c r="DSL8" s="663"/>
      <c r="DSM8" s="663"/>
      <c r="DSN8" s="663"/>
      <c r="DSO8" s="663"/>
      <c r="DSP8" s="663"/>
      <c r="DSQ8" s="663"/>
      <c r="DSR8" s="663"/>
      <c r="DSS8" s="663"/>
      <c r="DST8" s="663"/>
      <c r="DSU8" s="663"/>
      <c r="DSV8" s="663"/>
      <c r="DSW8" s="663"/>
      <c r="DSX8" s="663"/>
      <c r="DSY8" s="663"/>
      <c r="DSZ8" s="663"/>
      <c r="DTA8" s="663"/>
      <c r="DTB8" s="663"/>
      <c r="DTC8" s="663"/>
      <c r="DTD8" s="663"/>
      <c r="DTE8" s="663"/>
      <c r="DTF8" s="663"/>
      <c r="DTG8" s="663"/>
      <c r="DTH8" s="663"/>
      <c r="DTI8" s="663"/>
      <c r="DTJ8" s="663"/>
      <c r="DTK8" s="663"/>
      <c r="DTL8" s="663"/>
      <c r="DTM8" s="663"/>
      <c r="DTN8" s="663"/>
      <c r="DTO8" s="663"/>
      <c r="DTP8" s="663"/>
      <c r="DTQ8" s="663"/>
      <c r="DTR8" s="663"/>
      <c r="DTS8" s="663"/>
      <c r="DTT8" s="663"/>
      <c r="DTU8" s="663"/>
      <c r="DTV8" s="663"/>
      <c r="DTW8" s="663"/>
      <c r="DTX8" s="663"/>
      <c r="DTY8" s="663"/>
      <c r="DTZ8" s="663"/>
      <c r="DUA8" s="663"/>
      <c r="DUB8" s="663"/>
      <c r="DUC8" s="663"/>
      <c r="DUD8" s="663"/>
      <c r="DUE8" s="663"/>
      <c r="DUF8" s="663"/>
      <c r="DUG8" s="663"/>
      <c r="DUH8" s="663"/>
      <c r="DUI8" s="663"/>
      <c r="DUJ8" s="663"/>
      <c r="DUK8" s="663"/>
      <c r="DUL8" s="663"/>
      <c r="DUM8" s="663"/>
      <c r="DUN8" s="663"/>
      <c r="DUO8" s="663"/>
      <c r="DUP8" s="663"/>
      <c r="DUQ8" s="663"/>
      <c r="DUR8" s="663"/>
      <c r="DUS8" s="663"/>
      <c r="DUT8" s="663"/>
      <c r="DUU8" s="663"/>
      <c r="DUV8" s="663"/>
      <c r="DUW8" s="663"/>
      <c r="DUX8" s="663"/>
      <c r="DUY8" s="663"/>
      <c r="DUZ8" s="663"/>
      <c r="DVA8" s="663"/>
      <c r="DVB8" s="663"/>
      <c r="DVC8" s="663"/>
      <c r="DVD8" s="663"/>
      <c r="DVE8" s="663"/>
      <c r="DVF8" s="663"/>
      <c r="DVG8" s="663"/>
      <c r="DVH8" s="663"/>
      <c r="DVI8" s="663"/>
      <c r="DVJ8" s="663"/>
      <c r="DVK8" s="663"/>
      <c r="DVL8" s="663"/>
      <c r="DVM8" s="663"/>
      <c r="DVN8" s="663"/>
      <c r="DVO8" s="663"/>
      <c r="DVP8" s="663"/>
      <c r="DVQ8" s="663"/>
      <c r="DVR8" s="663"/>
      <c r="DVS8" s="663"/>
      <c r="DVT8" s="663"/>
      <c r="DVU8" s="663"/>
      <c r="DVV8" s="663"/>
      <c r="DVW8" s="663"/>
      <c r="DVX8" s="663"/>
      <c r="DVY8" s="663"/>
      <c r="DVZ8" s="663"/>
      <c r="DWA8" s="663"/>
      <c r="DWB8" s="663"/>
      <c r="DWC8" s="663"/>
      <c r="DWD8" s="663"/>
      <c r="DWE8" s="663"/>
      <c r="DWF8" s="663"/>
      <c r="DWG8" s="663"/>
      <c r="DWH8" s="663"/>
      <c r="DWI8" s="663"/>
      <c r="DWJ8" s="663"/>
      <c r="DWK8" s="663"/>
      <c r="DWL8" s="663"/>
      <c r="DWM8" s="663"/>
      <c r="DWN8" s="663"/>
      <c r="DWO8" s="663"/>
      <c r="DWP8" s="663"/>
      <c r="DWQ8" s="663"/>
      <c r="DWR8" s="663"/>
      <c r="DWS8" s="663"/>
      <c r="DWT8" s="663"/>
      <c r="DWU8" s="663"/>
      <c r="DWV8" s="663"/>
      <c r="DWW8" s="663"/>
      <c r="DWX8" s="663"/>
      <c r="DWY8" s="663"/>
      <c r="DWZ8" s="663"/>
      <c r="DXA8" s="663"/>
      <c r="DXB8" s="663"/>
      <c r="DXC8" s="663"/>
      <c r="DXD8" s="663"/>
      <c r="DXE8" s="663"/>
      <c r="DXF8" s="663"/>
      <c r="DXG8" s="663"/>
      <c r="DXH8" s="663"/>
      <c r="DXI8" s="663"/>
      <c r="DXJ8" s="663"/>
      <c r="DXK8" s="663"/>
      <c r="DXL8" s="663"/>
      <c r="DXM8" s="663"/>
      <c r="DXN8" s="663"/>
      <c r="DXO8" s="663"/>
      <c r="DXP8" s="663"/>
      <c r="DXQ8" s="663"/>
      <c r="DXR8" s="663"/>
      <c r="DXS8" s="663"/>
      <c r="DXT8" s="663"/>
      <c r="DXU8" s="663"/>
      <c r="DXV8" s="663"/>
      <c r="DXW8" s="663"/>
      <c r="DXX8" s="663"/>
      <c r="DXY8" s="663"/>
      <c r="DXZ8" s="663"/>
      <c r="DYA8" s="663"/>
      <c r="DYB8" s="663"/>
      <c r="DYC8" s="663"/>
      <c r="DYD8" s="663"/>
      <c r="DYE8" s="663"/>
      <c r="DYF8" s="663"/>
      <c r="DYG8" s="663"/>
      <c r="DYH8" s="663"/>
      <c r="DYI8" s="663"/>
      <c r="DYJ8" s="663"/>
      <c r="DYK8" s="663"/>
      <c r="DYL8" s="663"/>
      <c r="DYM8" s="663"/>
      <c r="DYN8" s="663"/>
      <c r="DYO8" s="663"/>
      <c r="DYP8" s="663"/>
      <c r="DYQ8" s="663"/>
      <c r="DYR8" s="663"/>
      <c r="DYS8" s="663"/>
      <c r="DYT8" s="663"/>
      <c r="DYU8" s="663"/>
      <c r="DYV8" s="663"/>
      <c r="DYW8" s="663"/>
      <c r="DYX8" s="663"/>
      <c r="DYY8" s="663"/>
      <c r="DYZ8" s="663"/>
      <c r="DZA8" s="663"/>
      <c r="DZB8" s="663"/>
      <c r="DZC8" s="663"/>
      <c r="DZD8" s="663"/>
      <c r="DZE8" s="663"/>
      <c r="DZF8" s="663"/>
      <c r="DZG8" s="663"/>
      <c r="DZH8" s="663"/>
      <c r="DZI8" s="663"/>
      <c r="DZJ8" s="663"/>
      <c r="DZK8" s="663"/>
      <c r="DZL8" s="663"/>
      <c r="DZM8" s="663"/>
      <c r="DZN8" s="663"/>
      <c r="DZO8" s="663"/>
      <c r="DZP8" s="663"/>
      <c r="DZQ8" s="663"/>
      <c r="DZR8" s="663"/>
      <c r="DZS8" s="663"/>
      <c r="DZT8" s="663"/>
      <c r="DZU8" s="663"/>
      <c r="DZV8" s="663"/>
      <c r="DZW8" s="663"/>
      <c r="DZX8" s="663"/>
      <c r="DZY8" s="663"/>
      <c r="DZZ8" s="663"/>
      <c r="EAA8" s="663"/>
      <c r="EAB8" s="663"/>
      <c r="EAC8" s="663"/>
      <c r="EAD8" s="663"/>
      <c r="EAE8" s="663"/>
      <c r="EAF8" s="663"/>
      <c r="EAG8" s="663"/>
      <c r="EAH8" s="663"/>
      <c r="EAI8" s="663"/>
      <c r="EAJ8" s="663"/>
      <c r="EAK8" s="663"/>
      <c r="EAL8" s="663"/>
      <c r="EAM8" s="663"/>
      <c r="EAN8" s="663"/>
      <c r="EAO8" s="663"/>
      <c r="EAP8" s="663"/>
      <c r="EAQ8" s="663"/>
      <c r="EAR8" s="663"/>
      <c r="EAS8" s="663"/>
      <c r="EAT8" s="663"/>
      <c r="EAU8" s="663"/>
      <c r="EAV8" s="663"/>
      <c r="EAW8" s="663"/>
      <c r="EAX8" s="663"/>
      <c r="EAY8" s="663"/>
      <c r="EAZ8" s="663"/>
      <c r="EBA8" s="663"/>
      <c r="EBB8" s="663"/>
      <c r="EBC8" s="663"/>
      <c r="EBD8" s="663"/>
      <c r="EBE8" s="663"/>
      <c r="EBF8" s="663"/>
      <c r="EBG8" s="663"/>
      <c r="EBH8" s="663"/>
      <c r="EBI8" s="663"/>
      <c r="EBJ8" s="663"/>
      <c r="EBK8" s="663"/>
      <c r="EBL8" s="663"/>
      <c r="EBM8" s="663"/>
      <c r="EBN8" s="663"/>
      <c r="EBO8" s="663"/>
      <c r="EBP8" s="663"/>
      <c r="EBQ8" s="663"/>
      <c r="EBR8" s="663"/>
      <c r="EBS8" s="663"/>
      <c r="EBT8" s="663"/>
      <c r="EBU8" s="663"/>
      <c r="EBV8" s="663"/>
      <c r="EBW8" s="663"/>
      <c r="EBX8" s="663"/>
      <c r="EBY8" s="663"/>
      <c r="EBZ8" s="663"/>
      <c r="ECA8" s="663"/>
      <c r="ECB8" s="663"/>
      <c r="ECC8" s="663"/>
      <c r="ECD8" s="663"/>
      <c r="ECE8" s="663"/>
      <c r="ECF8" s="663"/>
      <c r="ECG8" s="663"/>
      <c r="ECH8" s="663"/>
      <c r="ECI8" s="663"/>
      <c r="ECJ8" s="663"/>
      <c r="ECK8" s="663"/>
      <c r="ECL8" s="663"/>
      <c r="ECM8" s="663"/>
      <c r="ECN8" s="663"/>
      <c r="ECO8" s="663"/>
      <c r="ECP8" s="663"/>
      <c r="ECQ8" s="663"/>
      <c r="ECR8" s="663"/>
      <c r="ECS8" s="663"/>
      <c r="ECT8" s="663"/>
      <c r="ECU8" s="663"/>
      <c r="ECV8" s="663"/>
      <c r="ECW8" s="663"/>
      <c r="ECX8" s="663"/>
      <c r="ECY8" s="663"/>
      <c r="ECZ8" s="663"/>
      <c r="EDA8" s="663"/>
      <c r="EDB8" s="663"/>
      <c r="EDC8" s="663"/>
      <c r="EDD8" s="663"/>
      <c r="EDE8" s="663"/>
      <c r="EDF8" s="663"/>
      <c r="EDG8" s="663"/>
      <c r="EDH8" s="663"/>
      <c r="EDI8" s="663"/>
      <c r="EDJ8" s="663"/>
      <c r="EDK8" s="663"/>
      <c r="EDL8" s="663"/>
      <c r="EDM8" s="663"/>
      <c r="EDN8" s="663"/>
      <c r="EDO8" s="663"/>
      <c r="EDP8" s="663"/>
      <c r="EDQ8" s="663"/>
      <c r="EDR8" s="663"/>
      <c r="EDS8" s="663"/>
      <c r="EDT8" s="663"/>
      <c r="EDU8" s="663"/>
      <c r="EDV8" s="663"/>
      <c r="EDW8" s="663"/>
      <c r="EDX8" s="663"/>
      <c r="EDY8" s="663"/>
      <c r="EDZ8" s="663"/>
      <c r="EEA8" s="663"/>
      <c r="EEB8" s="663"/>
      <c r="EEC8" s="663"/>
      <c r="EED8" s="663"/>
      <c r="EEE8" s="663"/>
      <c r="EEF8" s="663"/>
      <c r="EEG8" s="663"/>
      <c r="EEH8" s="663"/>
      <c r="EEI8" s="663"/>
      <c r="EEJ8" s="663"/>
      <c r="EEK8" s="663"/>
      <c r="EEL8" s="663"/>
      <c r="EEM8" s="663"/>
      <c r="EEN8" s="663"/>
      <c r="EEO8" s="663"/>
      <c r="EEP8" s="663"/>
      <c r="EEQ8" s="663"/>
      <c r="EER8" s="663"/>
      <c r="EES8" s="663"/>
      <c r="EET8" s="663"/>
      <c r="EEU8" s="663"/>
      <c r="EEV8" s="663"/>
      <c r="EEW8" s="663"/>
      <c r="EEX8" s="663"/>
      <c r="EEY8" s="663"/>
      <c r="EEZ8" s="663"/>
      <c r="EFA8" s="663"/>
      <c r="EFB8" s="663"/>
      <c r="EFC8" s="663"/>
      <c r="EFD8" s="663"/>
      <c r="EFE8" s="663"/>
      <c r="EFF8" s="663"/>
      <c r="EFG8" s="663"/>
      <c r="EFH8" s="663"/>
      <c r="EFI8" s="663"/>
      <c r="EFJ8" s="663"/>
      <c r="EFK8" s="663"/>
      <c r="EFL8" s="663"/>
      <c r="EFM8" s="663"/>
      <c r="EFN8" s="663"/>
      <c r="EFO8" s="663"/>
      <c r="EFP8" s="663"/>
      <c r="EFQ8" s="663"/>
      <c r="EFR8" s="663"/>
      <c r="EFS8" s="663"/>
      <c r="EFT8" s="663"/>
      <c r="EFU8" s="663"/>
      <c r="EFV8" s="663"/>
      <c r="EFW8" s="663"/>
      <c r="EFX8" s="663"/>
      <c r="EFY8" s="663"/>
      <c r="EFZ8" s="663"/>
      <c r="EGA8" s="663"/>
      <c r="EGB8" s="663"/>
      <c r="EGC8" s="663"/>
      <c r="EGD8" s="663"/>
      <c r="EGE8" s="663"/>
      <c r="EGF8" s="663"/>
      <c r="EGG8" s="663"/>
      <c r="EGH8" s="663"/>
      <c r="EGI8" s="663"/>
      <c r="EGJ8" s="663"/>
      <c r="EGK8" s="663"/>
      <c r="EGL8" s="663"/>
      <c r="EGM8" s="663"/>
      <c r="EGN8" s="663"/>
      <c r="EGO8" s="663"/>
      <c r="EGP8" s="663"/>
      <c r="EGQ8" s="663"/>
      <c r="EGR8" s="663"/>
      <c r="EGS8" s="663"/>
      <c r="EGT8" s="663"/>
      <c r="EGU8" s="663"/>
      <c r="EGV8" s="663"/>
      <c r="EGW8" s="663"/>
      <c r="EGX8" s="663"/>
      <c r="EGY8" s="663"/>
      <c r="EGZ8" s="663"/>
      <c r="EHA8" s="663"/>
      <c r="EHB8" s="663"/>
      <c r="EHC8" s="663"/>
      <c r="EHD8" s="663"/>
      <c r="EHE8" s="663"/>
      <c r="EHF8" s="663"/>
      <c r="EHG8" s="663"/>
      <c r="EHH8" s="663"/>
      <c r="EHI8" s="663"/>
      <c r="EHJ8" s="663"/>
      <c r="EHK8" s="663"/>
      <c r="EHL8" s="663"/>
      <c r="EHM8" s="663"/>
      <c r="EHN8" s="663"/>
      <c r="EHO8" s="663"/>
      <c r="EHP8" s="663"/>
      <c r="EHQ8" s="663"/>
      <c r="EHR8" s="663"/>
      <c r="EHS8" s="663"/>
      <c r="EHT8" s="663"/>
      <c r="EHU8" s="663"/>
      <c r="EHV8" s="663"/>
      <c r="EHW8" s="663"/>
      <c r="EHX8" s="663"/>
      <c r="EHY8" s="663"/>
      <c r="EHZ8" s="663"/>
      <c r="EIA8" s="663"/>
      <c r="EIB8" s="663"/>
      <c r="EIC8" s="663"/>
      <c r="EID8" s="663"/>
      <c r="EIE8" s="663"/>
      <c r="EIF8" s="663"/>
      <c r="EIG8" s="663"/>
      <c r="EIH8" s="663"/>
      <c r="EII8" s="663"/>
      <c r="EIJ8" s="663"/>
      <c r="EIK8" s="663"/>
      <c r="EIL8" s="663"/>
      <c r="EIM8" s="663"/>
      <c r="EIN8" s="663"/>
      <c r="EIO8" s="663"/>
      <c r="EIP8" s="663"/>
      <c r="EIQ8" s="663"/>
      <c r="EIR8" s="663"/>
      <c r="EIS8" s="663"/>
      <c r="EIT8" s="663"/>
      <c r="EIU8" s="663"/>
      <c r="EIV8" s="663"/>
      <c r="EIW8" s="663"/>
      <c r="EIX8" s="663"/>
      <c r="EIY8" s="663"/>
      <c r="EIZ8" s="663"/>
      <c r="EJA8" s="663"/>
      <c r="EJB8" s="663"/>
      <c r="EJC8" s="663"/>
      <c r="EJD8" s="663"/>
      <c r="EJE8" s="663"/>
      <c r="EJF8" s="663"/>
      <c r="EJG8" s="663"/>
      <c r="EJH8" s="663"/>
      <c r="EJI8" s="663"/>
      <c r="EJJ8" s="663"/>
      <c r="EJK8" s="663"/>
      <c r="EJL8" s="663"/>
      <c r="EJM8" s="663"/>
      <c r="EJN8" s="663"/>
      <c r="EJO8" s="663"/>
      <c r="EJP8" s="663"/>
      <c r="EJQ8" s="663"/>
      <c r="EJR8" s="663"/>
      <c r="EJS8" s="663"/>
      <c r="EJT8" s="663"/>
      <c r="EJU8" s="663"/>
      <c r="EJV8" s="663"/>
      <c r="EJW8" s="663"/>
      <c r="EJX8" s="663"/>
      <c r="EJY8" s="663"/>
      <c r="EJZ8" s="663"/>
      <c r="EKA8" s="663"/>
      <c r="EKB8" s="663"/>
      <c r="EKC8" s="663"/>
      <c r="EKD8" s="663"/>
      <c r="EKE8" s="663"/>
      <c r="EKF8" s="663"/>
      <c r="EKG8" s="663"/>
      <c r="EKH8" s="663"/>
      <c r="EKI8" s="663"/>
      <c r="EKJ8" s="663"/>
      <c r="EKK8" s="663"/>
      <c r="EKL8" s="663"/>
      <c r="EKM8" s="663"/>
      <c r="EKN8" s="663"/>
      <c r="EKO8" s="663"/>
      <c r="EKP8" s="663"/>
      <c r="EKQ8" s="663"/>
      <c r="EKR8" s="663"/>
      <c r="EKS8" s="663"/>
      <c r="EKT8" s="663"/>
      <c r="EKU8" s="663"/>
      <c r="EKV8" s="663"/>
      <c r="EKW8" s="663"/>
      <c r="EKX8" s="663"/>
      <c r="EKY8" s="663"/>
      <c r="EKZ8" s="663"/>
      <c r="ELA8" s="663"/>
      <c r="ELB8" s="663"/>
      <c r="ELC8" s="663"/>
      <c r="ELD8" s="663"/>
      <c r="ELE8" s="663"/>
      <c r="ELF8" s="663"/>
      <c r="ELG8" s="663"/>
      <c r="ELH8" s="663"/>
      <c r="ELI8" s="663"/>
      <c r="ELJ8" s="663"/>
      <c r="ELK8" s="663"/>
      <c r="ELL8" s="663"/>
      <c r="ELM8" s="663"/>
      <c r="ELN8" s="663"/>
      <c r="ELO8" s="663"/>
      <c r="ELP8" s="663"/>
      <c r="ELQ8" s="663"/>
      <c r="ELR8" s="663"/>
      <c r="ELS8" s="663"/>
      <c r="ELT8" s="663"/>
      <c r="ELU8" s="663"/>
      <c r="ELV8" s="663"/>
      <c r="ELW8" s="663"/>
      <c r="ELX8" s="663"/>
      <c r="ELY8" s="663"/>
      <c r="ELZ8" s="663"/>
      <c r="EMA8" s="663"/>
      <c r="EMB8" s="663"/>
      <c r="EMC8" s="663"/>
      <c r="EMD8" s="663"/>
      <c r="EME8" s="663"/>
      <c r="EMF8" s="663"/>
      <c r="EMG8" s="663"/>
      <c r="EMH8" s="663"/>
      <c r="EMI8" s="663"/>
      <c r="EMJ8" s="663"/>
      <c r="EMK8" s="663"/>
      <c r="EML8" s="663"/>
      <c r="EMM8" s="663"/>
      <c r="EMN8" s="663"/>
      <c r="EMO8" s="663"/>
      <c r="EMP8" s="663"/>
      <c r="EMQ8" s="663"/>
      <c r="EMR8" s="663"/>
      <c r="EMS8" s="663"/>
      <c r="EMT8" s="663"/>
      <c r="EMU8" s="663"/>
      <c r="EMV8" s="663"/>
      <c r="EMW8" s="663"/>
      <c r="EMX8" s="663"/>
      <c r="EMY8" s="663"/>
      <c r="EMZ8" s="663"/>
      <c r="ENA8" s="663"/>
      <c r="ENB8" s="663"/>
      <c r="ENC8" s="663"/>
      <c r="END8" s="663"/>
      <c r="ENE8" s="663"/>
      <c r="ENF8" s="663"/>
      <c r="ENG8" s="663"/>
      <c r="ENH8" s="663"/>
      <c r="ENI8" s="663"/>
      <c r="ENJ8" s="663"/>
      <c r="ENK8" s="663"/>
      <c r="ENL8" s="663"/>
      <c r="ENM8" s="663"/>
      <c r="ENN8" s="663"/>
      <c r="ENO8" s="663"/>
      <c r="ENP8" s="663"/>
      <c r="ENQ8" s="663"/>
      <c r="ENR8" s="663"/>
      <c r="ENS8" s="663"/>
      <c r="ENT8" s="663"/>
      <c r="ENU8" s="663"/>
      <c r="ENV8" s="663"/>
      <c r="ENW8" s="663"/>
      <c r="ENX8" s="663"/>
      <c r="ENY8" s="663"/>
      <c r="ENZ8" s="663"/>
      <c r="EOA8" s="663"/>
      <c r="EOB8" s="663"/>
      <c r="EOC8" s="663"/>
      <c r="EOD8" s="663"/>
      <c r="EOE8" s="663"/>
      <c r="EOF8" s="663"/>
      <c r="EOG8" s="663"/>
      <c r="EOH8" s="663"/>
      <c r="EOI8" s="663"/>
      <c r="EOJ8" s="663"/>
      <c r="EOK8" s="663"/>
      <c r="EOL8" s="663"/>
      <c r="EOM8" s="663"/>
      <c r="EON8" s="663"/>
      <c r="EOO8" s="663"/>
      <c r="EOP8" s="663"/>
      <c r="EOQ8" s="663"/>
      <c r="EOR8" s="663"/>
      <c r="EOS8" s="663"/>
      <c r="EOT8" s="663"/>
      <c r="EOU8" s="663"/>
      <c r="EOV8" s="663"/>
      <c r="EOW8" s="663"/>
      <c r="EOX8" s="663"/>
      <c r="EOY8" s="663"/>
      <c r="EOZ8" s="663"/>
      <c r="EPA8" s="663"/>
      <c r="EPB8" s="663"/>
      <c r="EPC8" s="663"/>
      <c r="EPD8" s="663"/>
      <c r="EPE8" s="663"/>
      <c r="EPF8" s="663"/>
      <c r="EPG8" s="663"/>
      <c r="EPH8" s="663"/>
      <c r="EPI8" s="663"/>
      <c r="EPJ8" s="663"/>
      <c r="EPK8" s="663"/>
      <c r="EPL8" s="663"/>
      <c r="EPM8" s="663"/>
      <c r="EPN8" s="663"/>
      <c r="EPO8" s="663"/>
      <c r="EPP8" s="663"/>
      <c r="EPQ8" s="663"/>
      <c r="EPR8" s="663"/>
      <c r="EPS8" s="663"/>
      <c r="EPT8" s="663"/>
      <c r="EPU8" s="663"/>
      <c r="EPV8" s="663"/>
      <c r="EPW8" s="663"/>
      <c r="EPX8" s="663"/>
      <c r="EPY8" s="663"/>
      <c r="EPZ8" s="663"/>
      <c r="EQA8" s="663"/>
      <c r="EQB8" s="663"/>
      <c r="EQC8" s="663"/>
      <c r="EQD8" s="663"/>
      <c r="EQE8" s="663"/>
      <c r="EQF8" s="663"/>
      <c r="EQG8" s="663"/>
      <c r="EQH8" s="663"/>
      <c r="EQI8" s="663"/>
      <c r="EQJ8" s="663"/>
      <c r="EQK8" s="663"/>
      <c r="EQL8" s="663"/>
      <c r="EQM8" s="663"/>
      <c r="EQN8" s="663"/>
      <c r="EQO8" s="663"/>
      <c r="EQP8" s="663"/>
      <c r="EQQ8" s="663"/>
      <c r="EQR8" s="663"/>
      <c r="EQS8" s="663"/>
      <c r="EQT8" s="663"/>
      <c r="EQU8" s="663"/>
      <c r="EQV8" s="663"/>
      <c r="EQW8" s="663"/>
      <c r="EQX8" s="663"/>
      <c r="EQY8" s="663"/>
      <c r="EQZ8" s="663"/>
      <c r="ERA8" s="663"/>
      <c r="ERB8" s="663"/>
      <c r="ERC8" s="663"/>
      <c r="ERD8" s="663"/>
      <c r="ERE8" s="663"/>
      <c r="ERF8" s="663"/>
      <c r="ERG8" s="663"/>
      <c r="ERH8" s="663"/>
      <c r="ERI8" s="663"/>
      <c r="ERJ8" s="663"/>
      <c r="ERK8" s="663"/>
      <c r="ERL8" s="663"/>
      <c r="ERM8" s="663"/>
      <c r="ERN8" s="663"/>
      <c r="ERO8" s="663"/>
      <c r="ERP8" s="663"/>
      <c r="ERQ8" s="663"/>
      <c r="ERR8" s="663"/>
      <c r="ERS8" s="663"/>
      <c r="ERT8" s="663"/>
      <c r="ERU8" s="663"/>
      <c r="ERV8" s="663"/>
      <c r="ERW8" s="663"/>
      <c r="ERX8" s="663"/>
      <c r="ERY8" s="663"/>
      <c r="ERZ8" s="663"/>
      <c r="ESA8" s="663"/>
      <c r="ESB8" s="663"/>
      <c r="ESC8" s="663"/>
      <c r="ESD8" s="663"/>
      <c r="ESE8" s="663"/>
      <c r="ESF8" s="663"/>
      <c r="ESG8" s="663"/>
      <c r="ESH8" s="663"/>
      <c r="ESI8" s="663"/>
      <c r="ESJ8" s="663"/>
      <c r="ESK8" s="663"/>
      <c r="ESL8" s="663"/>
      <c r="ESM8" s="663"/>
      <c r="ESN8" s="663"/>
      <c r="ESO8" s="663"/>
      <c r="ESP8" s="663"/>
      <c r="ESQ8" s="663"/>
      <c r="ESR8" s="663"/>
      <c r="ESS8" s="663"/>
      <c r="EST8" s="663"/>
      <c r="ESU8" s="663"/>
      <c r="ESV8" s="663"/>
      <c r="ESW8" s="663"/>
      <c r="ESX8" s="663"/>
      <c r="ESY8" s="663"/>
      <c r="ESZ8" s="663"/>
      <c r="ETA8" s="663"/>
      <c r="ETB8" s="663"/>
      <c r="ETC8" s="663"/>
      <c r="ETD8" s="663"/>
      <c r="ETE8" s="663"/>
      <c r="ETF8" s="663"/>
      <c r="ETG8" s="663"/>
      <c r="ETH8" s="663"/>
      <c r="ETI8" s="663"/>
      <c r="ETJ8" s="663"/>
      <c r="ETK8" s="663"/>
      <c r="ETL8" s="663"/>
      <c r="ETM8" s="663"/>
      <c r="ETN8" s="663"/>
      <c r="ETO8" s="663"/>
      <c r="ETP8" s="663"/>
      <c r="ETQ8" s="663"/>
      <c r="ETR8" s="663"/>
      <c r="ETS8" s="663"/>
      <c r="ETT8" s="663"/>
      <c r="ETU8" s="663"/>
      <c r="ETV8" s="663"/>
      <c r="ETW8" s="663"/>
      <c r="ETX8" s="663"/>
      <c r="ETY8" s="663"/>
      <c r="ETZ8" s="663"/>
      <c r="EUA8" s="663"/>
      <c r="EUB8" s="663"/>
      <c r="EUC8" s="663"/>
      <c r="EUD8" s="663"/>
      <c r="EUE8" s="663"/>
      <c r="EUF8" s="663"/>
      <c r="EUG8" s="663"/>
      <c r="EUH8" s="663"/>
      <c r="EUI8" s="663"/>
      <c r="EUJ8" s="663"/>
      <c r="EUK8" s="663"/>
      <c r="EUL8" s="663"/>
      <c r="EUM8" s="663"/>
      <c r="EUN8" s="663"/>
      <c r="EUO8" s="663"/>
      <c r="EUP8" s="663"/>
      <c r="EUQ8" s="663"/>
      <c r="EUR8" s="663"/>
      <c r="EUS8" s="663"/>
      <c r="EUT8" s="663"/>
      <c r="EUU8" s="663"/>
      <c r="EUV8" s="663"/>
      <c r="EUW8" s="663"/>
      <c r="EUX8" s="663"/>
      <c r="EUY8" s="663"/>
      <c r="EUZ8" s="663"/>
      <c r="EVA8" s="663"/>
      <c r="EVB8" s="663"/>
      <c r="EVC8" s="663"/>
      <c r="EVD8" s="663"/>
      <c r="EVE8" s="663"/>
      <c r="EVF8" s="663"/>
      <c r="EVG8" s="663"/>
      <c r="EVH8" s="663"/>
      <c r="EVI8" s="663"/>
      <c r="EVJ8" s="663"/>
      <c r="EVK8" s="663"/>
      <c r="EVL8" s="663"/>
      <c r="EVM8" s="663"/>
      <c r="EVN8" s="663"/>
      <c r="EVO8" s="663"/>
      <c r="EVP8" s="663"/>
      <c r="EVQ8" s="663"/>
      <c r="EVR8" s="663"/>
      <c r="EVS8" s="663"/>
      <c r="EVT8" s="663"/>
      <c r="EVU8" s="663"/>
      <c r="EVV8" s="663"/>
      <c r="EVW8" s="663"/>
      <c r="EVX8" s="663"/>
      <c r="EVY8" s="663"/>
      <c r="EVZ8" s="663"/>
      <c r="EWA8" s="663"/>
      <c r="EWB8" s="663"/>
      <c r="EWC8" s="663"/>
      <c r="EWD8" s="663"/>
      <c r="EWE8" s="663"/>
      <c r="EWF8" s="663"/>
      <c r="EWG8" s="663"/>
      <c r="EWH8" s="663"/>
      <c r="EWI8" s="663"/>
      <c r="EWJ8" s="663"/>
      <c r="EWK8" s="663"/>
      <c r="EWL8" s="663"/>
      <c r="EWM8" s="663"/>
      <c r="EWN8" s="663"/>
      <c r="EWO8" s="663"/>
      <c r="EWP8" s="663"/>
      <c r="EWQ8" s="663"/>
      <c r="EWR8" s="663"/>
      <c r="EWS8" s="663"/>
      <c r="EWT8" s="663"/>
      <c r="EWU8" s="663"/>
      <c r="EWV8" s="663"/>
      <c r="EWW8" s="663"/>
      <c r="EWX8" s="663"/>
      <c r="EWY8" s="663"/>
      <c r="EWZ8" s="663"/>
      <c r="EXA8" s="663"/>
      <c r="EXB8" s="663"/>
      <c r="EXC8" s="663"/>
      <c r="EXD8" s="663"/>
      <c r="EXE8" s="663"/>
      <c r="EXF8" s="663"/>
      <c r="EXG8" s="663"/>
      <c r="EXH8" s="663"/>
      <c r="EXI8" s="663"/>
      <c r="EXJ8" s="663"/>
      <c r="EXK8" s="663"/>
      <c r="EXL8" s="663"/>
      <c r="EXM8" s="663"/>
      <c r="EXN8" s="663"/>
      <c r="EXO8" s="663"/>
      <c r="EXP8" s="663"/>
      <c r="EXQ8" s="663"/>
      <c r="EXR8" s="663"/>
      <c r="EXS8" s="663"/>
      <c r="EXT8" s="663"/>
      <c r="EXU8" s="663"/>
      <c r="EXV8" s="663"/>
      <c r="EXW8" s="663"/>
      <c r="EXX8" s="663"/>
      <c r="EXY8" s="663"/>
      <c r="EXZ8" s="663"/>
      <c r="EYA8" s="663"/>
      <c r="EYB8" s="663"/>
      <c r="EYC8" s="663"/>
      <c r="EYD8" s="663"/>
      <c r="EYE8" s="663"/>
      <c r="EYF8" s="663"/>
      <c r="EYG8" s="663"/>
      <c r="EYH8" s="663"/>
      <c r="EYI8" s="663"/>
      <c r="EYJ8" s="663"/>
      <c r="EYK8" s="663"/>
      <c r="EYL8" s="663"/>
      <c r="EYM8" s="663"/>
      <c r="EYN8" s="663"/>
      <c r="EYO8" s="663"/>
      <c r="EYP8" s="663"/>
      <c r="EYQ8" s="663"/>
      <c r="EYR8" s="663"/>
      <c r="EYS8" s="663"/>
      <c r="EYT8" s="663"/>
      <c r="EYU8" s="663"/>
      <c r="EYV8" s="663"/>
      <c r="EYW8" s="663"/>
      <c r="EYX8" s="663"/>
      <c r="EYY8" s="663"/>
      <c r="EYZ8" s="663"/>
      <c r="EZA8" s="663"/>
      <c r="EZB8" s="663"/>
      <c r="EZC8" s="663"/>
      <c r="EZD8" s="663"/>
      <c r="EZE8" s="663"/>
      <c r="EZF8" s="663"/>
      <c r="EZG8" s="663"/>
      <c r="EZH8" s="663"/>
      <c r="EZI8" s="663"/>
      <c r="EZJ8" s="663"/>
      <c r="EZK8" s="663"/>
      <c r="EZL8" s="663"/>
      <c r="EZM8" s="663"/>
      <c r="EZN8" s="663"/>
      <c r="EZO8" s="663"/>
      <c r="EZP8" s="663"/>
      <c r="EZQ8" s="663"/>
      <c r="EZR8" s="663"/>
      <c r="EZS8" s="663"/>
      <c r="EZT8" s="663"/>
      <c r="EZU8" s="663"/>
      <c r="EZV8" s="663"/>
      <c r="EZW8" s="663"/>
      <c r="EZX8" s="663"/>
      <c r="EZY8" s="663"/>
      <c r="EZZ8" s="663"/>
      <c r="FAA8" s="663"/>
      <c r="FAB8" s="663"/>
      <c r="FAC8" s="663"/>
      <c r="FAD8" s="663"/>
      <c r="FAE8" s="663"/>
      <c r="FAF8" s="663"/>
      <c r="FAG8" s="663"/>
      <c r="FAH8" s="663"/>
      <c r="FAI8" s="663"/>
      <c r="FAJ8" s="663"/>
      <c r="FAK8" s="663"/>
      <c r="FAL8" s="663"/>
      <c r="FAM8" s="663"/>
      <c r="FAN8" s="663"/>
      <c r="FAO8" s="663"/>
      <c r="FAP8" s="663"/>
      <c r="FAQ8" s="663"/>
      <c r="FAR8" s="663"/>
      <c r="FAS8" s="663"/>
      <c r="FAT8" s="663"/>
      <c r="FAU8" s="663"/>
      <c r="FAV8" s="663"/>
      <c r="FAW8" s="663"/>
      <c r="FAX8" s="663"/>
      <c r="FAY8" s="663"/>
      <c r="FAZ8" s="663"/>
      <c r="FBA8" s="663"/>
      <c r="FBB8" s="663"/>
      <c r="FBC8" s="663"/>
      <c r="FBD8" s="663"/>
      <c r="FBE8" s="663"/>
      <c r="FBF8" s="663"/>
      <c r="FBG8" s="663"/>
      <c r="FBH8" s="663"/>
      <c r="FBI8" s="663"/>
      <c r="FBJ8" s="663"/>
      <c r="FBK8" s="663"/>
      <c r="FBL8" s="663"/>
      <c r="FBM8" s="663"/>
      <c r="FBN8" s="663"/>
      <c r="FBO8" s="663"/>
      <c r="FBP8" s="663"/>
      <c r="FBQ8" s="663"/>
      <c r="FBR8" s="663"/>
      <c r="FBS8" s="663"/>
      <c r="FBT8" s="663"/>
      <c r="FBU8" s="663"/>
      <c r="FBV8" s="663"/>
      <c r="FBW8" s="663"/>
      <c r="FBX8" s="663"/>
      <c r="FBY8" s="663"/>
      <c r="FBZ8" s="663"/>
      <c r="FCA8" s="663"/>
      <c r="FCB8" s="663"/>
      <c r="FCC8" s="663"/>
      <c r="FCD8" s="663"/>
      <c r="FCE8" s="663"/>
      <c r="FCF8" s="663"/>
      <c r="FCG8" s="663"/>
      <c r="FCH8" s="663"/>
      <c r="FCI8" s="663"/>
      <c r="FCJ8" s="663"/>
      <c r="FCK8" s="663"/>
      <c r="FCL8" s="663"/>
      <c r="FCM8" s="663"/>
      <c r="FCN8" s="663"/>
      <c r="FCO8" s="663"/>
      <c r="FCP8" s="663"/>
      <c r="FCQ8" s="663"/>
      <c r="FCR8" s="663"/>
      <c r="FCS8" s="663"/>
      <c r="FCT8" s="663"/>
      <c r="FCU8" s="663"/>
      <c r="FCV8" s="663"/>
      <c r="FCW8" s="663"/>
      <c r="FCX8" s="663"/>
      <c r="FCY8" s="663"/>
      <c r="FCZ8" s="663"/>
      <c r="FDA8" s="663"/>
      <c r="FDB8" s="663"/>
      <c r="FDC8" s="663"/>
      <c r="FDD8" s="663"/>
      <c r="FDE8" s="663"/>
      <c r="FDF8" s="663"/>
      <c r="FDG8" s="663"/>
      <c r="FDH8" s="663"/>
      <c r="FDI8" s="663"/>
      <c r="FDJ8" s="663"/>
      <c r="FDK8" s="663"/>
      <c r="FDL8" s="663"/>
      <c r="FDM8" s="663"/>
      <c r="FDN8" s="663"/>
      <c r="FDO8" s="663"/>
      <c r="FDP8" s="663"/>
      <c r="FDQ8" s="663"/>
      <c r="FDR8" s="663"/>
      <c r="FDS8" s="663"/>
      <c r="FDT8" s="663"/>
      <c r="FDU8" s="663"/>
      <c r="FDV8" s="663"/>
      <c r="FDW8" s="663"/>
      <c r="FDX8" s="663"/>
      <c r="FDY8" s="663"/>
      <c r="FDZ8" s="663"/>
      <c r="FEA8" s="663"/>
      <c r="FEB8" s="663"/>
      <c r="FEC8" s="663"/>
      <c r="FED8" s="663"/>
      <c r="FEE8" s="663"/>
      <c r="FEF8" s="663"/>
      <c r="FEG8" s="663"/>
      <c r="FEH8" s="663"/>
      <c r="FEI8" s="663"/>
      <c r="FEJ8" s="663"/>
      <c r="FEK8" s="663"/>
      <c r="FEL8" s="663"/>
      <c r="FEM8" s="663"/>
      <c r="FEN8" s="663"/>
      <c r="FEO8" s="663"/>
      <c r="FEP8" s="663"/>
      <c r="FEQ8" s="663"/>
      <c r="FER8" s="663"/>
      <c r="FES8" s="663"/>
      <c r="FET8" s="663"/>
      <c r="FEU8" s="663"/>
      <c r="FEV8" s="663"/>
      <c r="FEW8" s="663"/>
      <c r="FEX8" s="663"/>
      <c r="FEY8" s="663"/>
      <c r="FEZ8" s="663"/>
      <c r="FFA8" s="663"/>
      <c r="FFB8" s="663"/>
      <c r="FFC8" s="663"/>
      <c r="FFD8" s="663"/>
      <c r="FFE8" s="663"/>
      <c r="FFF8" s="663"/>
      <c r="FFG8" s="663"/>
      <c r="FFH8" s="663"/>
      <c r="FFI8" s="663"/>
      <c r="FFJ8" s="663"/>
      <c r="FFK8" s="663"/>
      <c r="FFL8" s="663"/>
      <c r="FFM8" s="663"/>
      <c r="FFN8" s="663"/>
      <c r="FFO8" s="663"/>
      <c r="FFP8" s="663"/>
      <c r="FFQ8" s="663"/>
      <c r="FFR8" s="663"/>
      <c r="FFS8" s="663"/>
      <c r="FFT8" s="663"/>
      <c r="FFU8" s="663"/>
      <c r="FFV8" s="663"/>
      <c r="FFW8" s="663"/>
      <c r="FFX8" s="663"/>
      <c r="FFY8" s="663"/>
      <c r="FFZ8" s="663"/>
      <c r="FGA8" s="663"/>
      <c r="FGB8" s="663"/>
      <c r="FGC8" s="663"/>
      <c r="FGD8" s="663"/>
      <c r="FGE8" s="663"/>
      <c r="FGF8" s="663"/>
      <c r="FGG8" s="663"/>
      <c r="FGH8" s="663"/>
      <c r="FGI8" s="663"/>
      <c r="FGJ8" s="663"/>
      <c r="FGK8" s="663"/>
      <c r="FGL8" s="663"/>
      <c r="FGM8" s="663"/>
      <c r="FGN8" s="663"/>
      <c r="FGO8" s="663"/>
      <c r="FGP8" s="663"/>
      <c r="FGQ8" s="663"/>
      <c r="FGR8" s="663"/>
      <c r="FGS8" s="663"/>
      <c r="FGT8" s="663"/>
      <c r="FGU8" s="663"/>
      <c r="FGV8" s="663"/>
      <c r="FGW8" s="663"/>
      <c r="FGX8" s="663"/>
      <c r="FGY8" s="663"/>
      <c r="FGZ8" s="663"/>
      <c r="FHA8" s="663"/>
      <c r="FHB8" s="663"/>
      <c r="FHC8" s="663"/>
      <c r="FHD8" s="663"/>
      <c r="FHE8" s="663"/>
      <c r="FHF8" s="663"/>
      <c r="FHG8" s="663"/>
      <c r="FHH8" s="663"/>
      <c r="FHI8" s="663"/>
      <c r="FHJ8" s="663"/>
      <c r="FHK8" s="663"/>
      <c r="FHL8" s="663"/>
      <c r="FHM8" s="663"/>
      <c r="FHN8" s="663"/>
      <c r="FHO8" s="663"/>
      <c r="FHP8" s="663"/>
      <c r="FHQ8" s="663"/>
      <c r="FHR8" s="663"/>
      <c r="FHS8" s="663"/>
      <c r="FHT8" s="663"/>
      <c r="FHU8" s="663"/>
      <c r="FHV8" s="663"/>
      <c r="FHW8" s="663"/>
      <c r="FHX8" s="663"/>
      <c r="FHY8" s="663"/>
      <c r="FHZ8" s="663"/>
      <c r="FIA8" s="663"/>
      <c r="FIB8" s="663"/>
      <c r="FIC8" s="663"/>
      <c r="FID8" s="663"/>
      <c r="FIE8" s="663"/>
      <c r="FIF8" s="663"/>
      <c r="FIG8" s="663"/>
      <c r="FIH8" s="663"/>
      <c r="FII8" s="663"/>
      <c r="FIJ8" s="663"/>
      <c r="FIK8" s="663"/>
      <c r="FIL8" s="663"/>
      <c r="FIM8" s="663"/>
      <c r="FIN8" s="663"/>
      <c r="FIO8" s="663"/>
      <c r="FIP8" s="663"/>
      <c r="FIQ8" s="663"/>
      <c r="FIR8" s="663"/>
      <c r="FIS8" s="663"/>
      <c r="FIT8" s="663"/>
      <c r="FIU8" s="663"/>
      <c r="FIV8" s="663"/>
      <c r="FIW8" s="663"/>
      <c r="FIX8" s="663"/>
      <c r="FIY8" s="663"/>
      <c r="FIZ8" s="663"/>
      <c r="FJA8" s="663"/>
      <c r="FJB8" s="663"/>
      <c r="FJC8" s="663"/>
      <c r="FJD8" s="663"/>
      <c r="FJE8" s="663"/>
      <c r="FJF8" s="663"/>
      <c r="FJG8" s="663"/>
      <c r="FJH8" s="663"/>
      <c r="FJI8" s="663"/>
      <c r="FJJ8" s="663"/>
      <c r="FJK8" s="663"/>
      <c r="FJL8" s="663"/>
      <c r="FJM8" s="663"/>
      <c r="FJN8" s="663"/>
      <c r="FJO8" s="663"/>
      <c r="FJP8" s="663"/>
      <c r="FJQ8" s="663"/>
      <c r="FJR8" s="663"/>
      <c r="FJS8" s="663"/>
      <c r="FJT8" s="663"/>
      <c r="FJU8" s="663"/>
      <c r="FJV8" s="663"/>
      <c r="FJW8" s="663"/>
      <c r="FJX8" s="663"/>
      <c r="FJY8" s="663"/>
      <c r="FJZ8" s="663"/>
      <c r="FKA8" s="663"/>
      <c r="FKB8" s="663"/>
      <c r="FKC8" s="663"/>
      <c r="FKD8" s="663"/>
      <c r="FKE8" s="663"/>
      <c r="FKF8" s="663"/>
      <c r="FKG8" s="663"/>
      <c r="FKH8" s="663"/>
      <c r="FKI8" s="663"/>
      <c r="FKJ8" s="663"/>
      <c r="FKK8" s="663"/>
      <c r="FKL8" s="663"/>
      <c r="FKM8" s="663"/>
      <c r="FKN8" s="663"/>
      <c r="FKO8" s="663"/>
      <c r="FKP8" s="663"/>
      <c r="FKQ8" s="663"/>
      <c r="FKR8" s="663"/>
      <c r="FKS8" s="663"/>
      <c r="FKT8" s="663"/>
      <c r="FKU8" s="663"/>
      <c r="FKV8" s="663"/>
      <c r="FKW8" s="663"/>
      <c r="FKX8" s="663"/>
      <c r="FKY8" s="663"/>
      <c r="FKZ8" s="663"/>
      <c r="FLA8" s="663"/>
      <c r="FLB8" s="663"/>
      <c r="FLC8" s="663"/>
      <c r="FLD8" s="663"/>
      <c r="FLE8" s="663"/>
      <c r="FLF8" s="663"/>
      <c r="FLG8" s="663"/>
      <c r="FLH8" s="663"/>
      <c r="FLI8" s="663"/>
      <c r="FLJ8" s="663"/>
      <c r="FLK8" s="663"/>
      <c r="FLL8" s="663"/>
      <c r="FLM8" s="663"/>
      <c r="FLN8" s="663"/>
      <c r="FLO8" s="663"/>
      <c r="FLP8" s="663"/>
      <c r="FLQ8" s="663"/>
      <c r="FLR8" s="663"/>
      <c r="FLS8" s="663"/>
      <c r="FLT8" s="663"/>
      <c r="FLU8" s="663"/>
      <c r="FLV8" s="663"/>
      <c r="FLW8" s="663"/>
      <c r="FLX8" s="663"/>
      <c r="FLY8" s="663"/>
      <c r="FLZ8" s="663"/>
      <c r="FMA8" s="663"/>
      <c r="FMB8" s="663"/>
      <c r="FMC8" s="663"/>
      <c r="FMD8" s="663"/>
      <c r="FME8" s="663"/>
      <c r="FMF8" s="663"/>
      <c r="FMG8" s="663"/>
      <c r="FMH8" s="663"/>
      <c r="FMI8" s="663"/>
      <c r="FMJ8" s="663"/>
      <c r="FMK8" s="663"/>
      <c r="FML8" s="663"/>
      <c r="FMM8" s="663"/>
      <c r="FMN8" s="663"/>
      <c r="FMO8" s="663"/>
      <c r="FMP8" s="663"/>
      <c r="FMQ8" s="663"/>
      <c r="FMR8" s="663"/>
      <c r="FMS8" s="663"/>
      <c r="FMT8" s="663"/>
      <c r="FMU8" s="663"/>
      <c r="FMV8" s="663"/>
      <c r="FMW8" s="663"/>
      <c r="FMX8" s="663"/>
      <c r="FMY8" s="663"/>
      <c r="FMZ8" s="663"/>
      <c r="FNA8" s="663"/>
      <c r="FNB8" s="663"/>
      <c r="FNC8" s="663"/>
      <c r="FND8" s="663"/>
      <c r="FNE8" s="663"/>
      <c r="FNF8" s="663"/>
      <c r="FNG8" s="663"/>
      <c r="FNH8" s="663"/>
      <c r="FNI8" s="663"/>
      <c r="FNJ8" s="663"/>
      <c r="FNK8" s="663"/>
      <c r="FNL8" s="663"/>
      <c r="FNM8" s="663"/>
      <c r="FNN8" s="663"/>
      <c r="FNO8" s="663"/>
      <c r="FNP8" s="663"/>
      <c r="FNQ8" s="663"/>
      <c r="FNR8" s="663"/>
      <c r="FNS8" s="663"/>
      <c r="FNT8" s="663"/>
      <c r="FNU8" s="663"/>
      <c r="FNV8" s="663"/>
      <c r="FNW8" s="663"/>
      <c r="FNX8" s="663"/>
      <c r="FNY8" s="663"/>
      <c r="FNZ8" s="663"/>
      <c r="FOA8" s="663"/>
      <c r="FOB8" s="663"/>
      <c r="FOC8" s="663"/>
      <c r="FOD8" s="663"/>
      <c r="FOE8" s="663"/>
      <c r="FOF8" s="663"/>
      <c r="FOG8" s="663"/>
      <c r="FOH8" s="663"/>
      <c r="FOI8" s="663"/>
      <c r="FOJ8" s="663"/>
      <c r="FOK8" s="663"/>
      <c r="FOL8" s="663"/>
      <c r="FOM8" s="663"/>
      <c r="FON8" s="663"/>
      <c r="FOO8" s="663"/>
      <c r="FOP8" s="663"/>
      <c r="FOQ8" s="663"/>
      <c r="FOR8" s="663"/>
      <c r="FOS8" s="663"/>
      <c r="FOT8" s="663"/>
      <c r="FOU8" s="663"/>
      <c r="FOV8" s="663"/>
      <c r="FOW8" s="663"/>
      <c r="FOX8" s="663"/>
      <c r="FOY8" s="663"/>
      <c r="FOZ8" s="663"/>
      <c r="FPA8" s="663"/>
      <c r="FPB8" s="663"/>
      <c r="FPC8" s="663"/>
      <c r="FPD8" s="663"/>
      <c r="FPE8" s="663"/>
      <c r="FPF8" s="663"/>
      <c r="FPG8" s="663"/>
      <c r="FPH8" s="663"/>
      <c r="FPI8" s="663"/>
      <c r="FPJ8" s="663"/>
      <c r="FPK8" s="663"/>
      <c r="FPL8" s="663"/>
      <c r="FPM8" s="663"/>
      <c r="FPN8" s="663"/>
      <c r="FPO8" s="663"/>
      <c r="FPP8" s="663"/>
      <c r="FPQ8" s="663"/>
      <c r="FPR8" s="663"/>
      <c r="FPS8" s="663"/>
      <c r="FPT8" s="663"/>
      <c r="FPU8" s="663"/>
      <c r="FPV8" s="663"/>
      <c r="FPW8" s="663"/>
      <c r="FPX8" s="663"/>
      <c r="FPY8" s="663"/>
      <c r="FPZ8" s="663"/>
      <c r="FQA8" s="663"/>
      <c r="FQB8" s="663"/>
      <c r="FQC8" s="663"/>
      <c r="FQD8" s="663"/>
      <c r="FQE8" s="663"/>
      <c r="FQF8" s="663"/>
      <c r="FQG8" s="663"/>
      <c r="FQH8" s="663"/>
      <c r="FQI8" s="663"/>
      <c r="FQJ8" s="663"/>
      <c r="FQK8" s="663"/>
      <c r="FQL8" s="663"/>
      <c r="FQM8" s="663"/>
      <c r="FQN8" s="663"/>
      <c r="FQO8" s="663"/>
      <c r="FQP8" s="663"/>
      <c r="FQQ8" s="663"/>
      <c r="FQR8" s="663"/>
      <c r="FQS8" s="663"/>
      <c r="FQT8" s="663"/>
      <c r="FQU8" s="663"/>
      <c r="FQV8" s="663"/>
      <c r="FQW8" s="663"/>
      <c r="FQX8" s="663"/>
      <c r="FQY8" s="663"/>
      <c r="FQZ8" s="663"/>
      <c r="FRA8" s="663"/>
      <c r="FRB8" s="663"/>
      <c r="FRC8" s="663"/>
      <c r="FRD8" s="663"/>
      <c r="FRE8" s="663"/>
      <c r="FRF8" s="663"/>
      <c r="FRG8" s="663"/>
      <c r="FRH8" s="663"/>
      <c r="FRI8" s="663"/>
      <c r="FRJ8" s="663"/>
      <c r="FRK8" s="663"/>
      <c r="FRL8" s="663"/>
      <c r="FRM8" s="663"/>
      <c r="FRN8" s="663"/>
      <c r="FRO8" s="663"/>
      <c r="FRP8" s="663"/>
      <c r="FRQ8" s="663"/>
      <c r="FRR8" s="663"/>
      <c r="FRS8" s="663"/>
      <c r="FRT8" s="663"/>
      <c r="FRU8" s="663"/>
      <c r="FRV8" s="663"/>
      <c r="FRW8" s="663"/>
      <c r="FRX8" s="663"/>
      <c r="FRY8" s="663"/>
      <c r="FRZ8" s="663"/>
      <c r="FSA8" s="663"/>
      <c r="FSB8" s="663"/>
      <c r="FSC8" s="663"/>
      <c r="FSD8" s="663"/>
      <c r="FSE8" s="663"/>
      <c r="FSF8" s="663"/>
      <c r="FSG8" s="663"/>
      <c r="FSH8" s="663"/>
      <c r="FSI8" s="663"/>
      <c r="FSJ8" s="663"/>
      <c r="FSK8" s="663"/>
      <c r="FSL8" s="663"/>
      <c r="FSM8" s="663"/>
      <c r="FSN8" s="663"/>
      <c r="FSO8" s="663"/>
      <c r="FSP8" s="663"/>
      <c r="FSQ8" s="663"/>
      <c r="FSR8" s="663"/>
      <c r="FSS8" s="663"/>
      <c r="FST8" s="663"/>
      <c r="FSU8" s="663"/>
      <c r="FSV8" s="663"/>
      <c r="FSW8" s="663"/>
      <c r="FSX8" s="663"/>
      <c r="FSY8" s="663"/>
      <c r="FSZ8" s="663"/>
      <c r="FTA8" s="663"/>
      <c r="FTB8" s="663"/>
      <c r="FTC8" s="663"/>
      <c r="FTD8" s="663"/>
      <c r="FTE8" s="663"/>
      <c r="FTF8" s="663"/>
      <c r="FTG8" s="663"/>
      <c r="FTH8" s="663"/>
      <c r="FTI8" s="663"/>
      <c r="FTJ8" s="663"/>
      <c r="FTK8" s="663"/>
      <c r="FTL8" s="663"/>
      <c r="FTM8" s="663"/>
      <c r="FTN8" s="663"/>
      <c r="FTO8" s="663"/>
      <c r="FTP8" s="663"/>
      <c r="FTQ8" s="663"/>
      <c r="FTR8" s="663"/>
      <c r="FTS8" s="663"/>
      <c r="FTT8" s="663"/>
      <c r="FTU8" s="663"/>
      <c r="FTV8" s="663"/>
      <c r="FTW8" s="663"/>
      <c r="FTX8" s="663"/>
      <c r="FTY8" s="663"/>
      <c r="FTZ8" s="663"/>
      <c r="FUA8" s="663"/>
      <c r="FUB8" s="663"/>
      <c r="FUC8" s="663"/>
      <c r="FUD8" s="663"/>
      <c r="FUE8" s="663"/>
      <c r="FUF8" s="663"/>
      <c r="FUG8" s="663"/>
      <c r="FUH8" s="663"/>
      <c r="FUI8" s="663"/>
      <c r="FUJ8" s="663"/>
      <c r="FUK8" s="663"/>
      <c r="FUL8" s="663"/>
      <c r="FUM8" s="663"/>
      <c r="FUN8" s="663"/>
      <c r="FUO8" s="663"/>
      <c r="FUP8" s="663"/>
      <c r="FUQ8" s="663"/>
      <c r="FUR8" s="663"/>
      <c r="FUS8" s="663"/>
      <c r="FUT8" s="663"/>
      <c r="FUU8" s="663"/>
      <c r="FUV8" s="663"/>
      <c r="FUW8" s="663"/>
      <c r="FUX8" s="663"/>
      <c r="FUY8" s="663"/>
      <c r="FUZ8" s="663"/>
      <c r="FVA8" s="663"/>
      <c r="FVB8" s="663"/>
      <c r="FVC8" s="663"/>
      <c r="FVD8" s="663"/>
      <c r="FVE8" s="663"/>
      <c r="FVF8" s="663"/>
      <c r="FVG8" s="663"/>
      <c r="FVH8" s="663"/>
      <c r="FVI8" s="663"/>
      <c r="FVJ8" s="663"/>
      <c r="FVK8" s="663"/>
      <c r="FVL8" s="663"/>
      <c r="FVM8" s="663"/>
      <c r="FVN8" s="663"/>
      <c r="FVO8" s="663"/>
      <c r="FVP8" s="663"/>
      <c r="FVQ8" s="663"/>
      <c r="FVR8" s="663"/>
      <c r="FVS8" s="663"/>
      <c r="FVT8" s="663"/>
      <c r="FVU8" s="663"/>
      <c r="FVV8" s="663"/>
      <c r="FVW8" s="663"/>
      <c r="FVX8" s="663"/>
      <c r="FVY8" s="663"/>
      <c r="FVZ8" s="663"/>
      <c r="FWA8" s="663"/>
      <c r="FWB8" s="663"/>
      <c r="FWC8" s="663"/>
      <c r="FWD8" s="663"/>
      <c r="FWE8" s="663"/>
      <c r="FWF8" s="663"/>
      <c r="FWG8" s="663"/>
      <c r="FWH8" s="663"/>
      <c r="FWI8" s="663"/>
      <c r="FWJ8" s="663"/>
      <c r="FWK8" s="663"/>
      <c r="FWL8" s="663"/>
      <c r="FWM8" s="663"/>
      <c r="FWN8" s="663"/>
      <c r="FWO8" s="663"/>
      <c r="FWP8" s="663"/>
      <c r="FWQ8" s="663"/>
      <c r="FWR8" s="663"/>
      <c r="FWS8" s="663"/>
      <c r="FWT8" s="663"/>
      <c r="FWU8" s="663"/>
      <c r="FWV8" s="663"/>
      <c r="FWW8" s="663"/>
      <c r="FWX8" s="663"/>
      <c r="FWY8" s="663"/>
      <c r="FWZ8" s="663"/>
      <c r="FXA8" s="663"/>
      <c r="FXB8" s="663"/>
      <c r="FXC8" s="663"/>
      <c r="FXD8" s="663"/>
      <c r="FXE8" s="663"/>
      <c r="FXF8" s="663"/>
      <c r="FXG8" s="663"/>
      <c r="FXH8" s="663"/>
      <c r="FXI8" s="663"/>
      <c r="FXJ8" s="663"/>
      <c r="FXK8" s="663"/>
      <c r="FXL8" s="663"/>
      <c r="FXM8" s="663"/>
      <c r="FXN8" s="663"/>
      <c r="FXO8" s="663"/>
      <c r="FXP8" s="663"/>
      <c r="FXQ8" s="663"/>
      <c r="FXR8" s="663"/>
      <c r="FXS8" s="663"/>
      <c r="FXT8" s="663"/>
      <c r="FXU8" s="663"/>
      <c r="FXV8" s="663"/>
      <c r="FXW8" s="663"/>
      <c r="FXX8" s="663"/>
      <c r="FXY8" s="663"/>
      <c r="FXZ8" s="663"/>
      <c r="FYA8" s="663"/>
      <c r="FYB8" s="663"/>
      <c r="FYC8" s="663"/>
      <c r="FYD8" s="663"/>
      <c r="FYE8" s="663"/>
      <c r="FYF8" s="663"/>
      <c r="FYG8" s="663"/>
      <c r="FYH8" s="663"/>
      <c r="FYI8" s="663"/>
      <c r="FYJ8" s="663"/>
      <c r="FYK8" s="663"/>
      <c r="FYL8" s="663"/>
      <c r="FYM8" s="663"/>
      <c r="FYN8" s="663"/>
      <c r="FYO8" s="663"/>
      <c r="FYP8" s="663"/>
      <c r="FYQ8" s="663"/>
      <c r="FYR8" s="663"/>
      <c r="FYS8" s="663"/>
      <c r="FYT8" s="663"/>
      <c r="FYU8" s="663"/>
      <c r="FYV8" s="663"/>
      <c r="FYW8" s="663"/>
      <c r="FYX8" s="663"/>
      <c r="FYY8" s="663"/>
      <c r="FYZ8" s="663"/>
      <c r="FZA8" s="663"/>
      <c r="FZB8" s="663"/>
      <c r="FZC8" s="663"/>
      <c r="FZD8" s="663"/>
      <c r="FZE8" s="663"/>
      <c r="FZF8" s="663"/>
      <c r="FZG8" s="663"/>
      <c r="FZH8" s="663"/>
      <c r="FZI8" s="663"/>
      <c r="FZJ8" s="663"/>
      <c r="FZK8" s="663"/>
      <c r="FZL8" s="663"/>
      <c r="FZM8" s="663"/>
      <c r="FZN8" s="663"/>
      <c r="FZO8" s="663"/>
      <c r="FZP8" s="663"/>
      <c r="FZQ8" s="663"/>
      <c r="FZR8" s="663"/>
      <c r="FZS8" s="663"/>
      <c r="FZT8" s="663"/>
      <c r="FZU8" s="663"/>
      <c r="FZV8" s="663"/>
      <c r="FZW8" s="663"/>
      <c r="FZX8" s="663"/>
      <c r="FZY8" s="663"/>
      <c r="FZZ8" s="663"/>
      <c r="GAA8" s="663"/>
      <c r="GAB8" s="663"/>
      <c r="GAC8" s="663"/>
      <c r="GAD8" s="663"/>
      <c r="GAE8" s="663"/>
      <c r="GAF8" s="663"/>
      <c r="GAG8" s="663"/>
      <c r="GAH8" s="663"/>
      <c r="GAI8" s="663"/>
      <c r="GAJ8" s="663"/>
      <c r="GAK8" s="663"/>
      <c r="GAL8" s="663"/>
      <c r="GAM8" s="663"/>
      <c r="GAN8" s="663"/>
      <c r="GAO8" s="663"/>
      <c r="GAP8" s="663"/>
      <c r="GAQ8" s="663"/>
      <c r="GAR8" s="663"/>
      <c r="GAS8" s="663"/>
      <c r="GAT8" s="663"/>
      <c r="GAU8" s="663"/>
      <c r="GAV8" s="663"/>
      <c r="GAW8" s="663"/>
      <c r="GAX8" s="663"/>
      <c r="GAY8" s="663"/>
      <c r="GAZ8" s="663"/>
      <c r="GBA8" s="663"/>
      <c r="GBB8" s="663"/>
      <c r="GBC8" s="663"/>
      <c r="GBD8" s="663"/>
      <c r="GBE8" s="663"/>
      <c r="GBF8" s="663"/>
      <c r="GBG8" s="663"/>
      <c r="GBH8" s="663"/>
      <c r="GBI8" s="663"/>
      <c r="GBJ8" s="663"/>
      <c r="GBK8" s="663"/>
      <c r="GBL8" s="663"/>
      <c r="GBM8" s="663"/>
      <c r="GBN8" s="663"/>
      <c r="GBO8" s="663"/>
      <c r="GBP8" s="663"/>
      <c r="GBQ8" s="663"/>
      <c r="GBR8" s="663"/>
      <c r="GBS8" s="663"/>
      <c r="GBT8" s="663"/>
      <c r="GBU8" s="663"/>
      <c r="GBV8" s="663"/>
      <c r="GBW8" s="663"/>
      <c r="GBX8" s="663"/>
      <c r="GBY8" s="663"/>
      <c r="GBZ8" s="663"/>
      <c r="GCA8" s="663"/>
      <c r="GCB8" s="663"/>
      <c r="GCC8" s="663"/>
      <c r="GCD8" s="663"/>
      <c r="GCE8" s="663"/>
      <c r="GCF8" s="663"/>
      <c r="GCG8" s="663"/>
      <c r="GCH8" s="663"/>
      <c r="GCI8" s="663"/>
      <c r="GCJ8" s="663"/>
      <c r="GCK8" s="663"/>
      <c r="GCL8" s="663"/>
      <c r="GCM8" s="663"/>
      <c r="GCN8" s="663"/>
      <c r="GCO8" s="663"/>
      <c r="GCP8" s="663"/>
      <c r="GCQ8" s="663"/>
      <c r="GCR8" s="663"/>
      <c r="GCS8" s="663"/>
      <c r="GCT8" s="663"/>
      <c r="GCU8" s="663"/>
      <c r="GCV8" s="663"/>
      <c r="GCW8" s="663"/>
      <c r="GCX8" s="663"/>
      <c r="GCY8" s="663"/>
      <c r="GCZ8" s="663"/>
      <c r="GDA8" s="663"/>
      <c r="GDB8" s="663"/>
      <c r="GDC8" s="663"/>
      <c r="GDD8" s="663"/>
      <c r="GDE8" s="663"/>
      <c r="GDF8" s="663"/>
      <c r="GDG8" s="663"/>
      <c r="GDH8" s="663"/>
      <c r="GDI8" s="663"/>
      <c r="GDJ8" s="663"/>
      <c r="GDK8" s="663"/>
      <c r="GDL8" s="663"/>
      <c r="GDM8" s="663"/>
      <c r="GDN8" s="663"/>
      <c r="GDO8" s="663"/>
      <c r="GDP8" s="663"/>
      <c r="GDQ8" s="663"/>
      <c r="GDR8" s="663"/>
      <c r="GDS8" s="663"/>
      <c r="GDT8" s="663"/>
      <c r="GDU8" s="663"/>
      <c r="GDV8" s="663"/>
      <c r="GDW8" s="663"/>
      <c r="GDX8" s="663"/>
      <c r="GDY8" s="663"/>
      <c r="GDZ8" s="663"/>
      <c r="GEA8" s="663"/>
      <c r="GEB8" s="663"/>
      <c r="GEC8" s="663"/>
      <c r="GED8" s="663"/>
      <c r="GEE8" s="663"/>
      <c r="GEF8" s="663"/>
      <c r="GEG8" s="663"/>
      <c r="GEH8" s="663"/>
      <c r="GEI8" s="663"/>
      <c r="GEJ8" s="663"/>
      <c r="GEK8" s="663"/>
      <c r="GEL8" s="663"/>
      <c r="GEM8" s="663"/>
      <c r="GEN8" s="663"/>
      <c r="GEO8" s="663"/>
      <c r="GEP8" s="663"/>
      <c r="GEQ8" s="663"/>
      <c r="GER8" s="663"/>
      <c r="GES8" s="663"/>
      <c r="GET8" s="663"/>
      <c r="GEU8" s="663"/>
      <c r="GEV8" s="663"/>
      <c r="GEW8" s="663"/>
      <c r="GEX8" s="663"/>
      <c r="GEY8" s="663"/>
      <c r="GEZ8" s="663"/>
      <c r="GFA8" s="663"/>
      <c r="GFB8" s="663"/>
      <c r="GFC8" s="663"/>
      <c r="GFD8" s="663"/>
      <c r="GFE8" s="663"/>
      <c r="GFF8" s="663"/>
      <c r="GFG8" s="663"/>
      <c r="GFH8" s="663"/>
      <c r="GFI8" s="663"/>
      <c r="GFJ8" s="663"/>
      <c r="GFK8" s="663"/>
      <c r="GFL8" s="663"/>
      <c r="GFM8" s="663"/>
      <c r="GFN8" s="663"/>
      <c r="GFO8" s="663"/>
      <c r="GFP8" s="663"/>
      <c r="GFQ8" s="663"/>
      <c r="GFR8" s="663"/>
      <c r="GFS8" s="663"/>
      <c r="GFT8" s="663"/>
      <c r="GFU8" s="663"/>
      <c r="GFV8" s="663"/>
      <c r="GFW8" s="663"/>
      <c r="GFX8" s="663"/>
      <c r="GFY8" s="663"/>
      <c r="GFZ8" s="663"/>
      <c r="GGA8" s="663"/>
      <c r="GGB8" s="663"/>
      <c r="GGC8" s="663"/>
      <c r="GGD8" s="663"/>
      <c r="GGE8" s="663"/>
      <c r="GGF8" s="663"/>
      <c r="GGG8" s="663"/>
      <c r="GGH8" s="663"/>
      <c r="GGI8" s="663"/>
      <c r="GGJ8" s="663"/>
      <c r="GGK8" s="663"/>
      <c r="GGL8" s="663"/>
      <c r="GGM8" s="663"/>
      <c r="GGN8" s="663"/>
      <c r="GGO8" s="663"/>
      <c r="GGP8" s="663"/>
      <c r="GGQ8" s="663"/>
      <c r="GGR8" s="663"/>
      <c r="GGS8" s="663"/>
      <c r="GGT8" s="663"/>
      <c r="GGU8" s="663"/>
      <c r="GGV8" s="663"/>
      <c r="GGW8" s="663"/>
      <c r="GGX8" s="663"/>
      <c r="GGY8" s="663"/>
      <c r="GGZ8" s="663"/>
      <c r="GHA8" s="663"/>
      <c r="GHB8" s="663"/>
      <c r="GHC8" s="663"/>
      <c r="GHD8" s="663"/>
      <c r="GHE8" s="663"/>
      <c r="GHF8" s="663"/>
      <c r="GHG8" s="663"/>
      <c r="GHH8" s="663"/>
      <c r="GHI8" s="663"/>
      <c r="GHJ8" s="663"/>
      <c r="GHK8" s="663"/>
      <c r="GHL8" s="663"/>
      <c r="GHM8" s="663"/>
      <c r="GHN8" s="663"/>
      <c r="GHO8" s="663"/>
      <c r="GHP8" s="663"/>
      <c r="GHQ8" s="663"/>
      <c r="GHR8" s="663"/>
      <c r="GHS8" s="663"/>
      <c r="GHT8" s="663"/>
      <c r="GHU8" s="663"/>
      <c r="GHV8" s="663"/>
      <c r="GHW8" s="663"/>
      <c r="GHX8" s="663"/>
      <c r="GHY8" s="663"/>
      <c r="GHZ8" s="663"/>
      <c r="GIA8" s="663"/>
      <c r="GIB8" s="663"/>
      <c r="GIC8" s="663"/>
      <c r="GID8" s="663"/>
      <c r="GIE8" s="663"/>
      <c r="GIF8" s="663"/>
      <c r="GIG8" s="663"/>
      <c r="GIH8" s="663"/>
      <c r="GII8" s="663"/>
      <c r="GIJ8" s="663"/>
      <c r="GIK8" s="663"/>
      <c r="GIL8" s="663"/>
      <c r="GIM8" s="663"/>
      <c r="GIN8" s="663"/>
      <c r="GIO8" s="663"/>
      <c r="GIP8" s="663"/>
      <c r="GIQ8" s="663"/>
      <c r="GIR8" s="663"/>
      <c r="GIS8" s="663"/>
      <c r="GIT8" s="663"/>
      <c r="GIU8" s="663"/>
      <c r="GIV8" s="663"/>
      <c r="GIW8" s="663"/>
      <c r="GIX8" s="663"/>
      <c r="GIY8" s="663"/>
      <c r="GIZ8" s="663"/>
      <c r="GJA8" s="663"/>
      <c r="GJB8" s="663"/>
      <c r="GJC8" s="663"/>
      <c r="GJD8" s="663"/>
      <c r="GJE8" s="663"/>
      <c r="GJF8" s="663"/>
      <c r="GJG8" s="663"/>
      <c r="GJH8" s="663"/>
      <c r="GJI8" s="663"/>
      <c r="GJJ8" s="663"/>
      <c r="GJK8" s="663"/>
      <c r="GJL8" s="663"/>
      <c r="GJM8" s="663"/>
      <c r="GJN8" s="663"/>
      <c r="GJO8" s="663"/>
      <c r="GJP8" s="663"/>
      <c r="GJQ8" s="663"/>
      <c r="GJR8" s="663"/>
      <c r="GJS8" s="663"/>
      <c r="GJT8" s="663"/>
      <c r="GJU8" s="663"/>
      <c r="GJV8" s="663"/>
      <c r="GJW8" s="663"/>
      <c r="GJX8" s="663"/>
      <c r="GJY8" s="663"/>
      <c r="GJZ8" s="663"/>
      <c r="GKA8" s="663"/>
      <c r="GKB8" s="663"/>
      <c r="GKC8" s="663"/>
      <c r="GKD8" s="663"/>
      <c r="GKE8" s="663"/>
      <c r="GKF8" s="663"/>
      <c r="GKG8" s="663"/>
      <c r="GKH8" s="663"/>
      <c r="GKI8" s="663"/>
      <c r="GKJ8" s="663"/>
      <c r="GKK8" s="663"/>
      <c r="GKL8" s="663"/>
      <c r="GKM8" s="663"/>
      <c r="GKN8" s="663"/>
      <c r="GKO8" s="663"/>
      <c r="GKP8" s="663"/>
      <c r="GKQ8" s="663"/>
      <c r="GKR8" s="663"/>
      <c r="GKS8" s="663"/>
      <c r="GKT8" s="663"/>
      <c r="GKU8" s="663"/>
      <c r="GKV8" s="663"/>
      <c r="GKW8" s="663"/>
      <c r="GKX8" s="663"/>
      <c r="GKY8" s="663"/>
      <c r="GKZ8" s="663"/>
      <c r="GLA8" s="663"/>
      <c r="GLB8" s="663"/>
      <c r="GLC8" s="663"/>
      <c r="GLD8" s="663"/>
      <c r="GLE8" s="663"/>
      <c r="GLF8" s="663"/>
      <c r="GLG8" s="663"/>
      <c r="GLH8" s="663"/>
      <c r="GLI8" s="663"/>
      <c r="GLJ8" s="663"/>
      <c r="GLK8" s="663"/>
      <c r="GLL8" s="663"/>
      <c r="GLM8" s="663"/>
      <c r="GLN8" s="663"/>
      <c r="GLO8" s="663"/>
      <c r="GLP8" s="663"/>
      <c r="GLQ8" s="663"/>
      <c r="GLR8" s="663"/>
      <c r="GLS8" s="663"/>
      <c r="GLT8" s="663"/>
      <c r="GLU8" s="663"/>
      <c r="GLV8" s="663"/>
      <c r="GLW8" s="663"/>
      <c r="GLX8" s="663"/>
      <c r="GLY8" s="663"/>
      <c r="GLZ8" s="663"/>
      <c r="GMA8" s="663"/>
      <c r="GMB8" s="663"/>
      <c r="GMC8" s="663"/>
      <c r="GMD8" s="663"/>
      <c r="GME8" s="663"/>
      <c r="GMF8" s="663"/>
      <c r="GMG8" s="663"/>
      <c r="GMH8" s="663"/>
      <c r="GMI8" s="663"/>
      <c r="GMJ8" s="663"/>
      <c r="GMK8" s="663"/>
      <c r="GML8" s="663"/>
      <c r="GMM8" s="663"/>
      <c r="GMN8" s="663"/>
      <c r="GMO8" s="663"/>
      <c r="GMP8" s="663"/>
      <c r="GMQ8" s="663"/>
      <c r="GMR8" s="663"/>
      <c r="GMS8" s="663"/>
      <c r="GMT8" s="663"/>
      <c r="GMU8" s="663"/>
      <c r="GMV8" s="663"/>
      <c r="GMW8" s="663"/>
      <c r="GMX8" s="663"/>
      <c r="GMY8" s="663"/>
      <c r="GMZ8" s="663"/>
      <c r="GNA8" s="663"/>
      <c r="GNB8" s="663"/>
      <c r="GNC8" s="663"/>
      <c r="GND8" s="663"/>
      <c r="GNE8" s="663"/>
      <c r="GNF8" s="663"/>
      <c r="GNG8" s="663"/>
      <c r="GNH8" s="663"/>
      <c r="GNI8" s="663"/>
      <c r="GNJ8" s="663"/>
      <c r="GNK8" s="663"/>
      <c r="GNL8" s="663"/>
      <c r="GNM8" s="663"/>
      <c r="GNN8" s="663"/>
      <c r="GNO8" s="663"/>
      <c r="GNP8" s="663"/>
      <c r="GNQ8" s="663"/>
      <c r="GNR8" s="663"/>
      <c r="GNS8" s="663"/>
      <c r="GNT8" s="663"/>
      <c r="GNU8" s="663"/>
      <c r="GNV8" s="663"/>
      <c r="GNW8" s="663"/>
      <c r="GNX8" s="663"/>
      <c r="GNY8" s="663"/>
      <c r="GNZ8" s="663"/>
      <c r="GOA8" s="663"/>
      <c r="GOB8" s="663"/>
      <c r="GOC8" s="663"/>
      <c r="GOD8" s="663"/>
      <c r="GOE8" s="663"/>
      <c r="GOF8" s="663"/>
      <c r="GOG8" s="663"/>
      <c r="GOH8" s="663"/>
      <c r="GOI8" s="663"/>
      <c r="GOJ8" s="663"/>
      <c r="GOK8" s="663"/>
      <c r="GOL8" s="663"/>
      <c r="GOM8" s="663"/>
      <c r="GON8" s="663"/>
      <c r="GOO8" s="663"/>
      <c r="GOP8" s="663"/>
      <c r="GOQ8" s="663"/>
      <c r="GOR8" s="663"/>
      <c r="GOS8" s="663"/>
      <c r="GOT8" s="663"/>
      <c r="GOU8" s="663"/>
      <c r="GOV8" s="663"/>
      <c r="GOW8" s="663"/>
      <c r="GOX8" s="663"/>
      <c r="GOY8" s="663"/>
      <c r="GOZ8" s="663"/>
      <c r="GPA8" s="663"/>
      <c r="GPB8" s="663"/>
      <c r="GPC8" s="663"/>
      <c r="GPD8" s="663"/>
      <c r="GPE8" s="663"/>
      <c r="GPF8" s="663"/>
      <c r="GPG8" s="663"/>
      <c r="GPH8" s="663"/>
      <c r="GPI8" s="663"/>
      <c r="GPJ8" s="663"/>
      <c r="GPK8" s="663"/>
      <c r="GPL8" s="663"/>
      <c r="GPM8" s="663"/>
      <c r="GPN8" s="663"/>
      <c r="GPO8" s="663"/>
      <c r="GPP8" s="663"/>
      <c r="GPQ8" s="663"/>
      <c r="GPR8" s="663"/>
      <c r="GPS8" s="663"/>
      <c r="GPT8" s="663"/>
      <c r="GPU8" s="663"/>
      <c r="GPV8" s="663"/>
      <c r="GPW8" s="663"/>
      <c r="GPX8" s="663"/>
      <c r="GPY8" s="663"/>
      <c r="GPZ8" s="663"/>
      <c r="GQA8" s="663"/>
      <c r="GQB8" s="663"/>
      <c r="GQC8" s="663"/>
      <c r="GQD8" s="663"/>
      <c r="GQE8" s="663"/>
      <c r="GQF8" s="663"/>
      <c r="GQG8" s="663"/>
      <c r="GQH8" s="663"/>
      <c r="GQI8" s="663"/>
      <c r="GQJ8" s="663"/>
      <c r="GQK8" s="663"/>
      <c r="GQL8" s="663"/>
      <c r="GQM8" s="663"/>
      <c r="GQN8" s="663"/>
      <c r="GQO8" s="663"/>
      <c r="GQP8" s="663"/>
      <c r="GQQ8" s="663"/>
      <c r="GQR8" s="663"/>
      <c r="GQS8" s="663"/>
      <c r="GQT8" s="663"/>
      <c r="GQU8" s="663"/>
      <c r="GQV8" s="663"/>
      <c r="GQW8" s="663"/>
      <c r="GQX8" s="663"/>
      <c r="GQY8" s="663"/>
      <c r="GQZ8" s="663"/>
      <c r="GRA8" s="663"/>
      <c r="GRB8" s="663"/>
      <c r="GRC8" s="663"/>
      <c r="GRD8" s="663"/>
      <c r="GRE8" s="663"/>
      <c r="GRF8" s="663"/>
      <c r="GRG8" s="663"/>
      <c r="GRH8" s="663"/>
      <c r="GRI8" s="663"/>
      <c r="GRJ8" s="663"/>
      <c r="GRK8" s="663"/>
      <c r="GRL8" s="663"/>
      <c r="GRM8" s="663"/>
      <c r="GRN8" s="663"/>
      <c r="GRO8" s="663"/>
      <c r="GRP8" s="663"/>
      <c r="GRQ8" s="663"/>
      <c r="GRR8" s="663"/>
      <c r="GRS8" s="663"/>
      <c r="GRT8" s="663"/>
      <c r="GRU8" s="663"/>
      <c r="GRV8" s="663"/>
      <c r="GRW8" s="663"/>
      <c r="GRX8" s="663"/>
      <c r="GRY8" s="663"/>
      <c r="GRZ8" s="663"/>
      <c r="GSA8" s="663"/>
      <c r="GSB8" s="663"/>
      <c r="GSC8" s="663"/>
      <c r="GSD8" s="663"/>
      <c r="GSE8" s="663"/>
      <c r="GSF8" s="663"/>
      <c r="GSG8" s="663"/>
      <c r="GSH8" s="663"/>
      <c r="GSI8" s="663"/>
      <c r="GSJ8" s="663"/>
      <c r="GSK8" s="663"/>
      <c r="GSL8" s="663"/>
      <c r="GSM8" s="663"/>
      <c r="GSN8" s="663"/>
      <c r="GSO8" s="663"/>
      <c r="GSP8" s="663"/>
      <c r="GSQ8" s="663"/>
      <c r="GSR8" s="663"/>
      <c r="GSS8" s="663"/>
      <c r="GST8" s="663"/>
      <c r="GSU8" s="663"/>
      <c r="GSV8" s="663"/>
      <c r="GSW8" s="663"/>
      <c r="GSX8" s="663"/>
      <c r="GSY8" s="663"/>
      <c r="GSZ8" s="663"/>
      <c r="GTA8" s="663"/>
      <c r="GTB8" s="663"/>
      <c r="GTC8" s="663"/>
      <c r="GTD8" s="663"/>
      <c r="GTE8" s="663"/>
      <c r="GTF8" s="663"/>
      <c r="GTG8" s="663"/>
      <c r="GTH8" s="663"/>
      <c r="GTI8" s="663"/>
      <c r="GTJ8" s="663"/>
      <c r="GTK8" s="663"/>
      <c r="GTL8" s="663"/>
      <c r="GTM8" s="663"/>
      <c r="GTN8" s="663"/>
      <c r="GTO8" s="663"/>
      <c r="GTP8" s="663"/>
      <c r="GTQ8" s="663"/>
      <c r="GTR8" s="663"/>
      <c r="GTS8" s="663"/>
      <c r="GTT8" s="663"/>
      <c r="GTU8" s="663"/>
      <c r="GTV8" s="663"/>
      <c r="GTW8" s="663"/>
      <c r="GTX8" s="663"/>
      <c r="GTY8" s="663"/>
      <c r="GTZ8" s="663"/>
      <c r="GUA8" s="663"/>
      <c r="GUB8" s="663"/>
      <c r="GUC8" s="663"/>
      <c r="GUD8" s="663"/>
      <c r="GUE8" s="663"/>
      <c r="GUF8" s="663"/>
      <c r="GUG8" s="663"/>
      <c r="GUH8" s="663"/>
      <c r="GUI8" s="663"/>
      <c r="GUJ8" s="663"/>
      <c r="GUK8" s="663"/>
      <c r="GUL8" s="663"/>
      <c r="GUM8" s="663"/>
      <c r="GUN8" s="663"/>
      <c r="GUO8" s="663"/>
      <c r="GUP8" s="663"/>
      <c r="GUQ8" s="663"/>
      <c r="GUR8" s="663"/>
      <c r="GUS8" s="663"/>
      <c r="GUT8" s="663"/>
      <c r="GUU8" s="663"/>
      <c r="GUV8" s="663"/>
      <c r="GUW8" s="663"/>
      <c r="GUX8" s="663"/>
      <c r="GUY8" s="663"/>
      <c r="GUZ8" s="663"/>
      <c r="GVA8" s="663"/>
      <c r="GVB8" s="663"/>
      <c r="GVC8" s="663"/>
      <c r="GVD8" s="663"/>
      <c r="GVE8" s="663"/>
      <c r="GVF8" s="663"/>
      <c r="GVG8" s="663"/>
      <c r="GVH8" s="663"/>
      <c r="GVI8" s="663"/>
      <c r="GVJ8" s="663"/>
      <c r="GVK8" s="663"/>
      <c r="GVL8" s="663"/>
      <c r="GVM8" s="663"/>
      <c r="GVN8" s="663"/>
      <c r="GVO8" s="663"/>
      <c r="GVP8" s="663"/>
      <c r="GVQ8" s="663"/>
      <c r="GVR8" s="663"/>
      <c r="GVS8" s="663"/>
      <c r="GVT8" s="663"/>
      <c r="GVU8" s="663"/>
      <c r="GVV8" s="663"/>
      <c r="GVW8" s="663"/>
      <c r="GVX8" s="663"/>
      <c r="GVY8" s="663"/>
      <c r="GVZ8" s="663"/>
      <c r="GWA8" s="663"/>
      <c r="GWB8" s="663"/>
      <c r="GWC8" s="663"/>
      <c r="GWD8" s="663"/>
      <c r="GWE8" s="663"/>
      <c r="GWF8" s="663"/>
      <c r="GWG8" s="663"/>
      <c r="GWH8" s="663"/>
      <c r="GWI8" s="663"/>
      <c r="GWJ8" s="663"/>
      <c r="GWK8" s="663"/>
      <c r="GWL8" s="663"/>
      <c r="GWM8" s="663"/>
      <c r="GWN8" s="663"/>
      <c r="GWO8" s="663"/>
      <c r="GWP8" s="663"/>
      <c r="GWQ8" s="663"/>
      <c r="GWR8" s="663"/>
      <c r="GWS8" s="663"/>
      <c r="GWT8" s="663"/>
      <c r="GWU8" s="663"/>
      <c r="GWV8" s="663"/>
      <c r="GWW8" s="663"/>
      <c r="GWX8" s="663"/>
      <c r="GWY8" s="663"/>
      <c r="GWZ8" s="663"/>
      <c r="GXA8" s="663"/>
      <c r="GXB8" s="663"/>
      <c r="GXC8" s="663"/>
      <c r="GXD8" s="663"/>
      <c r="GXE8" s="663"/>
      <c r="GXF8" s="663"/>
      <c r="GXG8" s="663"/>
      <c r="GXH8" s="663"/>
      <c r="GXI8" s="663"/>
      <c r="GXJ8" s="663"/>
      <c r="GXK8" s="663"/>
      <c r="GXL8" s="663"/>
      <c r="GXM8" s="663"/>
      <c r="GXN8" s="663"/>
      <c r="GXO8" s="663"/>
      <c r="GXP8" s="663"/>
      <c r="GXQ8" s="663"/>
      <c r="GXR8" s="663"/>
      <c r="GXS8" s="663"/>
      <c r="GXT8" s="663"/>
      <c r="GXU8" s="663"/>
      <c r="GXV8" s="663"/>
      <c r="GXW8" s="663"/>
      <c r="GXX8" s="663"/>
      <c r="GXY8" s="663"/>
      <c r="GXZ8" s="663"/>
      <c r="GYA8" s="663"/>
      <c r="GYB8" s="663"/>
      <c r="GYC8" s="663"/>
      <c r="GYD8" s="663"/>
      <c r="GYE8" s="663"/>
      <c r="GYF8" s="663"/>
      <c r="GYG8" s="663"/>
      <c r="GYH8" s="663"/>
      <c r="GYI8" s="663"/>
      <c r="GYJ8" s="663"/>
      <c r="GYK8" s="663"/>
      <c r="GYL8" s="663"/>
      <c r="GYM8" s="663"/>
      <c r="GYN8" s="663"/>
      <c r="GYO8" s="663"/>
      <c r="GYP8" s="663"/>
      <c r="GYQ8" s="663"/>
      <c r="GYR8" s="663"/>
      <c r="GYS8" s="663"/>
      <c r="GYT8" s="663"/>
      <c r="GYU8" s="663"/>
      <c r="GYV8" s="663"/>
      <c r="GYW8" s="663"/>
      <c r="GYX8" s="663"/>
      <c r="GYY8" s="663"/>
      <c r="GYZ8" s="663"/>
      <c r="GZA8" s="663"/>
      <c r="GZB8" s="663"/>
      <c r="GZC8" s="663"/>
      <c r="GZD8" s="663"/>
      <c r="GZE8" s="663"/>
      <c r="GZF8" s="663"/>
      <c r="GZG8" s="663"/>
      <c r="GZH8" s="663"/>
      <c r="GZI8" s="663"/>
      <c r="GZJ8" s="663"/>
      <c r="GZK8" s="663"/>
      <c r="GZL8" s="663"/>
      <c r="GZM8" s="663"/>
      <c r="GZN8" s="663"/>
      <c r="GZO8" s="663"/>
      <c r="GZP8" s="663"/>
      <c r="GZQ8" s="663"/>
      <c r="GZR8" s="663"/>
      <c r="GZS8" s="663"/>
      <c r="GZT8" s="663"/>
      <c r="GZU8" s="663"/>
      <c r="GZV8" s="663"/>
      <c r="GZW8" s="663"/>
      <c r="GZX8" s="663"/>
      <c r="GZY8" s="663"/>
      <c r="GZZ8" s="663"/>
      <c r="HAA8" s="663"/>
      <c r="HAB8" s="663"/>
      <c r="HAC8" s="663"/>
      <c r="HAD8" s="663"/>
      <c r="HAE8" s="663"/>
      <c r="HAF8" s="663"/>
      <c r="HAG8" s="663"/>
      <c r="HAH8" s="663"/>
      <c r="HAI8" s="663"/>
      <c r="HAJ8" s="663"/>
      <c r="HAK8" s="663"/>
      <c r="HAL8" s="663"/>
      <c r="HAM8" s="663"/>
      <c r="HAN8" s="663"/>
      <c r="HAO8" s="663"/>
      <c r="HAP8" s="663"/>
      <c r="HAQ8" s="663"/>
      <c r="HAR8" s="663"/>
      <c r="HAS8" s="663"/>
      <c r="HAT8" s="663"/>
      <c r="HAU8" s="663"/>
      <c r="HAV8" s="663"/>
      <c r="HAW8" s="663"/>
      <c r="HAX8" s="663"/>
      <c r="HAY8" s="663"/>
      <c r="HAZ8" s="663"/>
      <c r="HBA8" s="663"/>
      <c r="HBB8" s="663"/>
      <c r="HBC8" s="663"/>
      <c r="HBD8" s="663"/>
      <c r="HBE8" s="663"/>
      <c r="HBF8" s="663"/>
      <c r="HBG8" s="663"/>
      <c r="HBH8" s="663"/>
      <c r="HBI8" s="663"/>
      <c r="HBJ8" s="663"/>
      <c r="HBK8" s="663"/>
      <c r="HBL8" s="663"/>
      <c r="HBM8" s="663"/>
      <c r="HBN8" s="663"/>
      <c r="HBO8" s="663"/>
      <c r="HBP8" s="663"/>
      <c r="HBQ8" s="663"/>
      <c r="HBR8" s="663"/>
      <c r="HBS8" s="663"/>
      <c r="HBT8" s="663"/>
      <c r="HBU8" s="663"/>
      <c r="HBV8" s="663"/>
      <c r="HBW8" s="663"/>
      <c r="HBX8" s="663"/>
      <c r="HBY8" s="663"/>
      <c r="HBZ8" s="663"/>
      <c r="HCA8" s="663"/>
      <c r="HCB8" s="663"/>
      <c r="HCC8" s="663"/>
      <c r="HCD8" s="663"/>
      <c r="HCE8" s="663"/>
      <c r="HCF8" s="663"/>
      <c r="HCG8" s="663"/>
      <c r="HCH8" s="663"/>
      <c r="HCI8" s="663"/>
      <c r="HCJ8" s="663"/>
      <c r="HCK8" s="663"/>
      <c r="HCL8" s="663"/>
      <c r="HCM8" s="663"/>
      <c r="HCN8" s="663"/>
      <c r="HCO8" s="663"/>
      <c r="HCP8" s="663"/>
      <c r="HCQ8" s="663"/>
      <c r="HCR8" s="663"/>
      <c r="HCS8" s="663"/>
      <c r="HCT8" s="663"/>
      <c r="HCU8" s="663"/>
      <c r="HCV8" s="663"/>
      <c r="HCW8" s="663"/>
      <c r="HCX8" s="663"/>
      <c r="HCY8" s="663"/>
      <c r="HCZ8" s="663"/>
      <c r="HDA8" s="663"/>
      <c r="HDB8" s="663"/>
      <c r="HDC8" s="663"/>
      <c r="HDD8" s="663"/>
      <c r="HDE8" s="663"/>
      <c r="HDF8" s="663"/>
      <c r="HDG8" s="663"/>
      <c r="HDH8" s="663"/>
      <c r="HDI8" s="663"/>
      <c r="HDJ8" s="663"/>
      <c r="HDK8" s="663"/>
      <c r="HDL8" s="663"/>
      <c r="HDM8" s="663"/>
      <c r="HDN8" s="663"/>
      <c r="HDO8" s="663"/>
      <c r="HDP8" s="663"/>
      <c r="HDQ8" s="663"/>
      <c r="HDR8" s="663"/>
      <c r="HDS8" s="663"/>
      <c r="HDT8" s="663"/>
      <c r="HDU8" s="663"/>
      <c r="HDV8" s="663"/>
      <c r="HDW8" s="663"/>
      <c r="HDX8" s="663"/>
      <c r="HDY8" s="663"/>
      <c r="HDZ8" s="663"/>
      <c r="HEA8" s="663"/>
      <c r="HEB8" s="663"/>
      <c r="HEC8" s="663"/>
      <c r="HED8" s="663"/>
      <c r="HEE8" s="663"/>
      <c r="HEF8" s="663"/>
      <c r="HEG8" s="663"/>
      <c r="HEH8" s="663"/>
      <c r="HEI8" s="663"/>
      <c r="HEJ8" s="663"/>
      <c r="HEK8" s="663"/>
      <c r="HEL8" s="663"/>
      <c r="HEM8" s="663"/>
      <c r="HEN8" s="663"/>
      <c r="HEO8" s="663"/>
      <c r="HEP8" s="663"/>
      <c r="HEQ8" s="663"/>
      <c r="HER8" s="663"/>
      <c r="HES8" s="663"/>
      <c r="HET8" s="663"/>
      <c r="HEU8" s="663"/>
      <c r="HEV8" s="663"/>
      <c r="HEW8" s="663"/>
      <c r="HEX8" s="663"/>
      <c r="HEY8" s="663"/>
      <c r="HEZ8" s="663"/>
      <c r="HFA8" s="663"/>
      <c r="HFB8" s="663"/>
      <c r="HFC8" s="663"/>
      <c r="HFD8" s="663"/>
      <c r="HFE8" s="663"/>
      <c r="HFF8" s="663"/>
      <c r="HFG8" s="663"/>
      <c r="HFH8" s="663"/>
      <c r="HFI8" s="663"/>
      <c r="HFJ8" s="663"/>
      <c r="HFK8" s="663"/>
      <c r="HFL8" s="663"/>
      <c r="HFM8" s="663"/>
      <c r="HFN8" s="663"/>
      <c r="HFO8" s="663"/>
      <c r="HFP8" s="663"/>
      <c r="HFQ8" s="663"/>
      <c r="HFR8" s="663"/>
      <c r="HFS8" s="663"/>
      <c r="HFT8" s="663"/>
      <c r="HFU8" s="663"/>
      <c r="HFV8" s="663"/>
      <c r="HFW8" s="663"/>
      <c r="HFX8" s="663"/>
      <c r="HFY8" s="663"/>
      <c r="HFZ8" s="663"/>
      <c r="HGA8" s="663"/>
      <c r="HGB8" s="663"/>
      <c r="HGC8" s="663"/>
      <c r="HGD8" s="663"/>
      <c r="HGE8" s="663"/>
      <c r="HGF8" s="663"/>
      <c r="HGG8" s="663"/>
      <c r="HGH8" s="663"/>
      <c r="HGI8" s="663"/>
      <c r="HGJ8" s="663"/>
      <c r="HGK8" s="663"/>
      <c r="HGL8" s="663"/>
      <c r="HGM8" s="663"/>
      <c r="HGN8" s="663"/>
      <c r="HGO8" s="663"/>
      <c r="HGP8" s="663"/>
      <c r="HGQ8" s="663"/>
      <c r="HGR8" s="663"/>
      <c r="HGS8" s="663"/>
      <c r="HGT8" s="663"/>
      <c r="HGU8" s="663"/>
      <c r="HGV8" s="663"/>
      <c r="HGW8" s="663"/>
      <c r="HGX8" s="663"/>
      <c r="HGY8" s="663"/>
      <c r="HGZ8" s="663"/>
      <c r="HHA8" s="663"/>
      <c r="HHB8" s="663"/>
      <c r="HHC8" s="663"/>
      <c r="HHD8" s="663"/>
      <c r="HHE8" s="663"/>
      <c r="HHF8" s="663"/>
      <c r="HHG8" s="663"/>
      <c r="HHH8" s="663"/>
      <c r="HHI8" s="663"/>
      <c r="HHJ8" s="663"/>
      <c r="HHK8" s="663"/>
      <c r="HHL8" s="663"/>
      <c r="HHM8" s="663"/>
      <c r="HHN8" s="663"/>
      <c r="HHO8" s="663"/>
      <c r="HHP8" s="663"/>
      <c r="HHQ8" s="663"/>
      <c r="HHR8" s="663"/>
      <c r="HHS8" s="663"/>
      <c r="HHT8" s="663"/>
      <c r="HHU8" s="663"/>
      <c r="HHV8" s="663"/>
      <c r="HHW8" s="663"/>
      <c r="HHX8" s="663"/>
      <c r="HHY8" s="663"/>
      <c r="HHZ8" s="663"/>
      <c r="HIA8" s="663"/>
      <c r="HIB8" s="663"/>
      <c r="HIC8" s="663"/>
      <c r="HID8" s="663"/>
      <c r="HIE8" s="663"/>
      <c r="HIF8" s="663"/>
      <c r="HIG8" s="663"/>
      <c r="HIH8" s="663"/>
      <c r="HII8" s="663"/>
      <c r="HIJ8" s="663"/>
      <c r="HIK8" s="663"/>
      <c r="HIL8" s="663"/>
      <c r="HIM8" s="663"/>
      <c r="HIN8" s="663"/>
      <c r="HIO8" s="663"/>
      <c r="HIP8" s="663"/>
      <c r="HIQ8" s="663"/>
      <c r="HIR8" s="663"/>
      <c r="HIS8" s="663"/>
      <c r="HIT8" s="663"/>
      <c r="HIU8" s="663"/>
      <c r="HIV8" s="663"/>
      <c r="HIW8" s="663"/>
      <c r="HIX8" s="663"/>
      <c r="HIY8" s="663"/>
      <c r="HIZ8" s="663"/>
      <c r="HJA8" s="663"/>
      <c r="HJB8" s="663"/>
      <c r="HJC8" s="663"/>
      <c r="HJD8" s="663"/>
      <c r="HJE8" s="663"/>
      <c r="HJF8" s="663"/>
      <c r="HJG8" s="663"/>
      <c r="HJH8" s="663"/>
      <c r="HJI8" s="663"/>
      <c r="HJJ8" s="663"/>
      <c r="HJK8" s="663"/>
      <c r="HJL8" s="663"/>
      <c r="HJM8" s="663"/>
      <c r="HJN8" s="663"/>
      <c r="HJO8" s="663"/>
      <c r="HJP8" s="663"/>
      <c r="HJQ8" s="663"/>
      <c r="HJR8" s="663"/>
      <c r="HJS8" s="663"/>
      <c r="HJT8" s="663"/>
      <c r="HJU8" s="663"/>
      <c r="HJV8" s="663"/>
      <c r="HJW8" s="663"/>
      <c r="HJX8" s="663"/>
      <c r="HJY8" s="663"/>
      <c r="HJZ8" s="663"/>
      <c r="HKA8" s="663"/>
      <c r="HKB8" s="663"/>
      <c r="HKC8" s="663"/>
      <c r="HKD8" s="663"/>
      <c r="HKE8" s="663"/>
      <c r="HKF8" s="663"/>
      <c r="HKG8" s="663"/>
      <c r="HKH8" s="663"/>
      <c r="HKI8" s="663"/>
      <c r="HKJ8" s="663"/>
      <c r="HKK8" s="663"/>
      <c r="HKL8" s="663"/>
      <c r="HKM8" s="663"/>
      <c r="HKN8" s="663"/>
      <c r="HKO8" s="663"/>
      <c r="HKP8" s="663"/>
      <c r="HKQ8" s="663"/>
      <c r="HKR8" s="663"/>
      <c r="HKS8" s="663"/>
      <c r="HKT8" s="663"/>
      <c r="HKU8" s="663"/>
      <c r="HKV8" s="663"/>
      <c r="HKW8" s="663"/>
      <c r="HKX8" s="663"/>
      <c r="HKY8" s="663"/>
      <c r="HKZ8" s="663"/>
      <c r="HLA8" s="663"/>
      <c r="HLB8" s="663"/>
      <c r="HLC8" s="663"/>
      <c r="HLD8" s="663"/>
      <c r="HLE8" s="663"/>
      <c r="HLF8" s="663"/>
      <c r="HLG8" s="663"/>
      <c r="HLH8" s="663"/>
      <c r="HLI8" s="663"/>
      <c r="HLJ8" s="663"/>
      <c r="HLK8" s="663"/>
      <c r="HLL8" s="663"/>
      <c r="HLM8" s="663"/>
      <c r="HLN8" s="663"/>
      <c r="HLO8" s="663"/>
      <c r="HLP8" s="663"/>
      <c r="HLQ8" s="663"/>
      <c r="HLR8" s="663"/>
      <c r="HLS8" s="663"/>
      <c r="HLT8" s="663"/>
      <c r="HLU8" s="663"/>
      <c r="HLV8" s="663"/>
      <c r="HLW8" s="663"/>
      <c r="HLX8" s="663"/>
      <c r="HLY8" s="663"/>
      <c r="HLZ8" s="663"/>
      <c r="HMA8" s="663"/>
      <c r="HMB8" s="663"/>
      <c r="HMC8" s="663"/>
      <c r="HMD8" s="663"/>
      <c r="HME8" s="663"/>
      <c r="HMF8" s="663"/>
      <c r="HMG8" s="663"/>
      <c r="HMH8" s="663"/>
      <c r="HMI8" s="663"/>
      <c r="HMJ8" s="663"/>
      <c r="HMK8" s="663"/>
      <c r="HML8" s="663"/>
      <c r="HMM8" s="663"/>
      <c r="HMN8" s="663"/>
      <c r="HMO8" s="663"/>
      <c r="HMP8" s="663"/>
      <c r="HMQ8" s="663"/>
      <c r="HMR8" s="663"/>
      <c r="HMS8" s="663"/>
      <c r="HMT8" s="663"/>
      <c r="HMU8" s="663"/>
      <c r="HMV8" s="663"/>
      <c r="HMW8" s="663"/>
      <c r="HMX8" s="663"/>
      <c r="HMY8" s="663"/>
      <c r="HMZ8" s="663"/>
      <c r="HNA8" s="663"/>
      <c r="HNB8" s="663"/>
      <c r="HNC8" s="663"/>
      <c r="HND8" s="663"/>
      <c r="HNE8" s="663"/>
      <c r="HNF8" s="663"/>
      <c r="HNG8" s="663"/>
      <c r="HNH8" s="663"/>
      <c r="HNI8" s="663"/>
      <c r="HNJ8" s="663"/>
      <c r="HNK8" s="663"/>
      <c r="HNL8" s="663"/>
      <c r="HNM8" s="663"/>
      <c r="HNN8" s="663"/>
      <c r="HNO8" s="663"/>
      <c r="HNP8" s="663"/>
      <c r="HNQ8" s="663"/>
      <c r="HNR8" s="663"/>
      <c r="HNS8" s="663"/>
      <c r="HNT8" s="663"/>
      <c r="HNU8" s="663"/>
      <c r="HNV8" s="663"/>
      <c r="HNW8" s="663"/>
      <c r="HNX8" s="663"/>
      <c r="HNY8" s="663"/>
      <c r="HNZ8" s="663"/>
      <c r="HOA8" s="663"/>
      <c r="HOB8" s="663"/>
      <c r="HOC8" s="663"/>
      <c r="HOD8" s="663"/>
      <c r="HOE8" s="663"/>
      <c r="HOF8" s="663"/>
      <c r="HOG8" s="663"/>
      <c r="HOH8" s="663"/>
      <c r="HOI8" s="663"/>
      <c r="HOJ8" s="663"/>
      <c r="HOK8" s="663"/>
      <c r="HOL8" s="663"/>
      <c r="HOM8" s="663"/>
      <c r="HON8" s="663"/>
      <c r="HOO8" s="663"/>
      <c r="HOP8" s="663"/>
      <c r="HOQ8" s="663"/>
      <c r="HOR8" s="663"/>
      <c r="HOS8" s="663"/>
      <c r="HOT8" s="663"/>
      <c r="HOU8" s="663"/>
      <c r="HOV8" s="663"/>
      <c r="HOW8" s="663"/>
      <c r="HOX8" s="663"/>
      <c r="HOY8" s="663"/>
      <c r="HOZ8" s="663"/>
      <c r="HPA8" s="663"/>
      <c r="HPB8" s="663"/>
      <c r="HPC8" s="663"/>
      <c r="HPD8" s="663"/>
      <c r="HPE8" s="663"/>
      <c r="HPF8" s="663"/>
      <c r="HPG8" s="663"/>
      <c r="HPH8" s="663"/>
      <c r="HPI8" s="663"/>
      <c r="HPJ8" s="663"/>
      <c r="HPK8" s="663"/>
      <c r="HPL8" s="663"/>
      <c r="HPM8" s="663"/>
      <c r="HPN8" s="663"/>
      <c r="HPO8" s="663"/>
      <c r="HPP8" s="663"/>
      <c r="HPQ8" s="663"/>
      <c r="HPR8" s="663"/>
      <c r="HPS8" s="663"/>
      <c r="HPT8" s="663"/>
      <c r="HPU8" s="663"/>
      <c r="HPV8" s="663"/>
      <c r="HPW8" s="663"/>
      <c r="HPX8" s="663"/>
      <c r="HPY8" s="663"/>
      <c r="HPZ8" s="663"/>
      <c r="HQA8" s="663"/>
      <c r="HQB8" s="663"/>
      <c r="HQC8" s="663"/>
      <c r="HQD8" s="663"/>
      <c r="HQE8" s="663"/>
      <c r="HQF8" s="663"/>
      <c r="HQG8" s="663"/>
      <c r="HQH8" s="663"/>
      <c r="HQI8" s="663"/>
      <c r="HQJ8" s="663"/>
      <c r="HQK8" s="663"/>
      <c r="HQL8" s="663"/>
      <c r="HQM8" s="663"/>
      <c r="HQN8" s="663"/>
      <c r="HQO8" s="663"/>
      <c r="HQP8" s="663"/>
      <c r="HQQ8" s="663"/>
      <c r="HQR8" s="663"/>
      <c r="HQS8" s="663"/>
      <c r="HQT8" s="663"/>
      <c r="HQU8" s="663"/>
      <c r="HQV8" s="663"/>
      <c r="HQW8" s="663"/>
      <c r="HQX8" s="663"/>
      <c r="HQY8" s="663"/>
      <c r="HQZ8" s="663"/>
      <c r="HRA8" s="663"/>
      <c r="HRB8" s="663"/>
      <c r="HRC8" s="663"/>
      <c r="HRD8" s="663"/>
      <c r="HRE8" s="663"/>
      <c r="HRF8" s="663"/>
      <c r="HRG8" s="663"/>
      <c r="HRH8" s="663"/>
      <c r="HRI8" s="663"/>
      <c r="HRJ8" s="663"/>
      <c r="HRK8" s="663"/>
      <c r="HRL8" s="663"/>
      <c r="HRM8" s="663"/>
      <c r="HRN8" s="663"/>
      <c r="HRO8" s="663"/>
      <c r="HRP8" s="663"/>
      <c r="HRQ8" s="663"/>
      <c r="HRR8" s="663"/>
      <c r="HRS8" s="663"/>
      <c r="HRT8" s="663"/>
      <c r="HRU8" s="663"/>
      <c r="HRV8" s="663"/>
      <c r="HRW8" s="663"/>
      <c r="HRX8" s="663"/>
      <c r="HRY8" s="663"/>
      <c r="HRZ8" s="663"/>
      <c r="HSA8" s="663"/>
      <c r="HSB8" s="663"/>
      <c r="HSC8" s="663"/>
      <c r="HSD8" s="663"/>
      <c r="HSE8" s="663"/>
      <c r="HSF8" s="663"/>
      <c r="HSG8" s="663"/>
      <c r="HSH8" s="663"/>
      <c r="HSI8" s="663"/>
      <c r="HSJ8" s="663"/>
      <c r="HSK8" s="663"/>
      <c r="HSL8" s="663"/>
      <c r="HSM8" s="663"/>
      <c r="HSN8" s="663"/>
      <c r="HSO8" s="663"/>
      <c r="HSP8" s="663"/>
      <c r="HSQ8" s="663"/>
      <c r="HSR8" s="663"/>
      <c r="HSS8" s="663"/>
      <c r="HST8" s="663"/>
      <c r="HSU8" s="663"/>
      <c r="HSV8" s="663"/>
      <c r="HSW8" s="663"/>
      <c r="HSX8" s="663"/>
      <c r="HSY8" s="663"/>
      <c r="HSZ8" s="663"/>
      <c r="HTA8" s="663"/>
      <c r="HTB8" s="663"/>
      <c r="HTC8" s="663"/>
      <c r="HTD8" s="663"/>
      <c r="HTE8" s="663"/>
      <c r="HTF8" s="663"/>
      <c r="HTG8" s="663"/>
      <c r="HTH8" s="663"/>
      <c r="HTI8" s="663"/>
      <c r="HTJ8" s="663"/>
      <c r="HTK8" s="663"/>
      <c r="HTL8" s="663"/>
      <c r="HTM8" s="663"/>
      <c r="HTN8" s="663"/>
      <c r="HTO8" s="663"/>
      <c r="HTP8" s="663"/>
      <c r="HTQ8" s="663"/>
      <c r="HTR8" s="663"/>
      <c r="HTS8" s="663"/>
      <c r="HTT8" s="663"/>
      <c r="HTU8" s="663"/>
      <c r="HTV8" s="663"/>
      <c r="HTW8" s="663"/>
      <c r="HTX8" s="663"/>
      <c r="HTY8" s="663"/>
      <c r="HTZ8" s="663"/>
      <c r="HUA8" s="663"/>
      <c r="HUB8" s="663"/>
      <c r="HUC8" s="663"/>
      <c r="HUD8" s="663"/>
      <c r="HUE8" s="663"/>
      <c r="HUF8" s="663"/>
      <c r="HUG8" s="663"/>
      <c r="HUH8" s="663"/>
      <c r="HUI8" s="663"/>
      <c r="HUJ8" s="663"/>
      <c r="HUK8" s="663"/>
      <c r="HUL8" s="663"/>
      <c r="HUM8" s="663"/>
      <c r="HUN8" s="663"/>
      <c r="HUO8" s="663"/>
      <c r="HUP8" s="663"/>
      <c r="HUQ8" s="663"/>
      <c r="HUR8" s="663"/>
      <c r="HUS8" s="663"/>
      <c r="HUT8" s="663"/>
      <c r="HUU8" s="663"/>
      <c r="HUV8" s="663"/>
      <c r="HUW8" s="663"/>
      <c r="HUX8" s="663"/>
      <c r="HUY8" s="663"/>
      <c r="HUZ8" s="663"/>
      <c r="HVA8" s="663"/>
      <c r="HVB8" s="663"/>
      <c r="HVC8" s="663"/>
      <c r="HVD8" s="663"/>
      <c r="HVE8" s="663"/>
      <c r="HVF8" s="663"/>
      <c r="HVG8" s="663"/>
      <c r="HVH8" s="663"/>
      <c r="HVI8" s="663"/>
      <c r="HVJ8" s="663"/>
      <c r="HVK8" s="663"/>
      <c r="HVL8" s="663"/>
      <c r="HVM8" s="663"/>
      <c r="HVN8" s="663"/>
      <c r="HVO8" s="663"/>
      <c r="HVP8" s="663"/>
      <c r="HVQ8" s="663"/>
      <c r="HVR8" s="663"/>
      <c r="HVS8" s="663"/>
      <c r="HVT8" s="663"/>
      <c r="HVU8" s="663"/>
      <c r="HVV8" s="663"/>
      <c r="HVW8" s="663"/>
      <c r="HVX8" s="663"/>
      <c r="HVY8" s="663"/>
      <c r="HVZ8" s="663"/>
      <c r="HWA8" s="663"/>
      <c r="HWB8" s="663"/>
      <c r="HWC8" s="663"/>
      <c r="HWD8" s="663"/>
      <c r="HWE8" s="663"/>
      <c r="HWF8" s="663"/>
      <c r="HWG8" s="663"/>
      <c r="HWH8" s="663"/>
      <c r="HWI8" s="663"/>
      <c r="HWJ8" s="663"/>
      <c r="HWK8" s="663"/>
      <c r="HWL8" s="663"/>
      <c r="HWM8" s="663"/>
      <c r="HWN8" s="663"/>
      <c r="HWO8" s="663"/>
      <c r="HWP8" s="663"/>
      <c r="HWQ8" s="663"/>
      <c r="HWR8" s="663"/>
      <c r="HWS8" s="663"/>
      <c r="HWT8" s="663"/>
      <c r="HWU8" s="663"/>
      <c r="HWV8" s="663"/>
      <c r="HWW8" s="663"/>
      <c r="HWX8" s="663"/>
      <c r="HWY8" s="663"/>
      <c r="HWZ8" s="663"/>
      <c r="HXA8" s="663"/>
      <c r="HXB8" s="663"/>
      <c r="HXC8" s="663"/>
      <c r="HXD8" s="663"/>
      <c r="HXE8" s="663"/>
      <c r="HXF8" s="663"/>
      <c r="HXG8" s="663"/>
      <c r="HXH8" s="663"/>
      <c r="HXI8" s="663"/>
      <c r="HXJ8" s="663"/>
      <c r="HXK8" s="663"/>
      <c r="HXL8" s="663"/>
      <c r="HXM8" s="663"/>
      <c r="HXN8" s="663"/>
      <c r="HXO8" s="663"/>
      <c r="HXP8" s="663"/>
      <c r="HXQ8" s="663"/>
      <c r="HXR8" s="663"/>
      <c r="HXS8" s="663"/>
      <c r="HXT8" s="663"/>
      <c r="HXU8" s="663"/>
      <c r="HXV8" s="663"/>
      <c r="HXW8" s="663"/>
      <c r="HXX8" s="663"/>
      <c r="HXY8" s="663"/>
      <c r="HXZ8" s="663"/>
      <c r="HYA8" s="663"/>
      <c r="HYB8" s="663"/>
      <c r="HYC8" s="663"/>
      <c r="HYD8" s="663"/>
      <c r="HYE8" s="663"/>
      <c r="HYF8" s="663"/>
      <c r="HYG8" s="663"/>
      <c r="HYH8" s="663"/>
      <c r="HYI8" s="663"/>
      <c r="HYJ8" s="663"/>
      <c r="HYK8" s="663"/>
      <c r="HYL8" s="663"/>
      <c r="HYM8" s="663"/>
      <c r="HYN8" s="663"/>
      <c r="HYO8" s="663"/>
      <c r="HYP8" s="663"/>
      <c r="HYQ8" s="663"/>
      <c r="HYR8" s="663"/>
      <c r="HYS8" s="663"/>
      <c r="HYT8" s="663"/>
      <c r="HYU8" s="663"/>
      <c r="HYV8" s="663"/>
      <c r="HYW8" s="663"/>
      <c r="HYX8" s="663"/>
      <c r="HYY8" s="663"/>
      <c r="HYZ8" s="663"/>
      <c r="HZA8" s="663"/>
      <c r="HZB8" s="663"/>
      <c r="HZC8" s="663"/>
      <c r="HZD8" s="663"/>
      <c r="HZE8" s="663"/>
      <c r="HZF8" s="663"/>
      <c r="HZG8" s="663"/>
      <c r="HZH8" s="663"/>
      <c r="HZI8" s="663"/>
      <c r="HZJ8" s="663"/>
      <c r="HZK8" s="663"/>
      <c r="HZL8" s="663"/>
      <c r="HZM8" s="663"/>
      <c r="HZN8" s="663"/>
      <c r="HZO8" s="663"/>
      <c r="HZP8" s="663"/>
      <c r="HZQ8" s="663"/>
      <c r="HZR8" s="663"/>
      <c r="HZS8" s="663"/>
      <c r="HZT8" s="663"/>
      <c r="HZU8" s="663"/>
      <c r="HZV8" s="663"/>
      <c r="HZW8" s="663"/>
      <c r="HZX8" s="663"/>
      <c r="HZY8" s="663"/>
      <c r="HZZ8" s="663"/>
      <c r="IAA8" s="663"/>
      <c r="IAB8" s="663"/>
      <c r="IAC8" s="663"/>
      <c r="IAD8" s="663"/>
      <c r="IAE8" s="663"/>
      <c r="IAF8" s="663"/>
      <c r="IAG8" s="663"/>
      <c r="IAH8" s="663"/>
      <c r="IAI8" s="663"/>
      <c r="IAJ8" s="663"/>
      <c r="IAK8" s="663"/>
      <c r="IAL8" s="663"/>
      <c r="IAM8" s="663"/>
      <c r="IAN8" s="663"/>
      <c r="IAO8" s="663"/>
      <c r="IAP8" s="663"/>
      <c r="IAQ8" s="663"/>
      <c r="IAR8" s="663"/>
      <c r="IAS8" s="663"/>
      <c r="IAT8" s="663"/>
      <c r="IAU8" s="663"/>
      <c r="IAV8" s="663"/>
      <c r="IAW8" s="663"/>
      <c r="IAX8" s="663"/>
      <c r="IAY8" s="663"/>
      <c r="IAZ8" s="663"/>
      <c r="IBA8" s="663"/>
      <c r="IBB8" s="663"/>
      <c r="IBC8" s="663"/>
      <c r="IBD8" s="663"/>
      <c r="IBE8" s="663"/>
      <c r="IBF8" s="663"/>
      <c r="IBG8" s="663"/>
      <c r="IBH8" s="663"/>
      <c r="IBI8" s="663"/>
      <c r="IBJ8" s="663"/>
      <c r="IBK8" s="663"/>
      <c r="IBL8" s="663"/>
      <c r="IBM8" s="663"/>
      <c r="IBN8" s="663"/>
      <c r="IBO8" s="663"/>
      <c r="IBP8" s="663"/>
      <c r="IBQ8" s="663"/>
      <c r="IBR8" s="663"/>
      <c r="IBS8" s="663"/>
      <c r="IBT8" s="663"/>
      <c r="IBU8" s="663"/>
      <c r="IBV8" s="663"/>
      <c r="IBW8" s="663"/>
      <c r="IBX8" s="663"/>
      <c r="IBY8" s="663"/>
      <c r="IBZ8" s="663"/>
      <c r="ICA8" s="663"/>
      <c r="ICB8" s="663"/>
      <c r="ICC8" s="663"/>
      <c r="ICD8" s="663"/>
      <c r="ICE8" s="663"/>
      <c r="ICF8" s="663"/>
      <c r="ICG8" s="663"/>
      <c r="ICH8" s="663"/>
      <c r="ICI8" s="663"/>
      <c r="ICJ8" s="663"/>
      <c r="ICK8" s="663"/>
      <c r="ICL8" s="663"/>
      <c r="ICM8" s="663"/>
      <c r="ICN8" s="663"/>
      <c r="ICO8" s="663"/>
      <c r="ICP8" s="663"/>
      <c r="ICQ8" s="663"/>
      <c r="ICR8" s="663"/>
      <c r="ICS8" s="663"/>
      <c r="ICT8" s="663"/>
      <c r="ICU8" s="663"/>
      <c r="ICV8" s="663"/>
      <c r="ICW8" s="663"/>
      <c r="ICX8" s="663"/>
      <c r="ICY8" s="663"/>
      <c r="ICZ8" s="663"/>
      <c r="IDA8" s="663"/>
      <c r="IDB8" s="663"/>
      <c r="IDC8" s="663"/>
      <c r="IDD8" s="663"/>
      <c r="IDE8" s="663"/>
      <c r="IDF8" s="663"/>
      <c r="IDG8" s="663"/>
      <c r="IDH8" s="663"/>
      <c r="IDI8" s="663"/>
      <c r="IDJ8" s="663"/>
      <c r="IDK8" s="663"/>
      <c r="IDL8" s="663"/>
      <c r="IDM8" s="663"/>
      <c r="IDN8" s="663"/>
      <c r="IDO8" s="663"/>
      <c r="IDP8" s="663"/>
      <c r="IDQ8" s="663"/>
      <c r="IDR8" s="663"/>
      <c r="IDS8" s="663"/>
      <c r="IDT8" s="663"/>
      <c r="IDU8" s="663"/>
      <c r="IDV8" s="663"/>
      <c r="IDW8" s="663"/>
      <c r="IDX8" s="663"/>
      <c r="IDY8" s="663"/>
      <c r="IDZ8" s="663"/>
      <c r="IEA8" s="663"/>
      <c r="IEB8" s="663"/>
      <c r="IEC8" s="663"/>
      <c r="IED8" s="663"/>
      <c r="IEE8" s="663"/>
      <c r="IEF8" s="663"/>
      <c r="IEG8" s="663"/>
      <c r="IEH8" s="663"/>
      <c r="IEI8" s="663"/>
      <c r="IEJ8" s="663"/>
      <c r="IEK8" s="663"/>
      <c r="IEL8" s="663"/>
      <c r="IEM8" s="663"/>
      <c r="IEN8" s="663"/>
      <c r="IEO8" s="663"/>
      <c r="IEP8" s="663"/>
      <c r="IEQ8" s="663"/>
      <c r="IER8" s="663"/>
      <c r="IES8" s="663"/>
      <c r="IET8" s="663"/>
      <c r="IEU8" s="663"/>
      <c r="IEV8" s="663"/>
      <c r="IEW8" s="663"/>
      <c r="IEX8" s="663"/>
      <c r="IEY8" s="663"/>
      <c r="IEZ8" s="663"/>
      <c r="IFA8" s="663"/>
      <c r="IFB8" s="663"/>
      <c r="IFC8" s="663"/>
      <c r="IFD8" s="663"/>
      <c r="IFE8" s="663"/>
      <c r="IFF8" s="663"/>
      <c r="IFG8" s="663"/>
      <c r="IFH8" s="663"/>
      <c r="IFI8" s="663"/>
      <c r="IFJ8" s="663"/>
      <c r="IFK8" s="663"/>
      <c r="IFL8" s="663"/>
      <c r="IFM8" s="663"/>
      <c r="IFN8" s="663"/>
      <c r="IFO8" s="663"/>
      <c r="IFP8" s="663"/>
      <c r="IFQ8" s="663"/>
      <c r="IFR8" s="663"/>
      <c r="IFS8" s="663"/>
      <c r="IFT8" s="663"/>
      <c r="IFU8" s="663"/>
      <c r="IFV8" s="663"/>
      <c r="IFW8" s="663"/>
      <c r="IFX8" s="663"/>
      <c r="IFY8" s="663"/>
      <c r="IFZ8" s="663"/>
      <c r="IGA8" s="663"/>
      <c r="IGB8" s="663"/>
      <c r="IGC8" s="663"/>
      <c r="IGD8" s="663"/>
      <c r="IGE8" s="663"/>
      <c r="IGF8" s="663"/>
      <c r="IGG8" s="663"/>
      <c r="IGH8" s="663"/>
      <c r="IGI8" s="663"/>
      <c r="IGJ8" s="663"/>
      <c r="IGK8" s="663"/>
      <c r="IGL8" s="663"/>
      <c r="IGM8" s="663"/>
      <c r="IGN8" s="663"/>
      <c r="IGO8" s="663"/>
      <c r="IGP8" s="663"/>
      <c r="IGQ8" s="663"/>
      <c r="IGR8" s="663"/>
      <c r="IGS8" s="663"/>
      <c r="IGT8" s="663"/>
      <c r="IGU8" s="663"/>
      <c r="IGV8" s="663"/>
      <c r="IGW8" s="663"/>
      <c r="IGX8" s="663"/>
      <c r="IGY8" s="663"/>
      <c r="IGZ8" s="663"/>
      <c r="IHA8" s="663"/>
      <c r="IHB8" s="663"/>
      <c r="IHC8" s="663"/>
      <c r="IHD8" s="663"/>
      <c r="IHE8" s="663"/>
      <c r="IHF8" s="663"/>
      <c r="IHG8" s="663"/>
      <c r="IHH8" s="663"/>
      <c r="IHI8" s="663"/>
      <c r="IHJ8" s="663"/>
      <c r="IHK8" s="663"/>
      <c r="IHL8" s="663"/>
      <c r="IHM8" s="663"/>
      <c r="IHN8" s="663"/>
      <c r="IHO8" s="663"/>
      <c r="IHP8" s="663"/>
      <c r="IHQ8" s="663"/>
      <c r="IHR8" s="663"/>
      <c r="IHS8" s="663"/>
      <c r="IHT8" s="663"/>
      <c r="IHU8" s="663"/>
      <c r="IHV8" s="663"/>
      <c r="IHW8" s="663"/>
      <c r="IHX8" s="663"/>
      <c r="IHY8" s="663"/>
      <c r="IHZ8" s="663"/>
      <c r="IIA8" s="663"/>
      <c r="IIB8" s="663"/>
      <c r="IIC8" s="663"/>
      <c r="IID8" s="663"/>
      <c r="IIE8" s="663"/>
      <c r="IIF8" s="663"/>
      <c r="IIG8" s="663"/>
      <c r="IIH8" s="663"/>
      <c r="III8" s="663"/>
      <c r="IIJ8" s="663"/>
      <c r="IIK8" s="663"/>
      <c r="IIL8" s="663"/>
      <c r="IIM8" s="663"/>
      <c r="IIN8" s="663"/>
      <c r="IIO8" s="663"/>
      <c r="IIP8" s="663"/>
      <c r="IIQ8" s="663"/>
      <c r="IIR8" s="663"/>
      <c r="IIS8" s="663"/>
      <c r="IIT8" s="663"/>
      <c r="IIU8" s="663"/>
      <c r="IIV8" s="663"/>
      <c r="IIW8" s="663"/>
      <c r="IIX8" s="663"/>
      <c r="IIY8" s="663"/>
      <c r="IIZ8" s="663"/>
      <c r="IJA8" s="663"/>
      <c r="IJB8" s="663"/>
      <c r="IJC8" s="663"/>
      <c r="IJD8" s="663"/>
      <c r="IJE8" s="663"/>
      <c r="IJF8" s="663"/>
      <c r="IJG8" s="663"/>
      <c r="IJH8" s="663"/>
      <c r="IJI8" s="663"/>
      <c r="IJJ8" s="663"/>
      <c r="IJK8" s="663"/>
      <c r="IJL8" s="663"/>
      <c r="IJM8" s="663"/>
      <c r="IJN8" s="663"/>
      <c r="IJO8" s="663"/>
      <c r="IJP8" s="663"/>
      <c r="IJQ8" s="663"/>
      <c r="IJR8" s="663"/>
      <c r="IJS8" s="663"/>
      <c r="IJT8" s="663"/>
      <c r="IJU8" s="663"/>
      <c r="IJV8" s="663"/>
      <c r="IJW8" s="663"/>
      <c r="IJX8" s="663"/>
      <c r="IJY8" s="663"/>
      <c r="IJZ8" s="663"/>
      <c r="IKA8" s="663"/>
      <c r="IKB8" s="663"/>
      <c r="IKC8" s="663"/>
      <c r="IKD8" s="663"/>
      <c r="IKE8" s="663"/>
      <c r="IKF8" s="663"/>
      <c r="IKG8" s="663"/>
      <c r="IKH8" s="663"/>
      <c r="IKI8" s="663"/>
      <c r="IKJ8" s="663"/>
      <c r="IKK8" s="663"/>
      <c r="IKL8" s="663"/>
      <c r="IKM8" s="663"/>
      <c r="IKN8" s="663"/>
      <c r="IKO8" s="663"/>
      <c r="IKP8" s="663"/>
      <c r="IKQ8" s="663"/>
      <c r="IKR8" s="663"/>
      <c r="IKS8" s="663"/>
      <c r="IKT8" s="663"/>
      <c r="IKU8" s="663"/>
      <c r="IKV8" s="663"/>
      <c r="IKW8" s="663"/>
      <c r="IKX8" s="663"/>
      <c r="IKY8" s="663"/>
      <c r="IKZ8" s="663"/>
      <c r="ILA8" s="663"/>
      <c r="ILB8" s="663"/>
      <c r="ILC8" s="663"/>
      <c r="ILD8" s="663"/>
      <c r="ILE8" s="663"/>
      <c r="ILF8" s="663"/>
      <c r="ILG8" s="663"/>
      <c r="ILH8" s="663"/>
      <c r="ILI8" s="663"/>
      <c r="ILJ8" s="663"/>
      <c r="ILK8" s="663"/>
      <c r="ILL8" s="663"/>
      <c r="ILM8" s="663"/>
      <c r="ILN8" s="663"/>
      <c r="ILO8" s="663"/>
      <c r="ILP8" s="663"/>
      <c r="ILQ8" s="663"/>
      <c r="ILR8" s="663"/>
      <c r="ILS8" s="663"/>
      <c r="ILT8" s="663"/>
      <c r="ILU8" s="663"/>
      <c r="ILV8" s="663"/>
      <c r="ILW8" s="663"/>
      <c r="ILX8" s="663"/>
      <c r="ILY8" s="663"/>
      <c r="ILZ8" s="663"/>
      <c r="IMA8" s="663"/>
      <c r="IMB8" s="663"/>
      <c r="IMC8" s="663"/>
      <c r="IMD8" s="663"/>
      <c r="IME8" s="663"/>
      <c r="IMF8" s="663"/>
      <c r="IMG8" s="663"/>
      <c r="IMH8" s="663"/>
      <c r="IMI8" s="663"/>
      <c r="IMJ8" s="663"/>
      <c r="IMK8" s="663"/>
      <c r="IML8" s="663"/>
      <c r="IMM8" s="663"/>
      <c r="IMN8" s="663"/>
      <c r="IMO8" s="663"/>
      <c r="IMP8" s="663"/>
      <c r="IMQ8" s="663"/>
      <c r="IMR8" s="663"/>
      <c r="IMS8" s="663"/>
      <c r="IMT8" s="663"/>
      <c r="IMU8" s="663"/>
      <c r="IMV8" s="663"/>
      <c r="IMW8" s="663"/>
      <c r="IMX8" s="663"/>
      <c r="IMY8" s="663"/>
      <c r="IMZ8" s="663"/>
      <c r="INA8" s="663"/>
      <c r="INB8" s="663"/>
      <c r="INC8" s="663"/>
      <c r="IND8" s="663"/>
      <c r="INE8" s="663"/>
      <c r="INF8" s="663"/>
      <c r="ING8" s="663"/>
      <c r="INH8" s="663"/>
      <c r="INI8" s="663"/>
      <c r="INJ8" s="663"/>
      <c r="INK8" s="663"/>
      <c r="INL8" s="663"/>
      <c r="INM8" s="663"/>
      <c r="INN8" s="663"/>
      <c r="INO8" s="663"/>
      <c r="INP8" s="663"/>
      <c r="INQ8" s="663"/>
      <c r="INR8" s="663"/>
      <c r="INS8" s="663"/>
      <c r="INT8" s="663"/>
      <c r="INU8" s="663"/>
      <c r="INV8" s="663"/>
      <c r="INW8" s="663"/>
      <c r="INX8" s="663"/>
      <c r="INY8" s="663"/>
      <c r="INZ8" s="663"/>
      <c r="IOA8" s="663"/>
      <c r="IOB8" s="663"/>
      <c r="IOC8" s="663"/>
      <c r="IOD8" s="663"/>
      <c r="IOE8" s="663"/>
      <c r="IOF8" s="663"/>
      <c r="IOG8" s="663"/>
      <c r="IOH8" s="663"/>
      <c r="IOI8" s="663"/>
      <c r="IOJ8" s="663"/>
      <c r="IOK8" s="663"/>
      <c r="IOL8" s="663"/>
      <c r="IOM8" s="663"/>
      <c r="ION8" s="663"/>
      <c r="IOO8" s="663"/>
      <c r="IOP8" s="663"/>
      <c r="IOQ8" s="663"/>
      <c r="IOR8" s="663"/>
      <c r="IOS8" s="663"/>
      <c r="IOT8" s="663"/>
      <c r="IOU8" s="663"/>
      <c r="IOV8" s="663"/>
      <c r="IOW8" s="663"/>
      <c r="IOX8" s="663"/>
      <c r="IOY8" s="663"/>
      <c r="IOZ8" s="663"/>
      <c r="IPA8" s="663"/>
      <c r="IPB8" s="663"/>
      <c r="IPC8" s="663"/>
      <c r="IPD8" s="663"/>
      <c r="IPE8" s="663"/>
      <c r="IPF8" s="663"/>
      <c r="IPG8" s="663"/>
      <c r="IPH8" s="663"/>
      <c r="IPI8" s="663"/>
      <c r="IPJ8" s="663"/>
      <c r="IPK8" s="663"/>
      <c r="IPL8" s="663"/>
      <c r="IPM8" s="663"/>
      <c r="IPN8" s="663"/>
      <c r="IPO8" s="663"/>
      <c r="IPP8" s="663"/>
      <c r="IPQ8" s="663"/>
      <c r="IPR8" s="663"/>
      <c r="IPS8" s="663"/>
      <c r="IPT8" s="663"/>
      <c r="IPU8" s="663"/>
      <c r="IPV8" s="663"/>
      <c r="IPW8" s="663"/>
      <c r="IPX8" s="663"/>
      <c r="IPY8" s="663"/>
      <c r="IPZ8" s="663"/>
      <c r="IQA8" s="663"/>
      <c r="IQB8" s="663"/>
      <c r="IQC8" s="663"/>
      <c r="IQD8" s="663"/>
      <c r="IQE8" s="663"/>
      <c r="IQF8" s="663"/>
      <c r="IQG8" s="663"/>
      <c r="IQH8" s="663"/>
      <c r="IQI8" s="663"/>
      <c r="IQJ8" s="663"/>
      <c r="IQK8" s="663"/>
      <c r="IQL8" s="663"/>
      <c r="IQM8" s="663"/>
      <c r="IQN8" s="663"/>
      <c r="IQO8" s="663"/>
      <c r="IQP8" s="663"/>
      <c r="IQQ8" s="663"/>
      <c r="IQR8" s="663"/>
      <c r="IQS8" s="663"/>
      <c r="IQT8" s="663"/>
      <c r="IQU8" s="663"/>
      <c r="IQV8" s="663"/>
      <c r="IQW8" s="663"/>
      <c r="IQX8" s="663"/>
      <c r="IQY8" s="663"/>
      <c r="IQZ8" s="663"/>
      <c r="IRA8" s="663"/>
      <c r="IRB8" s="663"/>
      <c r="IRC8" s="663"/>
      <c r="IRD8" s="663"/>
      <c r="IRE8" s="663"/>
      <c r="IRF8" s="663"/>
      <c r="IRG8" s="663"/>
      <c r="IRH8" s="663"/>
      <c r="IRI8" s="663"/>
      <c r="IRJ8" s="663"/>
      <c r="IRK8" s="663"/>
      <c r="IRL8" s="663"/>
      <c r="IRM8" s="663"/>
      <c r="IRN8" s="663"/>
      <c r="IRO8" s="663"/>
      <c r="IRP8" s="663"/>
      <c r="IRQ8" s="663"/>
      <c r="IRR8" s="663"/>
      <c r="IRS8" s="663"/>
      <c r="IRT8" s="663"/>
      <c r="IRU8" s="663"/>
      <c r="IRV8" s="663"/>
      <c r="IRW8" s="663"/>
      <c r="IRX8" s="663"/>
      <c r="IRY8" s="663"/>
      <c r="IRZ8" s="663"/>
      <c r="ISA8" s="663"/>
      <c r="ISB8" s="663"/>
      <c r="ISC8" s="663"/>
      <c r="ISD8" s="663"/>
      <c r="ISE8" s="663"/>
      <c r="ISF8" s="663"/>
      <c r="ISG8" s="663"/>
      <c r="ISH8" s="663"/>
      <c r="ISI8" s="663"/>
      <c r="ISJ8" s="663"/>
      <c r="ISK8" s="663"/>
      <c r="ISL8" s="663"/>
      <c r="ISM8" s="663"/>
      <c r="ISN8" s="663"/>
      <c r="ISO8" s="663"/>
      <c r="ISP8" s="663"/>
      <c r="ISQ8" s="663"/>
      <c r="ISR8" s="663"/>
      <c r="ISS8" s="663"/>
      <c r="IST8" s="663"/>
      <c r="ISU8" s="663"/>
      <c r="ISV8" s="663"/>
      <c r="ISW8" s="663"/>
      <c r="ISX8" s="663"/>
      <c r="ISY8" s="663"/>
      <c r="ISZ8" s="663"/>
      <c r="ITA8" s="663"/>
      <c r="ITB8" s="663"/>
      <c r="ITC8" s="663"/>
      <c r="ITD8" s="663"/>
      <c r="ITE8" s="663"/>
      <c r="ITF8" s="663"/>
      <c r="ITG8" s="663"/>
      <c r="ITH8" s="663"/>
      <c r="ITI8" s="663"/>
      <c r="ITJ8" s="663"/>
      <c r="ITK8" s="663"/>
      <c r="ITL8" s="663"/>
      <c r="ITM8" s="663"/>
      <c r="ITN8" s="663"/>
      <c r="ITO8" s="663"/>
      <c r="ITP8" s="663"/>
      <c r="ITQ8" s="663"/>
      <c r="ITR8" s="663"/>
      <c r="ITS8" s="663"/>
      <c r="ITT8" s="663"/>
      <c r="ITU8" s="663"/>
      <c r="ITV8" s="663"/>
      <c r="ITW8" s="663"/>
      <c r="ITX8" s="663"/>
      <c r="ITY8" s="663"/>
      <c r="ITZ8" s="663"/>
      <c r="IUA8" s="663"/>
      <c r="IUB8" s="663"/>
      <c r="IUC8" s="663"/>
      <c r="IUD8" s="663"/>
      <c r="IUE8" s="663"/>
      <c r="IUF8" s="663"/>
      <c r="IUG8" s="663"/>
      <c r="IUH8" s="663"/>
      <c r="IUI8" s="663"/>
      <c r="IUJ8" s="663"/>
      <c r="IUK8" s="663"/>
      <c r="IUL8" s="663"/>
      <c r="IUM8" s="663"/>
      <c r="IUN8" s="663"/>
      <c r="IUO8" s="663"/>
      <c r="IUP8" s="663"/>
      <c r="IUQ8" s="663"/>
      <c r="IUR8" s="663"/>
      <c r="IUS8" s="663"/>
      <c r="IUT8" s="663"/>
      <c r="IUU8" s="663"/>
      <c r="IUV8" s="663"/>
      <c r="IUW8" s="663"/>
      <c r="IUX8" s="663"/>
      <c r="IUY8" s="663"/>
      <c r="IUZ8" s="663"/>
      <c r="IVA8" s="663"/>
      <c r="IVB8" s="663"/>
      <c r="IVC8" s="663"/>
      <c r="IVD8" s="663"/>
      <c r="IVE8" s="663"/>
      <c r="IVF8" s="663"/>
      <c r="IVG8" s="663"/>
      <c r="IVH8" s="663"/>
      <c r="IVI8" s="663"/>
      <c r="IVJ8" s="663"/>
      <c r="IVK8" s="663"/>
      <c r="IVL8" s="663"/>
      <c r="IVM8" s="663"/>
      <c r="IVN8" s="663"/>
      <c r="IVO8" s="663"/>
      <c r="IVP8" s="663"/>
      <c r="IVQ8" s="663"/>
      <c r="IVR8" s="663"/>
      <c r="IVS8" s="663"/>
      <c r="IVT8" s="663"/>
      <c r="IVU8" s="663"/>
      <c r="IVV8" s="663"/>
      <c r="IVW8" s="663"/>
      <c r="IVX8" s="663"/>
      <c r="IVY8" s="663"/>
      <c r="IVZ8" s="663"/>
      <c r="IWA8" s="663"/>
      <c r="IWB8" s="663"/>
      <c r="IWC8" s="663"/>
      <c r="IWD8" s="663"/>
      <c r="IWE8" s="663"/>
      <c r="IWF8" s="663"/>
      <c r="IWG8" s="663"/>
      <c r="IWH8" s="663"/>
      <c r="IWI8" s="663"/>
      <c r="IWJ8" s="663"/>
      <c r="IWK8" s="663"/>
      <c r="IWL8" s="663"/>
      <c r="IWM8" s="663"/>
      <c r="IWN8" s="663"/>
      <c r="IWO8" s="663"/>
      <c r="IWP8" s="663"/>
      <c r="IWQ8" s="663"/>
      <c r="IWR8" s="663"/>
      <c r="IWS8" s="663"/>
      <c r="IWT8" s="663"/>
      <c r="IWU8" s="663"/>
      <c r="IWV8" s="663"/>
      <c r="IWW8" s="663"/>
      <c r="IWX8" s="663"/>
      <c r="IWY8" s="663"/>
      <c r="IWZ8" s="663"/>
      <c r="IXA8" s="663"/>
      <c r="IXB8" s="663"/>
      <c r="IXC8" s="663"/>
      <c r="IXD8" s="663"/>
      <c r="IXE8" s="663"/>
      <c r="IXF8" s="663"/>
      <c r="IXG8" s="663"/>
      <c r="IXH8" s="663"/>
      <c r="IXI8" s="663"/>
      <c r="IXJ8" s="663"/>
      <c r="IXK8" s="663"/>
      <c r="IXL8" s="663"/>
      <c r="IXM8" s="663"/>
      <c r="IXN8" s="663"/>
      <c r="IXO8" s="663"/>
      <c r="IXP8" s="663"/>
      <c r="IXQ8" s="663"/>
      <c r="IXR8" s="663"/>
      <c r="IXS8" s="663"/>
      <c r="IXT8" s="663"/>
      <c r="IXU8" s="663"/>
      <c r="IXV8" s="663"/>
      <c r="IXW8" s="663"/>
      <c r="IXX8" s="663"/>
      <c r="IXY8" s="663"/>
      <c r="IXZ8" s="663"/>
      <c r="IYA8" s="663"/>
      <c r="IYB8" s="663"/>
      <c r="IYC8" s="663"/>
      <c r="IYD8" s="663"/>
      <c r="IYE8" s="663"/>
      <c r="IYF8" s="663"/>
      <c r="IYG8" s="663"/>
      <c r="IYH8" s="663"/>
      <c r="IYI8" s="663"/>
      <c r="IYJ8" s="663"/>
      <c r="IYK8" s="663"/>
      <c r="IYL8" s="663"/>
      <c r="IYM8" s="663"/>
      <c r="IYN8" s="663"/>
      <c r="IYO8" s="663"/>
      <c r="IYP8" s="663"/>
      <c r="IYQ8" s="663"/>
      <c r="IYR8" s="663"/>
      <c r="IYS8" s="663"/>
      <c r="IYT8" s="663"/>
      <c r="IYU8" s="663"/>
      <c r="IYV8" s="663"/>
      <c r="IYW8" s="663"/>
      <c r="IYX8" s="663"/>
      <c r="IYY8" s="663"/>
      <c r="IYZ8" s="663"/>
      <c r="IZA8" s="663"/>
      <c r="IZB8" s="663"/>
      <c r="IZC8" s="663"/>
      <c r="IZD8" s="663"/>
      <c r="IZE8" s="663"/>
      <c r="IZF8" s="663"/>
      <c r="IZG8" s="663"/>
      <c r="IZH8" s="663"/>
      <c r="IZI8" s="663"/>
      <c r="IZJ8" s="663"/>
      <c r="IZK8" s="663"/>
      <c r="IZL8" s="663"/>
      <c r="IZM8" s="663"/>
      <c r="IZN8" s="663"/>
      <c r="IZO8" s="663"/>
      <c r="IZP8" s="663"/>
      <c r="IZQ8" s="663"/>
      <c r="IZR8" s="663"/>
      <c r="IZS8" s="663"/>
      <c r="IZT8" s="663"/>
      <c r="IZU8" s="663"/>
      <c r="IZV8" s="663"/>
      <c r="IZW8" s="663"/>
      <c r="IZX8" s="663"/>
      <c r="IZY8" s="663"/>
      <c r="IZZ8" s="663"/>
      <c r="JAA8" s="663"/>
      <c r="JAB8" s="663"/>
      <c r="JAC8" s="663"/>
      <c r="JAD8" s="663"/>
      <c r="JAE8" s="663"/>
      <c r="JAF8" s="663"/>
      <c r="JAG8" s="663"/>
      <c r="JAH8" s="663"/>
      <c r="JAI8" s="663"/>
      <c r="JAJ8" s="663"/>
      <c r="JAK8" s="663"/>
      <c r="JAL8" s="663"/>
      <c r="JAM8" s="663"/>
      <c r="JAN8" s="663"/>
      <c r="JAO8" s="663"/>
      <c r="JAP8" s="663"/>
      <c r="JAQ8" s="663"/>
      <c r="JAR8" s="663"/>
      <c r="JAS8" s="663"/>
      <c r="JAT8" s="663"/>
      <c r="JAU8" s="663"/>
      <c r="JAV8" s="663"/>
      <c r="JAW8" s="663"/>
      <c r="JAX8" s="663"/>
      <c r="JAY8" s="663"/>
      <c r="JAZ8" s="663"/>
      <c r="JBA8" s="663"/>
      <c r="JBB8" s="663"/>
      <c r="JBC8" s="663"/>
      <c r="JBD8" s="663"/>
      <c r="JBE8" s="663"/>
      <c r="JBF8" s="663"/>
      <c r="JBG8" s="663"/>
      <c r="JBH8" s="663"/>
      <c r="JBI8" s="663"/>
      <c r="JBJ8" s="663"/>
      <c r="JBK8" s="663"/>
      <c r="JBL8" s="663"/>
      <c r="JBM8" s="663"/>
      <c r="JBN8" s="663"/>
      <c r="JBO8" s="663"/>
      <c r="JBP8" s="663"/>
      <c r="JBQ8" s="663"/>
      <c r="JBR8" s="663"/>
      <c r="JBS8" s="663"/>
      <c r="JBT8" s="663"/>
      <c r="JBU8" s="663"/>
      <c r="JBV8" s="663"/>
      <c r="JBW8" s="663"/>
      <c r="JBX8" s="663"/>
      <c r="JBY8" s="663"/>
      <c r="JBZ8" s="663"/>
      <c r="JCA8" s="663"/>
      <c r="JCB8" s="663"/>
      <c r="JCC8" s="663"/>
      <c r="JCD8" s="663"/>
      <c r="JCE8" s="663"/>
      <c r="JCF8" s="663"/>
      <c r="JCG8" s="663"/>
      <c r="JCH8" s="663"/>
      <c r="JCI8" s="663"/>
      <c r="JCJ8" s="663"/>
      <c r="JCK8" s="663"/>
      <c r="JCL8" s="663"/>
      <c r="JCM8" s="663"/>
      <c r="JCN8" s="663"/>
      <c r="JCO8" s="663"/>
      <c r="JCP8" s="663"/>
      <c r="JCQ8" s="663"/>
      <c r="JCR8" s="663"/>
      <c r="JCS8" s="663"/>
      <c r="JCT8" s="663"/>
      <c r="JCU8" s="663"/>
      <c r="JCV8" s="663"/>
      <c r="JCW8" s="663"/>
      <c r="JCX8" s="663"/>
      <c r="JCY8" s="663"/>
      <c r="JCZ8" s="663"/>
      <c r="JDA8" s="663"/>
      <c r="JDB8" s="663"/>
      <c r="JDC8" s="663"/>
      <c r="JDD8" s="663"/>
      <c r="JDE8" s="663"/>
      <c r="JDF8" s="663"/>
      <c r="JDG8" s="663"/>
      <c r="JDH8" s="663"/>
      <c r="JDI8" s="663"/>
      <c r="JDJ8" s="663"/>
      <c r="JDK8" s="663"/>
      <c r="JDL8" s="663"/>
      <c r="JDM8" s="663"/>
      <c r="JDN8" s="663"/>
      <c r="JDO8" s="663"/>
      <c r="JDP8" s="663"/>
      <c r="JDQ8" s="663"/>
      <c r="JDR8" s="663"/>
      <c r="JDS8" s="663"/>
      <c r="JDT8" s="663"/>
      <c r="JDU8" s="663"/>
      <c r="JDV8" s="663"/>
      <c r="JDW8" s="663"/>
      <c r="JDX8" s="663"/>
      <c r="JDY8" s="663"/>
      <c r="JDZ8" s="663"/>
      <c r="JEA8" s="663"/>
      <c r="JEB8" s="663"/>
      <c r="JEC8" s="663"/>
      <c r="JED8" s="663"/>
      <c r="JEE8" s="663"/>
      <c r="JEF8" s="663"/>
      <c r="JEG8" s="663"/>
      <c r="JEH8" s="663"/>
      <c r="JEI8" s="663"/>
      <c r="JEJ8" s="663"/>
      <c r="JEK8" s="663"/>
      <c r="JEL8" s="663"/>
      <c r="JEM8" s="663"/>
      <c r="JEN8" s="663"/>
      <c r="JEO8" s="663"/>
      <c r="JEP8" s="663"/>
      <c r="JEQ8" s="663"/>
      <c r="JER8" s="663"/>
      <c r="JES8" s="663"/>
      <c r="JET8" s="663"/>
      <c r="JEU8" s="663"/>
      <c r="JEV8" s="663"/>
      <c r="JEW8" s="663"/>
      <c r="JEX8" s="663"/>
      <c r="JEY8" s="663"/>
      <c r="JEZ8" s="663"/>
      <c r="JFA8" s="663"/>
      <c r="JFB8" s="663"/>
      <c r="JFC8" s="663"/>
      <c r="JFD8" s="663"/>
      <c r="JFE8" s="663"/>
      <c r="JFF8" s="663"/>
      <c r="JFG8" s="663"/>
      <c r="JFH8" s="663"/>
      <c r="JFI8" s="663"/>
      <c r="JFJ8" s="663"/>
      <c r="JFK8" s="663"/>
      <c r="JFL8" s="663"/>
      <c r="JFM8" s="663"/>
      <c r="JFN8" s="663"/>
      <c r="JFO8" s="663"/>
      <c r="JFP8" s="663"/>
      <c r="JFQ8" s="663"/>
      <c r="JFR8" s="663"/>
      <c r="JFS8" s="663"/>
      <c r="JFT8" s="663"/>
      <c r="JFU8" s="663"/>
      <c r="JFV8" s="663"/>
      <c r="JFW8" s="663"/>
      <c r="JFX8" s="663"/>
      <c r="JFY8" s="663"/>
      <c r="JFZ8" s="663"/>
      <c r="JGA8" s="663"/>
      <c r="JGB8" s="663"/>
      <c r="JGC8" s="663"/>
      <c r="JGD8" s="663"/>
      <c r="JGE8" s="663"/>
      <c r="JGF8" s="663"/>
      <c r="JGG8" s="663"/>
      <c r="JGH8" s="663"/>
      <c r="JGI8" s="663"/>
      <c r="JGJ8" s="663"/>
      <c r="JGK8" s="663"/>
      <c r="JGL8" s="663"/>
      <c r="JGM8" s="663"/>
      <c r="JGN8" s="663"/>
      <c r="JGO8" s="663"/>
      <c r="JGP8" s="663"/>
      <c r="JGQ8" s="663"/>
      <c r="JGR8" s="663"/>
      <c r="JGS8" s="663"/>
      <c r="JGT8" s="663"/>
      <c r="JGU8" s="663"/>
      <c r="JGV8" s="663"/>
      <c r="JGW8" s="663"/>
      <c r="JGX8" s="663"/>
      <c r="JGY8" s="663"/>
      <c r="JGZ8" s="663"/>
      <c r="JHA8" s="663"/>
      <c r="JHB8" s="663"/>
      <c r="JHC8" s="663"/>
      <c r="JHD8" s="663"/>
      <c r="JHE8" s="663"/>
      <c r="JHF8" s="663"/>
      <c r="JHG8" s="663"/>
      <c r="JHH8" s="663"/>
      <c r="JHI8" s="663"/>
      <c r="JHJ8" s="663"/>
      <c r="JHK8" s="663"/>
      <c r="JHL8" s="663"/>
      <c r="JHM8" s="663"/>
      <c r="JHN8" s="663"/>
      <c r="JHO8" s="663"/>
      <c r="JHP8" s="663"/>
      <c r="JHQ8" s="663"/>
      <c r="JHR8" s="663"/>
      <c r="JHS8" s="663"/>
      <c r="JHT8" s="663"/>
      <c r="JHU8" s="663"/>
      <c r="JHV8" s="663"/>
      <c r="JHW8" s="663"/>
      <c r="JHX8" s="663"/>
      <c r="JHY8" s="663"/>
      <c r="JHZ8" s="663"/>
      <c r="JIA8" s="663"/>
      <c r="JIB8" s="663"/>
      <c r="JIC8" s="663"/>
      <c r="JID8" s="663"/>
      <c r="JIE8" s="663"/>
      <c r="JIF8" s="663"/>
      <c r="JIG8" s="663"/>
      <c r="JIH8" s="663"/>
      <c r="JII8" s="663"/>
      <c r="JIJ8" s="663"/>
      <c r="JIK8" s="663"/>
      <c r="JIL8" s="663"/>
      <c r="JIM8" s="663"/>
      <c r="JIN8" s="663"/>
      <c r="JIO8" s="663"/>
      <c r="JIP8" s="663"/>
      <c r="JIQ8" s="663"/>
      <c r="JIR8" s="663"/>
      <c r="JIS8" s="663"/>
      <c r="JIT8" s="663"/>
      <c r="JIU8" s="663"/>
      <c r="JIV8" s="663"/>
      <c r="JIW8" s="663"/>
      <c r="JIX8" s="663"/>
      <c r="JIY8" s="663"/>
      <c r="JIZ8" s="663"/>
      <c r="JJA8" s="663"/>
      <c r="JJB8" s="663"/>
      <c r="JJC8" s="663"/>
      <c r="JJD8" s="663"/>
      <c r="JJE8" s="663"/>
      <c r="JJF8" s="663"/>
      <c r="JJG8" s="663"/>
      <c r="JJH8" s="663"/>
      <c r="JJI8" s="663"/>
      <c r="JJJ8" s="663"/>
      <c r="JJK8" s="663"/>
      <c r="JJL8" s="663"/>
      <c r="JJM8" s="663"/>
      <c r="JJN8" s="663"/>
      <c r="JJO8" s="663"/>
      <c r="JJP8" s="663"/>
      <c r="JJQ8" s="663"/>
      <c r="JJR8" s="663"/>
      <c r="JJS8" s="663"/>
      <c r="JJT8" s="663"/>
      <c r="JJU8" s="663"/>
      <c r="JJV8" s="663"/>
      <c r="JJW8" s="663"/>
      <c r="JJX8" s="663"/>
      <c r="JJY8" s="663"/>
      <c r="JJZ8" s="663"/>
      <c r="JKA8" s="663"/>
      <c r="JKB8" s="663"/>
      <c r="JKC8" s="663"/>
      <c r="JKD8" s="663"/>
      <c r="JKE8" s="663"/>
      <c r="JKF8" s="663"/>
      <c r="JKG8" s="663"/>
      <c r="JKH8" s="663"/>
      <c r="JKI8" s="663"/>
      <c r="JKJ8" s="663"/>
      <c r="JKK8" s="663"/>
      <c r="JKL8" s="663"/>
      <c r="JKM8" s="663"/>
      <c r="JKN8" s="663"/>
      <c r="JKO8" s="663"/>
      <c r="JKP8" s="663"/>
      <c r="JKQ8" s="663"/>
      <c r="JKR8" s="663"/>
      <c r="JKS8" s="663"/>
      <c r="JKT8" s="663"/>
      <c r="JKU8" s="663"/>
      <c r="JKV8" s="663"/>
      <c r="JKW8" s="663"/>
      <c r="JKX8" s="663"/>
      <c r="JKY8" s="663"/>
      <c r="JKZ8" s="663"/>
      <c r="JLA8" s="663"/>
      <c r="JLB8" s="663"/>
      <c r="JLC8" s="663"/>
      <c r="JLD8" s="663"/>
      <c r="JLE8" s="663"/>
      <c r="JLF8" s="663"/>
      <c r="JLG8" s="663"/>
      <c r="JLH8" s="663"/>
      <c r="JLI8" s="663"/>
      <c r="JLJ8" s="663"/>
      <c r="JLK8" s="663"/>
      <c r="JLL8" s="663"/>
      <c r="JLM8" s="663"/>
      <c r="JLN8" s="663"/>
      <c r="JLO8" s="663"/>
      <c r="JLP8" s="663"/>
      <c r="JLQ8" s="663"/>
      <c r="JLR8" s="663"/>
      <c r="JLS8" s="663"/>
      <c r="JLT8" s="663"/>
      <c r="JLU8" s="663"/>
      <c r="JLV8" s="663"/>
      <c r="JLW8" s="663"/>
      <c r="JLX8" s="663"/>
      <c r="JLY8" s="663"/>
      <c r="JLZ8" s="663"/>
      <c r="JMA8" s="663"/>
      <c r="JMB8" s="663"/>
      <c r="JMC8" s="663"/>
      <c r="JMD8" s="663"/>
      <c r="JME8" s="663"/>
      <c r="JMF8" s="663"/>
      <c r="JMG8" s="663"/>
      <c r="JMH8" s="663"/>
      <c r="JMI8" s="663"/>
      <c r="JMJ8" s="663"/>
      <c r="JMK8" s="663"/>
      <c r="JML8" s="663"/>
      <c r="JMM8" s="663"/>
      <c r="JMN8" s="663"/>
      <c r="JMO8" s="663"/>
      <c r="JMP8" s="663"/>
      <c r="JMQ8" s="663"/>
      <c r="JMR8" s="663"/>
      <c r="JMS8" s="663"/>
      <c r="JMT8" s="663"/>
      <c r="JMU8" s="663"/>
      <c r="JMV8" s="663"/>
      <c r="JMW8" s="663"/>
      <c r="JMX8" s="663"/>
      <c r="JMY8" s="663"/>
      <c r="JMZ8" s="663"/>
      <c r="JNA8" s="663"/>
      <c r="JNB8" s="663"/>
      <c r="JNC8" s="663"/>
      <c r="JND8" s="663"/>
      <c r="JNE8" s="663"/>
      <c r="JNF8" s="663"/>
      <c r="JNG8" s="663"/>
      <c r="JNH8" s="663"/>
      <c r="JNI8" s="663"/>
      <c r="JNJ8" s="663"/>
      <c r="JNK8" s="663"/>
      <c r="JNL8" s="663"/>
      <c r="JNM8" s="663"/>
      <c r="JNN8" s="663"/>
      <c r="JNO8" s="663"/>
      <c r="JNP8" s="663"/>
      <c r="JNQ8" s="663"/>
      <c r="JNR8" s="663"/>
      <c r="JNS8" s="663"/>
      <c r="JNT8" s="663"/>
      <c r="JNU8" s="663"/>
      <c r="JNV8" s="663"/>
      <c r="JNW8" s="663"/>
      <c r="JNX8" s="663"/>
      <c r="JNY8" s="663"/>
      <c r="JNZ8" s="663"/>
      <c r="JOA8" s="663"/>
      <c r="JOB8" s="663"/>
      <c r="JOC8" s="663"/>
      <c r="JOD8" s="663"/>
      <c r="JOE8" s="663"/>
      <c r="JOF8" s="663"/>
      <c r="JOG8" s="663"/>
      <c r="JOH8" s="663"/>
      <c r="JOI8" s="663"/>
      <c r="JOJ8" s="663"/>
      <c r="JOK8" s="663"/>
      <c r="JOL8" s="663"/>
      <c r="JOM8" s="663"/>
      <c r="JON8" s="663"/>
      <c r="JOO8" s="663"/>
      <c r="JOP8" s="663"/>
      <c r="JOQ8" s="663"/>
      <c r="JOR8" s="663"/>
      <c r="JOS8" s="663"/>
      <c r="JOT8" s="663"/>
      <c r="JOU8" s="663"/>
      <c r="JOV8" s="663"/>
      <c r="JOW8" s="663"/>
      <c r="JOX8" s="663"/>
      <c r="JOY8" s="663"/>
      <c r="JOZ8" s="663"/>
      <c r="JPA8" s="663"/>
      <c r="JPB8" s="663"/>
      <c r="JPC8" s="663"/>
      <c r="JPD8" s="663"/>
      <c r="JPE8" s="663"/>
      <c r="JPF8" s="663"/>
      <c r="JPG8" s="663"/>
      <c r="JPH8" s="663"/>
      <c r="JPI8" s="663"/>
      <c r="JPJ8" s="663"/>
      <c r="JPK8" s="663"/>
      <c r="JPL8" s="663"/>
      <c r="JPM8" s="663"/>
      <c r="JPN8" s="663"/>
      <c r="JPO8" s="663"/>
      <c r="JPP8" s="663"/>
      <c r="JPQ8" s="663"/>
      <c r="JPR8" s="663"/>
      <c r="JPS8" s="663"/>
      <c r="JPT8" s="663"/>
      <c r="JPU8" s="663"/>
      <c r="JPV8" s="663"/>
      <c r="JPW8" s="663"/>
      <c r="JPX8" s="663"/>
      <c r="JPY8" s="663"/>
      <c r="JPZ8" s="663"/>
      <c r="JQA8" s="663"/>
      <c r="JQB8" s="663"/>
      <c r="JQC8" s="663"/>
      <c r="JQD8" s="663"/>
      <c r="JQE8" s="663"/>
      <c r="JQF8" s="663"/>
      <c r="JQG8" s="663"/>
      <c r="JQH8" s="663"/>
      <c r="JQI8" s="663"/>
      <c r="JQJ8" s="663"/>
      <c r="JQK8" s="663"/>
      <c r="JQL8" s="663"/>
      <c r="JQM8" s="663"/>
      <c r="JQN8" s="663"/>
      <c r="JQO8" s="663"/>
      <c r="JQP8" s="663"/>
      <c r="JQQ8" s="663"/>
      <c r="JQR8" s="663"/>
      <c r="JQS8" s="663"/>
      <c r="JQT8" s="663"/>
      <c r="JQU8" s="663"/>
      <c r="JQV8" s="663"/>
      <c r="JQW8" s="663"/>
      <c r="JQX8" s="663"/>
      <c r="JQY8" s="663"/>
      <c r="JQZ8" s="663"/>
      <c r="JRA8" s="663"/>
      <c r="JRB8" s="663"/>
      <c r="JRC8" s="663"/>
      <c r="JRD8" s="663"/>
      <c r="JRE8" s="663"/>
      <c r="JRF8" s="663"/>
      <c r="JRG8" s="663"/>
      <c r="JRH8" s="663"/>
      <c r="JRI8" s="663"/>
      <c r="JRJ8" s="663"/>
      <c r="JRK8" s="663"/>
      <c r="JRL8" s="663"/>
      <c r="JRM8" s="663"/>
      <c r="JRN8" s="663"/>
      <c r="JRO8" s="663"/>
      <c r="JRP8" s="663"/>
      <c r="JRQ8" s="663"/>
      <c r="JRR8" s="663"/>
      <c r="JRS8" s="663"/>
      <c r="JRT8" s="663"/>
      <c r="JRU8" s="663"/>
      <c r="JRV8" s="663"/>
      <c r="JRW8" s="663"/>
      <c r="JRX8" s="663"/>
      <c r="JRY8" s="663"/>
      <c r="JRZ8" s="663"/>
      <c r="JSA8" s="663"/>
      <c r="JSB8" s="663"/>
      <c r="JSC8" s="663"/>
      <c r="JSD8" s="663"/>
      <c r="JSE8" s="663"/>
      <c r="JSF8" s="663"/>
      <c r="JSG8" s="663"/>
      <c r="JSH8" s="663"/>
      <c r="JSI8" s="663"/>
      <c r="JSJ8" s="663"/>
      <c r="JSK8" s="663"/>
      <c r="JSL8" s="663"/>
      <c r="JSM8" s="663"/>
      <c r="JSN8" s="663"/>
      <c r="JSO8" s="663"/>
      <c r="JSP8" s="663"/>
      <c r="JSQ8" s="663"/>
      <c r="JSR8" s="663"/>
      <c r="JSS8" s="663"/>
      <c r="JST8" s="663"/>
      <c r="JSU8" s="663"/>
      <c r="JSV8" s="663"/>
      <c r="JSW8" s="663"/>
      <c r="JSX8" s="663"/>
      <c r="JSY8" s="663"/>
      <c r="JSZ8" s="663"/>
      <c r="JTA8" s="663"/>
      <c r="JTB8" s="663"/>
      <c r="JTC8" s="663"/>
      <c r="JTD8" s="663"/>
      <c r="JTE8" s="663"/>
      <c r="JTF8" s="663"/>
      <c r="JTG8" s="663"/>
      <c r="JTH8" s="663"/>
      <c r="JTI8" s="663"/>
      <c r="JTJ8" s="663"/>
      <c r="JTK8" s="663"/>
      <c r="JTL8" s="663"/>
      <c r="JTM8" s="663"/>
      <c r="JTN8" s="663"/>
      <c r="JTO8" s="663"/>
      <c r="JTP8" s="663"/>
      <c r="JTQ8" s="663"/>
      <c r="JTR8" s="663"/>
      <c r="JTS8" s="663"/>
      <c r="JTT8" s="663"/>
      <c r="JTU8" s="663"/>
      <c r="JTV8" s="663"/>
      <c r="JTW8" s="663"/>
      <c r="JTX8" s="663"/>
      <c r="JTY8" s="663"/>
      <c r="JTZ8" s="663"/>
      <c r="JUA8" s="663"/>
      <c r="JUB8" s="663"/>
      <c r="JUC8" s="663"/>
      <c r="JUD8" s="663"/>
      <c r="JUE8" s="663"/>
      <c r="JUF8" s="663"/>
      <c r="JUG8" s="663"/>
      <c r="JUH8" s="663"/>
      <c r="JUI8" s="663"/>
      <c r="JUJ8" s="663"/>
      <c r="JUK8" s="663"/>
      <c r="JUL8" s="663"/>
      <c r="JUM8" s="663"/>
      <c r="JUN8" s="663"/>
      <c r="JUO8" s="663"/>
      <c r="JUP8" s="663"/>
      <c r="JUQ8" s="663"/>
      <c r="JUR8" s="663"/>
      <c r="JUS8" s="663"/>
      <c r="JUT8" s="663"/>
      <c r="JUU8" s="663"/>
      <c r="JUV8" s="663"/>
      <c r="JUW8" s="663"/>
      <c r="JUX8" s="663"/>
      <c r="JUY8" s="663"/>
      <c r="JUZ8" s="663"/>
      <c r="JVA8" s="663"/>
      <c r="JVB8" s="663"/>
      <c r="JVC8" s="663"/>
      <c r="JVD8" s="663"/>
      <c r="JVE8" s="663"/>
      <c r="JVF8" s="663"/>
      <c r="JVG8" s="663"/>
      <c r="JVH8" s="663"/>
      <c r="JVI8" s="663"/>
      <c r="JVJ8" s="663"/>
      <c r="JVK8" s="663"/>
      <c r="JVL8" s="663"/>
      <c r="JVM8" s="663"/>
      <c r="JVN8" s="663"/>
      <c r="JVO8" s="663"/>
      <c r="JVP8" s="663"/>
      <c r="JVQ8" s="663"/>
      <c r="JVR8" s="663"/>
      <c r="JVS8" s="663"/>
      <c r="JVT8" s="663"/>
      <c r="JVU8" s="663"/>
      <c r="JVV8" s="663"/>
      <c r="JVW8" s="663"/>
      <c r="JVX8" s="663"/>
      <c r="JVY8" s="663"/>
      <c r="JVZ8" s="663"/>
      <c r="JWA8" s="663"/>
      <c r="JWB8" s="663"/>
      <c r="JWC8" s="663"/>
      <c r="JWD8" s="663"/>
      <c r="JWE8" s="663"/>
      <c r="JWF8" s="663"/>
      <c r="JWG8" s="663"/>
      <c r="JWH8" s="663"/>
      <c r="JWI8" s="663"/>
      <c r="JWJ8" s="663"/>
      <c r="JWK8" s="663"/>
      <c r="JWL8" s="663"/>
      <c r="JWM8" s="663"/>
      <c r="JWN8" s="663"/>
      <c r="JWO8" s="663"/>
      <c r="JWP8" s="663"/>
      <c r="JWQ8" s="663"/>
      <c r="JWR8" s="663"/>
      <c r="JWS8" s="663"/>
      <c r="JWT8" s="663"/>
      <c r="JWU8" s="663"/>
      <c r="JWV8" s="663"/>
      <c r="JWW8" s="663"/>
      <c r="JWX8" s="663"/>
      <c r="JWY8" s="663"/>
      <c r="JWZ8" s="663"/>
      <c r="JXA8" s="663"/>
      <c r="JXB8" s="663"/>
      <c r="JXC8" s="663"/>
      <c r="JXD8" s="663"/>
      <c r="JXE8" s="663"/>
      <c r="JXF8" s="663"/>
      <c r="JXG8" s="663"/>
      <c r="JXH8" s="663"/>
      <c r="JXI8" s="663"/>
      <c r="JXJ8" s="663"/>
      <c r="JXK8" s="663"/>
      <c r="JXL8" s="663"/>
      <c r="JXM8" s="663"/>
      <c r="JXN8" s="663"/>
      <c r="JXO8" s="663"/>
      <c r="JXP8" s="663"/>
      <c r="JXQ8" s="663"/>
      <c r="JXR8" s="663"/>
      <c r="JXS8" s="663"/>
      <c r="JXT8" s="663"/>
      <c r="JXU8" s="663"/>
      <c r="JXV8" s="663"/>
      <c r="JXW8" s="663"/>
      <c r="JXX8" s="663"/>
      <c r="JXY8" s="663"/>
      <c r="JXZ8" s="663"/>
      <c r="JYA8" s="663"/>
      <c r="JYB8" s="663"/>
      <c r="JYC8" s="663"/>
      <c r="JYD8" s="663"/>
      <c r="JYE8" s="663"/>
      <c r="JYF8" s="663"/>
      <c r="JYG8" s="663"/>
      <c r="JYH8" s="663"/>
      <c r="JYI8" s="663"/>
      <c r="JYJ8" s="663"/>
      <c r="JYK8" s="663"/>
      <c r="JYL8" s="663"/>
      <c r="JYM8" s="663"/>
      <c r="JYN8" s="663"/>
      <c r="JYO8" s="663"/>
      <c r="JYP8" s="663"/>
      <c r="JYQ8" s="663"/>
      <c r="JYR8" s="663"/>
      <c r="JYS8" s="663"/>
      <c r="JYT8" s="663"/>
      <c r="JYU8" s="663"/>
      <c r="JYV8" s="663"/>
      <c r="JYW8" s="663"/>
      <c r="JYX8" s="663"/>
      <c r="JYY8" s="663"/>
      <c r="JYZ8" s="663"/>
      <c r="JZA8" s="663"/>
      <c r="JZB8" s="663"/>
      <c r="JZC8" s="663"/>
      <c r="JZD8" s="663"/>
      <c r="JZE8" s="663"/>
      <c r="JZF8" s="663"/>
      <c r="JZG8" s="663"/>
      <c r="JZH8" s="663"/>
      <c r="JZI8" s="663"/>
      <c r="JZJ8" s="663"/>
      <c r="JZK8" s="663"/>
      <c r="JZL8" s="663"/>
      <c r="JZM8" s="663"/>
      <c r="JZN8" s="663"/>
      <c r="JZO8" s="663"/>
      <c r="JZP8" s="663"/>
      <c r="JZQ8" s="663"/>
      <c r="JZR8" s="663"/>
      <c r="JZS8" s="663"/>
      <c r="JZT8" s="663"/>
      <c r="JZU8" s="663"/>
      <c r="JZV8" s="663"/>
      <c r="JZW8" s="663"/>
      <c r="JZX8" s="663"/>
      <c r="JZY8" s="663"/>
      <c r="JZZ8" s="663"/>
      <c r="KAA8" s="663"/>
      <c r="KAB8" s="663"/>
      <c r="KAC8" s="663"/>
      <c r="KAD8" s="663"/>
      <c r="KAE8" s="663"/>
      <c r="KAF8" s="663"/>
      <c r="KAG8" s="663"/>
      <c r="KAH8" s="663"/>
      <c r="KAI8" s="663"/>
      <c r="KAJ8" s="663"/>
      <c r="KAK8" s="663"/>
      <c r="KAL8" s="663"/>
      <c r="KAM8" s="663"/>
      <c r="KAN8" s="663"/>
      <c r="KAO8" s="663"/>
      <c r="KAP8" s="663"/>
      <c r="KAQ8" s="663"/>
      <c r="KAR8" s="663"/>
      <c r="KAS8" s="663"/>
      <c r="KAT8" s="663"/>
      <c r="KAU8" s="663"/>
      <c r="KAV8" s="663"/>
      <c r="KAW8" s="663"/>
      <c r="KAX8" s="663"/>
      <c r="KAY8" s="663"/>
      <c r="KAZ8" s="663"/>
      <c r="KBA8" s="663"/>
      <c r="KBB8" s="663"/>
      <c r="KBC8" s="663"/>
      <c r="KBD8" s="663"/>
      <c r="KBE8" s="663"/>
      <c r="KBF8" s="663"/>
      <c r="KBG8" s="663"/>
      <c r="KBH8" s="663"/>
      <c r="KBI8" s="663"/>
      <c r="KBJ8" s="663"/>
      <c r="KBK8" s="663"/>
      <c r="KBL8" s="663"/>
      <c r="KBM8" s="663"/>
      <c r="KBN8" s="663"/>
      <c r="KBO8" s="663"/>
      <c r="KBP8" s="663"/>
      <c r="KBQ8" s="663"/>
      <c r="KBR8" s="663"/>
      <c r="KBS8" s="663"/>
      <c r="KBT8" s="663"/>
      <c r="KBU8" s="663"/>
      <c r="KBV8" s="663"/>
      <c r="KBW8" s="663"/>
      <c r="KBX8" s="663"/>
      <c r="KBY8" s="663"/>
      <c r="KBZ8" s="663"/>
      <c r="KCA8" s="663"/>
      <c r="KCB8" s="663"/>
      <c r="KCC8" s="663"/>
      <c r="KCD8" s="663"/>
      <c r="KCE8" s="663"/>
      <c r="KCF8" s="663"/>
      <c r="KCG8" s="663"/>
      <c r="KCH8" s="663"/>
      <c r="KCI8" s="663"/>
      <c r="KCJ8" s="663"/>
      <c r="KCK8" s="663"/>
      <c r="KCL8" s="663"/>
      <c r="KCM8" s="663"/>
      <c r="KCN8" s="663"/>
      <c r="KCO8" s="663"/>
      <c r="KCP8" s="663"/>
      <c r="KCQ8" s="663"/>
      <c r="KCR8" s="663"/>
      <c r="KCS8" s="663"/>
      <c r="KCT8" s="663"/>
      <c r="KCU8" s="663"/>
      <c r="KCV8" s="663"/>
      <c r="KCW8" s="663"/>
      <c r="KCX8" s="663"/>
      <c r="KCY8" s="663"/>
      <c r="KCZ8" s="663"/>
      <c r="KDA8" s="663"/>
      <c r="KDB8" s="663"/>
      <c r="KDC8" s="663"/>
      <c r="KDD8" s="663"/>
      <c r="KDE8" s="663"/>
      <c r="KDF8" s="663"/>
      <c r="KDG8" s="663"/>
      <c r="KDH8" s="663"/>
      <c r="KDI8" s="663"/>
      <c r="KDJ8" s="663"/>
      <c r="KDK8" s="663"/>
      <c r="KDL8" s="663"/>
      <c r="KDM8" s="663"/>
      <c r="KDN8" s="663"/>
      <c r="KDO8" s="663"/>
      <c r="KDP8" s="663"/>
      <c r="KDQ8" s="663"/>
      <c r="KDR8" s="663"/>
      <c r="KDS8" s="663"/>
      <c r="KDT8" s="663"/>
      <c r="KDU8" s="663"/>
      <c r="KDV8" s="663"/>
      <c r="KDW8" s="663"/>
      <c r="KDX8" s="663"/>
      <c r="KDY8" s="663"/>
      <c r="KDZ8" s="663"/>
      <c r="KEA8" s="663"/>
      <c r="KEB8" s="663"/>
      <c r="KEC8" s="663"/>
      <c r="KED8" s="663"/>
      <c r="KEE8" s="663"/>
      <c r="KEF8" s="663"/>
      <c r="KEG8" s="663"/>
      <c r="KEH8" s="663"/>
      <c r="KEI8" s="663"/>
      <c r="KEJ8" s="663"/>
      <c r="KEK8" s="663"/>
      <c r="KEL8" s="663"/>
      <c r="KEM8" s="663"/>
      <c r="KEN8" s="663"/>
      <c r="KEO8" s="663"/>
      <c r="KEP8" s="663"/>
      <c r="KEQ8" s="663"/>
      <c r="KER8" s="663"/>
      <c r="KES8" s="663"/>
      <c r="KET8" s="663"/>
      <c r="KEU8" s="663"/>
      <c r="KEV8" s="663"/>
      <c r="KEW8" s="663"/>
      <c r="KEX8" s="663"/>
      <c r="KEY8" s="663"/>
      <c r="KEZ8" s="663"/>
      <c r="KFA8" s="663"/>
      <c r="KFB8" s="663"/>
      <c r="KFC8" s="663"/>
      <c r="KFD8" s="663"/>
      <c r="KFE8" s="663"/>
      <c r="KFF8" s="663"/>
      <c r="KFG8" s="663"/>
      <c r="KFH8" s="663"/>
      <c r="KFI8" s="663"/>
      <c r="KFJ8" s="663"/>
      <c r="KFK8" s="663"/>
      <c r="KFL8" s="663"/>
      <c r="KFM8" s="663"/>
      <c r="KFN8" s="663"/>
      <c r="KFO8" s="663"/>
      <c r="KFP8" s="663"/>
      <c r="KFQ8" s="663"/>
      <c r="KFR8" s="663"/>
      <c r="KFS8" s="663"/>
      <c r="KFT8" s="663"/>
      <c r="KFU8" s="663"/>
      <c r="KFV8" s="663"/>
      <c r="KFW8" s="663"/>
      <c r="KFX8" s="663"/>
      <c r="KFY8" s="663"/>
      <c r="KFZ8" s="663"/>
      <c r="KGA8" s="663"/>
      <c r="KGB8" s="663"/>
      <c r="KGC8" s="663"/>
      <c r="KGD8" s="663"/>
      <c r="KGE8" s="663"/>
      <c r="KGF8" s="663"/>
      <c r="KGG8" s="663"/>
      <c r="KGH8" s="663"/>
      <c r="KGI8" s="663"/>
      <c r="KGJ8" s="663"/>
      <c r="KGK8" s="663"/>
      <c r="KGL8" s="663"/>
      <c r="KGM8" s="663"/>
      <c r="KGN8" s="663"/>
      <c r="KGO8" s="663"/>
      <c r="KGP8" s="663"/>
      <c r="KGQ8" s="663"/>
      <c r="KGR8" s="663"/>
      <c r="KGS8" s="663"/>
      <c r="KGT8" s="663"/>
      <c r="KGU8" s="663"/>
      <c r="KGV8" s="663"/>
      <c r="KGW8" s="663"/>
      <c r="KGX8" s="663"/>
      <c r="KGY8" s="663"/>
      <c r="KGZ8" s="663"/>
      <c r="KHA8" s="663"/>
      <c r="KHB8" s="663"/>
      <c r="KHC8" s="663"/>
      <c r="KHD8" s="663"/>
      <c r="KHE8" s="663"/>
      <c r="KHF8" s="663"/>
      <c r="KHG8" s="663"/>
      <c r="KHH8" s="663"/>
      <c r="KHI8" s="663"/>
      <c r="KHJ8" s="663"/>
      <c r="KHK8" s="663"/>
      <c r="KHL8" s="663"/>
      <c r="KHM8" s="663"/>
      <c r="KHN8" s="663"/>
      <c r="KHO8" s="663"/>
      <c r="KHP8" s="663"/>
      <c r="KHQ8" s="663"/>
      <c r="KHR8" s="663"/>
      <c r="KHS8" s="663"/>
      <c r="KHT8" s="663"/>
      <c r="KHU8" s="663"/>
      <c r="KHV8" s="663"/>
      <c r="KHW8" s="663"/>
      <c r="KHX8" s="663"/>
      <c r="KHY8" s="663"/>
      <c r="KHZ8" s="663"/>
      <c r="KIA8" s="663"/>
      <c r="KIB8" s="663"/>
      <c r="KIC8" s="663"/>
      <c r="KID8" s="663"/>
      <c r="KIE8" s="663"/>
      <c r="KIF8" s="663"/>
      <c r="KIG8" s="663"/>
      <c r="KIH8" s="663"/>
      <c r="KII8" s="663"/>
      <c r="KIJ8" s="663"/>
      <c r="KIK8" s="663"/>
      <c r="KIL8" s="663"/>
      <c r="KIM8" s="663"/>
      <c r="KIN8" s="663"/>
      <c r="KIO8" s="663"/>
      <c r="KIP8" s="663"/>
      <c r="KIQ8" s="663"/>
      <c r="KIR8" s="663"/>
      <c r="KIS8" s="663"/>
      <c r="KIT8" s="663"/>
      <c r="KIU8" s="663"/>
      <c r="KIV8" s="663"/>
      <c r="KIW8" s="663"/>
      <c r="KIX8" s="663"/>
      <c r="KIY8" s="663"/>
      <c r="KIZ8" s="663"/>
      <c r="KJA8" s="663"/>
      <c r="KJB8" s="663"/>
      <c r="KJC8" s="663"/>
      <c r="KJD8" s="663"/>
      <c r="KJE8" s="663"/>
      <c r="KJF8" s="663"/>
      <c r="KJG8" s="663"/>
      <c r="KJH8" s="663"/>
      <c r="KJI8" s="663"/>
      <c r="KJJ8" s="663"/>
      <c r="KJK8" s="663"/>
      <c r="KJL8" s="663"/>
      <c r="KJM8" s="663"/>
      <c r="KJN8" s="663"/>
      <c r="KJO8" s="663"/>
      <c r="KJP8" s="663"/>
      <c r="KJQ8" s="663"/>
      <c r="KJR8" s="663"/>
      <c r="KJS8" s="663"/>
      <c r="KJT8" s="663"/>
      <c r="KJU8" s="663"/>
      <c r="KJV8" s="663"/>
      <c r="KJW8" s="663"/>
      <c r="KJX8" s="663"/>
      <c r="KJY8" s="663"/>
      <c r="KJZ8" s="663"/>
      <c r="KKA8" s="663"/>
      <c r="KKB8" s="663"/>
      <c r="KKC8" s="663"/>
      <c r="KKD8" s="663"/>
      <c r="KKE8" s="663"/>
      <c r="KKF8" s="663"/>
      <c r="KKG8" s="663"/>
      <c r="KKH8" s="663"/>
      <c r="KKI8" s="663"/>
      <c r="KKJ8" s="663"/>
      <c r="KKK8" s="663"/>
      <c r="KKL8" s="663"/>
      <c r="KKM8" s="663"/>
      <c r="KKN8" s="663"/>
      <c r="KKO8" s="663"/>
      <c r="KKP8" s="663"/>
      <c r="KKQ8" s="663"/>
      <c r="KKR8" s="663"/>
      <c r="KKS8" s="663"/>
      <c r="KKT8" s="663"/>
      <c r="KKU8" s="663"/>
      <c r="KKV8" s="663"/>
      <c r="KKW8" s="663"/>
      <c r="KKX8" s="663"/>
      <c r="KKY8" s="663"/>
      <c r="KKZ8" s="663"/>
      <c r="KLA8" s="663"/>
      <c r="KLB8" s="663"/>
      <c r="KLC8" s="663"/>
      <c r="KLD8" s="663"/>
      <c r="KLE8" s="663"/>
      <c r="KLF8" s="663"/>
      <c r="KLG8" s="663"/>
      <c r="KLH8" s="663"/>
      <c r="KLI8" s="663"/>
      <c r="KLJ8" s="663"/>
      <c r="KLK8" s="663"/>
      <c r="KLL8" s="663"/>
      <c r="KLM8" s="663"/>
      <c r="KLN8" s="663"/>
      <c r="KLO8" s="663"/>
      <c r="KLP8" s="663"/>
      <c r="KLQ8" s="663"/>
      <c r="KLR8" s="663"/>
      <c r="KLS8" s="663"/>
      <c r="KLT8" s="663"/>
      <c r="KLU8" s="663"/>
      <c r="KLV8" s="663"/>
      <c r="KLW8" s="663"/>
      <c r="KLX8" s="663"/>
      <c r="KLY8" s="663"/>
      <c r="KLZ8" s="663"/>
      <c r="KMA8" s="663"/>
      <c r="KMB8" s="663"/>
      <c r="KMC8" s="663"/>
      <c r="KMD8" s="663"/>
      <c r="KME8" s="663"/>
      <c r="KMF8" s="663"/>
      <c r="KMG8" s="663"/>
      <c r="KMH8" s="663"/>
      <c r="KMI8" s="663"/>
      <c r="KMJ8" s="663"/>
      <c r="KMK8" s="663"/>
      <c r="KML8" s="663"/>
      <c r="KMM8" s="663"/>
      <c r="KMN8" s="663"/>
      <c r="KMO8" s="663"/>
      <c r="KMP8" s="663"/>
      <c r="KMQ8" s="663"/>
      <c r="KMR8" s="663"/>
      <c r="KMS8" s="663"/>
      <c r="KMT8" s="663"/>
      <c r="KMU8" s="663"/>
      <c r="KMV8" s="663"/>
      <c r="KMW8" s="663"/>
      <c r="KMX8" s="663"/>
      <c r="KMY8" s="663"/>
      <c r="KMZ8" s="663"/>
      <c r="KNA8" s="663"/>
      <c r="KNB8" s="663"/>
      <c r="KNC8" s="663"/>
      <c r="KND8" s="663"/>
      <c r="KNE8" s="663"/>
      <c r="KNF8" s="663"/>
      <c r="KNG8" s="663"/>
      <c r="KNH8" s="663"/>
      <c r="KNI8" s="663"/>
      <c r="KNJ8" s="663"/>
      <c r="KNK8" s="663"/>
      <c r="KNL8" s="663"/>
      <c r="KNM8" s="663"/>
      <c r="KNN8" s="663"/>
      <c r="KNO8" s="663"/>
      <c r="KNP8" s="663"/>
      <c r="KNQ8" s="663"/>
      <c r="KNR8" s="663"/>
      <c r="KNS8" s="663"/>
      <c r="KNT8" s="663"/>
      <c r="KNU8" s="663"/>
      <c r="KNV8" s="663"/>
      <c r="KNW8" s="663"/>
      <c r="KNX8" s="663"/>
      <c r="KNY8" s="663"/>
      <c r="KNZ8" s="663"/>
      <c r="KOA8" s="663"/>
      <c r="KOB8" s="663"/>
      <c r="KOC8" s="663"/>
      <c r="KOD8" s="663"/>
      <c r="KOE8" s="663"/>
      <c r="KOF8" s="663"/>
      <c r="KOG8" s="663"/>
      <c r="KOH8" s="663"/>
      <c r="KOI8" s="663"/>
      <c r="KOJ8" s="663"/>
      <c r="KOK8" s="663"/>
      <c r="KOL8" s="663"/>
      <c r="KOM8" s="663"/>
      <c r="KON8" s="663"/>
      <c r="KOO8" s="663"/>
      <c r="KOP8" s="663"/>
      <c r="KOQ8" s="663"/>
      <c r="KOR8" s="663"/>
      <c r="KOS8" s="663"/>
      <c r="KOT8" s="663"/>
      <c r="KOU8" s="663"/>
      <c r="KOV8" s="663"/>
      <c r="KOW8" s="663"/>
      <c r="KOX8" s="663"/>
      <c r="KOY8" s="663"/>
      <c r="KOZ8" s="663"/>
      <c r="KPA8" s="663"/>
      <c r="KPB8" s="663"/>
      <c r="KPC8" s="663"/>
      <c r="KPD8" s="663"/>
      <c r="KPE8" s="663"/>
      <c r="KPF8" s="663"/>
      <c r="KPG8" s="663"/>
      <c r="KPH8" s="663"/>
      <c r="KPI8" s="663"/>
      <c r="KPJ8" s="663"/>
      <c r="KPK8" s="663"/>
      <c r="KPL8" s="663"/>
      <c r="KPM8" s="663"/>
      <c r="KPN8" s="663"/>
      <c r="KPO8" s="663"/>
      <c r="KPP8" s="663"/>
      <c r="KPQ8" s="663"/>
      <c r="KPR8" s="663"/>
      <c r="KPS8" s="663"/>
      <c r="KPT8" s="663"/>
      <c r="KPU8" s="663"/>
      <c r="KPV8" s="663"/>
      <c r="KPW8" s="663"/>
      <c r="KPX8" s="663"/>
      <c r="KPY8" s="663"/>
      <c r="KPZ8" s="663"/>
      <c r="KQA8" s="663"/>
      <c r="KQB8" s="663"/>
      <c r="KQC8" s="663"/>
      <c r="KQD8" s="663"/>
      <c r="KQE8" s="663"/>
      <c r="KQF8" s="663"/>
      <c r="KQG8" s="663"/>
      <c r="KQH8" s="663"/>
      <c r="KQI8" s="663"/>
      <c r="KQJ8" s="663"/>
      <c r="KQK8" s="663"/>
      <c r="KQL8" s="663"/>
      <c r="KQM8" s="663"/>
      <c r="KQN8" s="663"/>
      <c r="KQO8" s="663"/>
      <c r="KQP8" s="663"/>
      <c r="KQQ8" s="663"/>
      <c r="KQR8" s="663"/>
      <c r="KQS8" s="663"/>
      <c r="KQT8" s="663"/>
      <c r="KQU8" s="663"/>
      <c r="KQV8" s="663"/>
      <c r="KQW8" s="663"/>
      <c r="KQX8" s="663"/>
      <c r="KQY8" s="663"/>
      <c r="KQZ8" s="663"/>
      <c r="KRA8" s="663"/>
      <c r="KRB8" s="663"/>
      <c r="KRC8" s="663"/>
      <c r="KRD8" s="663"/>
      <c r="KRE8" s="663"/>
      <c r="KRF8" s="663"/>
      <c r="KRG8" s="663"/>
      <c r="KRH8" s="663"/>
      <c r="KRI8" s="663"/>
      <c r="KRJ8" s="663"/>
      <c r="KRK8" s="663"/>
      <c r="KRL8" s="663"/>
      <c r="KRM8" s="663"/>
      <c r="KRN8" s="663"/>
      <c r="KRO8" s="663"/>
      <c r="KRP8" s="663"/>
      <c r="KRQ8" s="663"/>
      <c r="KRR8" s="663"/>
      <c r="KRS8" s="663"/>
      <c r="KRT8" s="663"/>
      <c r="KRU8" s="663"/>
      <c r="KRV8" s="663"/>
      <c r="KRW8" s="663"/>
      <c r="KRX8" s="663"/>
      <c r="KRY8" s="663"/>
      <c r="KRZ8" s="663"/>
      <c r="KSA8" s="663"/>
      <c r="KSB8" s="663"/>
      <c r="KSC8" s="663"/>
      <c r="KSD8" s="663"/>
      <c r="KSE8" s="663"/>
      <c r="KSF8" s="663"/>
      <c r="KSG8" s="663"/>
      <c r="KSH8" s="663"/>
      <c r="KSI8" s="663"/>
      <c r="KSJ8" s="663"/>
      <c r="KSK8" s="663"/>
      <c r="KSL8" s="663"/>
      <c r="KSM8" s="663"/>
      <c r="KSN8" s="663"/>
      <c r="KSO8" s="663"/>
      <c r="KSP8" s="663"/>
      <c r="KSQ8" s="663"/>
      <c r="KSR8" s="663"/>
      <c r="KSS8" s="663"/>
      <c r="KST8" s="663"/>
      <c r="KSU8" s="663"/>
      <c r="KSV8" s="663"/>
      <c r="KSW8" s="663"/>
      <c r="KSX8" s="663"/>
      <c r="KSY8" s="663"/>
      <c r="KSZ8" s="663"/>
      <c r="KTA8" s="663"/>
      <c r="KTB8" s="663"/>
      <c r="KTC8" s="663"/>
      <c r="KTD8" s="663"/>
      <c r="KTE8" s="663"/>
      <c r="KTF8" s="663"/>
      <c r="KTG8" s="663"/>
      <c r="KTH8" s="663"/>
      <c r="KTI8" s="663"/>
      <c r="KTJ8" s="663"/>
      <c r="KTK8" s="663"/>
      <c r="KTL8" s="663"/>
      <c r="KTM8" s="663"/>
      <c r="KTN8" s="663"/>
      <c r="KTO8" s="663"/>
      <c r="KTP8" s="663"/>
      <c r="KTQ8" s="663"/>
      <c r="KTR8" s="663"/>
      <c r="KTS8" s="663"/>
      <c r="KTT8" s="663"/>
      <c r="KTU8" s="663"/>
      <c r="KTV8" s="663"/>
      <c r="KTW8" s="663"/>
      <c r="KTX8" s="663"/>
      <c r="KTY8" s="663"/>
      <c r="KTZ8" s="663"/>
      <c r="KUA8" s="663"/>
      <c r="KUB8" s="663"/>
      <c r="KUC8" s="663"/>
      <c r="KUD8" s="663"/>
      <c r="KUE8" s="663"/>
      <c r="KUF8" s="663"/>
      <c r="KUG8" s="663"/>
      <c r="KUH8" s="663"/>
      <c r="KUI8" s="663"/>
      <c r="KUJ8" s="663"/>
      <c r="KUK8" s="663"/>
      <c r="KUL8" s="663"/>
      <c r="KUM8" s="663"/>
      <c r="KUN8" s="663"/>
      <c r="KUO8" s="663"/>
      <c r="KUP8" s="663"/>
      <c r="KUQ8" s="663"/>
      <c r="KUR8" s="663"/>
      <c r="KUS8" s="663"/>
      <c r="KUT8" s="663"/>
      <c r="KUU8" s="663"/>
      <c r="KUV8" s="663"/>
      <c r="KUW8" s="663"/>
      <c r="KUX8" s="663"/>
      <c r="KUY8" s="663"/>
      <c r="KUZ8" s="663"/>
      <c r="KVA8" s="663"/>
      <c r="KVB8" s="663"/>
      <c r="KVC8" s="663"/>
      <c r="KVD8" s="663"/>
      <c r="KVE8" s="663"/>
      <c r="KVF8" s="663"/>
      <c r="KVG8" s="663"/>
      <c r="KVH8" s="663"/>
      <c r="KVI8" s="663"/>
      <c r="KVJ8" s="663"/>
      <c r="KVK8" s="663"/>
      <c r="KVL8" s="663"/>
      <c r="KVM8" s="663"/>
      <c r="KVN8" s="663"/>
      <c r="KVO8" s="663"/>
      <c r="KVP8" s="663"/>
      <c r="KVQ8" s="663"/>
      <c r="KVR8" s="663"/>
      <c r="KVS8" s="663"/>
      <c r="KVT8" s="663"/>
      <c r="KVU8" s="663"/>
      <c r="KVV8" s="663"/>
      <c r="KVW8" s="663"/>
      <c r="KVX8" s="663"/>
      <c r="KVY8" s="663"/>
      <c r="KVZ8" s="663"/>
      <c r="KWA8" s="663"/>
      <c r="KWB8" s="663"/>
      <c r="KWC8" s="663"/>
      <c r="KWD8" s="663"/>
      <c r="KWE8" s="663"/>
      <c r="KWF8" s="663"/>
      <c r="KWG8" s="663"/>
      <c r="KWH8" s="663"/>
      <c r="KWI8" s="663"/>
      <c r="KWJ8" s="663"/>
      <c r="KWK8" s="663"/>
      <c r="KWL8" s="663"/>
      <c r="KWM8" s="663"/>
      <c r="KWN8" s="663"/>
      <c r="KWO8" s="663"/>
      <c r="KWP8" s="663"/>
      <c r="KWQ8" s="663"/>
      <c r="KWR8" s="663"/>
      <c r="KWS8" s="663"/>
      <c r="KWT8" s="663"/>
      <c r="KWU8" s="663"/>
      <c r="KWV8" s="663"/>
      <c r="KWW8" s="663"/>
      <c r="KWX8" s="663"/>
      <c r="KWY8" s="663"/>
      <c r="KWZ8" s="663"/>
      <c r="KXA8" s="663"/>
      <c r="KXB8" s="663"/>
      <c r="KXC8" s="663"/>
      <c r="KXD8" s="663"/>
      <c r="KXE8" s="663"/>
      <c r="KXF8" s="663"/>
      <c r="KXG8" s="663"/>
      <c r="KXH8" s="663"/>
      <c r="KXI8" s="663"/>
      <c r="KXJ8" s="663"/>
      <c r="KXK8" s="663"/>
      <c r="KXL8" s="663"/>
      <c r="KXM8" s="663"/>
      <c r="KXN8" s="663"/>
      <c r="KXO8" s="663"/>
      <c r="KXP8" s="663"/>
      <c r="KXQ8" s="663"/>
      <c r="KXR8" s="663"/>
      <c r="KXS8" s="663"/>
      <c r="KXT8" s="663"/>
      <c r="KXU8" s="663"/>
      <c r="KXV8" s="663"/>
      <c r="KXW8" s="663"/>
      <c r="KXX8" s="663"/>
      <c r="KXY8" s="663"/>
      <c r="KXZ8" s="663"/>
      <c r="KYA8" s="663"/>
      <c r="KYB8" s="663"/>
      <c r="KYC8" s="663"/>
      <c r="KYD8" s="663"/>
      <c r="KYE8" s="663"/>
      <c r="KYF8" s="663"/>
      <c r="KYG8" s="663"/>
      <c r="KYH8" s="663"/>
      <c r="KYI8" s="663"/>
      <c r="KYJ8" s="663"/>
      <c r="KYK8" s="663"/>
      <c r="KYL8" s="663"/>
      <c r="KYM8" s="663"/>
      <c r="KYN8" s="663"/>
      <c r="KYO8" s="663"/>
      <c r="KYP8" s="663"/>
      <c r="KYQ8" s="663"/>
      <c r="KYR8" s="663"/>
      <c r="KYS8" s="663"/>
      <c r="KYT8" s="663"/>
      <c r="KYU8" s="663"/>
      <c r="KYV8" s="663"/>
      <c r="KYW8" s="663"/>
      <c r="KYX8" s="663"/>
      <c r="KYY8" s="663"/>
      <c r="KYZ8" s="663"/>
      <c r="KZA8" s="663"/>
      <c r="KZB8" s="663"/>
      <c r="KZC8" s="663"/>
      <c r="KZD8" s="663"/>
      <c r="KZE8" s="663"/>
      <c r="KZF8" s="663"/>
      <c r="KZG8" s="663"/>
      <c r="KZH8" s="663"/>
      <c r="KZI8" s="663"/>
      <c r="KZJ8" s="663"/>
      <c r="KZK8" s="663"/>
      <c r="KZL8" s="663"/>
      <c r="KZM8" s="663"/>
      <c r="KZN8" s="663"/>
      <c r="KZO8" s="663"/>
      <c r="KZP8" s="663"/>
      <c r="KZQ8" s="663"/>
      <c r="KZR8" s="663"/>
      <c r="KZS8" s="663"/>
      <c r="KZT8" s="663"/>
      <c r="KZU8" s="663"/>
      <c r="KZV8" s="663"/>
      <c r="KZW8" s="663"/>
      <c r="KZX8" s="663"/>
      <c r="KZY8" s="663"/>
      <c r="KZZ8" s="663"/>
      <c r="LAA8" s="663"/>
      <c r="LAB8" s="663"/>
      <c r="LAC8" s="663"/>
      <c r="LAD8" s="663"/>
      <c r="LAE8" s="663"/>
      <c r="LAF8" s="663"/>
      <c r="LAG8" s="663"/>
      <c r="LAH8" s="663"/>
      <c r="LAI8" s="663"/>
      <c r="LAJ8" s="663"/>
      <c r="LAK8" s="663"/>
      <c r="LAL8" s="663"/>
      <c r="LAM8" s="663"/>
      <c r="LAN8" s="663"/>
      <c r="LAO8" s="663"/>
      <c r="LAP8" s="663"/>
      <c r="LAQ8" s="663"/>
      <c r="LAR8" s="663"/>
      <c r="LAS8" s="663"/>
      <c r="LAT8" s="663"/>
      <c r="LAU8" s="663"/>
      <c r="LAV8" s="663"/>
      <c r="LAW8" s="663"/>
      <c r="LAX8" s="663"/>
      <c r="LAY8" s="663"/>
      <c r="LAZ8" s="663"/>
      <c r="LBA8" s="663"/>
      <c r="LBB8" s="663"/>
      <c r="LBC8" s="663"/>
      <c r="LBD8" s="663"/>
      <c r="LBE8" s="663"/>
      <c r="LBF8" s="663"/>
      <c r="LBG8" s="663"/>
      <c r="LBH8" s="663"/>
      <c r="LBI8" s="663"/>
      <c r="LBJ8" s="663"/>
      <c r="LBK8" s="663"/>
      <c r="LBL8" s="663"/>
      <c r="LBM8" s="663"/>
      <c r="LBN8" s="663"/>
      <c r="LBO8" s="663"/>
      <c r="LBP8" s="663"/>
      <c r="LBQ8" s="663"/>
      <c r="LBR8" s="663"/>
      <c r="LBS8" s="663"/>
      <c r="LBT8" s="663"/>
      <c r="LBU8" s="663"/>
      <c r="LBV8" s="663"/>
      <c r="LBW8" s="663"/>
      <c r="LBX8" s="663"/>
      <c r="LBY8" s="663"/>
      <c r="LBZ8" s="663"/>
      <c r="LCA8" s="663"/>
      <c r="LCB8" s="663"/>
      <c r="LCC8" s="663"/>
      <c r="LCD8" s="663"/>
      <c r="LCE8" s="663"/>
      <c r="LCF8" s="663"/>
      <c r="LCG8" s="663"/>
      <c r="LCH8" s="663"/>
      <c r="LCI8" s="663"/>
      <c r="LCJ8" s="663"/>
      <c r="LCK8" s="663"/>
      <c r="LCL8" s="663"/>
      <c r="LCM8" s="663"/>
      <c r="LCN8" s="663"/>
      <c r="LCO8" s="663"/>
      <c r="LCP8" s="663"/>
      <c r="LCQ8" s="663"/>
      <c r="LCR8" s="663"/>
      <c r="LCS8" s="663"/>
      <c r="LCT8" s="663"/>
      <c r="LCU8" s="663"/>
      <c r="LCV8" s="663"/>
      <c r="LCW8" s="663"/>
      <c r="LCX8" s="663"/>
      <c r="LCY8" s="663"/>
      <c r="LCZ8" s="663"/>
      <c r="LDA8" s="663"/>
      <c r="LDB8" s="663"/>
      <c r="LDC8" s="663"/>
      <c r="LDD8" s="663"/>
      <c r="LDE8" s="663"/>
      <c r="LDF8" s="663"/>
      <c r="LDG8" s="663"/>
      <c r="LDH8" s="663"/>
      <c r="LDI8" s="663"/>
      <c r="LDJ8" s="663"/>
      <c r="LDK8" s="663"/>
      <c r="LDL8" s="663"/>
      <c r="LDM8" s="663"/>
      <c r="LDN8" s="663"/>
      <c r="LDO8" s="663"/>
      <c r="LDP8" s="663"/>
      <c r="LDQ8" s="663"/>
      <c r="LDR8" s="663"/>
      <c r="LDS8" s="663"/>
      <c r="LDT8" s="663"/>
      <c r="LDU8" s="663"/>
      <c r="LDV8" s="663"/>
      <c r="LDW8" s="663"/>
      <c r="LDX8" s="663"/>
      <c r="LDY8" s="663"/>
      <c r="LDZ8" s="663"/>
      <c r="LEA8" s="663"/>
      <c r="LEB8" s="663"/>
      <c r="LEC8" s="663"/>
      <c r="LED8" s="663"/>
      <c r="LEE8" s="663"/>
      <c r="LEF8" s="663"/>
      <c r="LEG8" s="663"/>
      <c r="LEH8" s="663"/>
      <c r="LEI8" s="663"/>
      <c r="LEJ8" s="663"/>
      <c r="LEK8" s="663"/>
      <c r="LEL8" s="663"/>
      <c r="LEM8" s="663"/>
      <c r="LEN8" s="663"/>
      <c r="LEO8" s="663"/>
      <c r="LEP8" s="663"/>
      <c r="LEQ8" s="663"/>
      <c r="LER8" s="663"/>
      <c r="LES8" s="663"/>
      <c r="LET8" s="663"/>
      <c r="LEU8" s="663"/>
      <c r="LEV8" s="663"/>
      <c r="LEW8" s="663"/>
      <c r="LEX8" s="663"/>
      <c r="LEY8" s="663"/>
      <c r="LEZ8" s="663"/>
      <c r="LFA8" s="663"/>
      <c r="LFB8" s="663"/>
      <c r="LFC8" s="663"/>
      <c r="LFD8" s="663"/>
      <c r="LFE8" s="663"/>
      <c r="LFF8" s="663"/>
      <c r="LFG8" s="663"/>
      <c r="LFH8" s="663"/>
      <c r="LFI8" s="663"/>
      <c r="LFJ8" s="663"/>
      <c r="LFK8" s="663"/>
      <c r="LFL8" s="663"/>
      <c r="LFM8" s="663"/>
      <c r="LFN8" s="663"/>
      <c r="LFO8" s="663"/>
      <c r="LFP8" s="663"/>
      <c r="LFQ8" s="663"/>
      <c r="LFR8" s="663"/>
      <c r="LFS8" s="663"/>
      <c r="LFT8" s="663"/>
      <c r="LFU8" s="663"/>
      <c r="LFV8" s="663"/>
      <c r="LFW8" s="663"/>
      <c r="LFX8" s="663"/>
      <c r="LFY8" s="663"/>
      <c r="LFZ8" s="663"/>
      <c r="LGA8" s="663"/>
      <c r="LGB8" s="663"/>
      <c r="LGC8" s="663"/>
      <c r="LGD8" s="663"/>
      <c r="LGE8" s="663"/>
      <c r="LGF8" s="663"/>
      <c r="LGG8" s="663"/>
      <c r="LGH8" s="663"/>
      <c r="LGI8" s="663"/>
      <c r="LGJ8" s="663"/>
      <c r="LGK8" s="663"/>
      <c r="LGL8" s="663"/>
      <c r="LGM8" s="663"/>
      <c r="LGN8" s="663"/>
      <c r="LGO8" s="663"/>
      <c r="LGP8" s="663"/>
      <c r="LGQ8" s="663"/>
      <c r="LGR8" s="663"/>
      <c r="LGS8" s="663"/>
      <c r="LGT8" s="663"/>
      <c r="LGU8" s="663"/>
      <c r="LGV8" s="663"/>
      <c r="LGW8" s="663"/>
      <c r="LGX8" s="663"/>
      <c r="LGY8" s="663"/>
      <c r="LGZ8" s="663"/>
      <c r="LHA8" s="663"/>
      <c r="LHB8" s="663"/>
      <c r="LHC8" s="663"/>
      <c r="LHD8" s="663"/>
      <c r="LHE8" s="663"/>
      <c r="LHF8" s="663"/>
      <c r="LHG8" s="663"/>
      <c r="LHH8" s="663"/>
      <c r="LHI8" s="663"/>
      <c r="LHJ8" s="663"/>
      <c r="LHK8" s="663"/>
      <c r="LHL8" s="663"/>
      <c r="LHM8" s="663"/>
      <c r="LHN8" s="663"/>
      <c r="LHO8" s="663"/>
      <c r="LHP8" s="663"/>
      <c r="LHQ8" s="663"/>
      <c r="LHR8" s="663"/>
      <c r="LHS8" s="663"/>
      <c r="LHT8" s="663"/>
      <c r="LHU8" s="663"/>
      <c r="LHV8" s="663"/>
      <c r="LHW8" s="663"/>
      <c r="LHX8" s="663"/>
      <c r="LHY8" s="663"/>
      <c r="LHZ8" s="663"/>
      <c r="LIA8" s="663"/>
      <c r="LIB8" s="663"/>
      <c r="LIC8" s="663"/>
      <c r="LID8" s="663"/>
      <c r="LIE8" s="663"/>
      <c r="LIF8" s="663"/>
      <c r="LIG8" s="663"/>
      <c r="LIH8" s="663"/>
      <c r="LII8" s="663"/>
      <c r="LIJ8" s="663"/>
      <c r="LIK8" s="663"/>
      <c r="LIL8" s="663"/>
      <c r="LIM8" s="663"/>
      <c r="LIN8" s="663"/>
      <c r="LIO8" s="663"/>
      <c r="LIP8" s="663"/>
      <c r="LIQ8" s="663"/>
      <c r="LIR8" s="663"/>
      <c r="LIS8" s="663"/>
      <c r="LIT8" s="663"/>
      <c r="LIU8" s="663"/>
      <c r="LIV8" s="663"/>
      <c r="LIW8" s="663"/>
      <c r="LIX8" s="663"/>
      <c r="LIY8" s="663"/>
      <c r="LIZ8" s="663"/>
      <c r="LJA8" s="663"/>
      <c r="LJB8" s="663"/>
      <c r="LJC8" s="663"/>
      <c r="LJD8" s="663"/>
      <c r="LJE8" s="663"/>
      <c r="LJF8" s="663"/>
      <c r="LJG8" s="663"/>
      <c r="LJH8" s="663"/>
      <c r="LJI8" s="663"/>
      <c r="LJJ8" s="663"/>
      <c r="LJK8" s="663"/>
      <c r="LJL8" s="663"/>
      <c r="LJM8" s="663"/>
      <c r="LJN8" s="663"/>
      <c r="LJO8" s="663"/>
      <c r="LJP8" s="663"/>
      <c r="LJQ8" s="663"/>
      <c r="LJR8" s="663"/>
      <c r="LJS8" s="663"/>
      <c r="LJT8" s="663"/>
      <c r="LJU8" s="663"/>
      <c r="LJV8" s="663"/>
      <c r="LJW8" s="663"/>
      <c r="LJX8" s="663"/>
      <c r="LJY8" s="663"/>
      <c r="LJZ8" s="663"/>
      <c r="LKA8" s="663"/>
      <c r="LKB8" s="663"/>
      <c r="LKC8" s="663"/>
      <c r="LKD8" s="663"/>
      <c r="LKE8" s="663"/>
      <c r="LKF8" s="663"/>
      <c r="LKG8" s="663"/>
      <c r="LKH8" s="663"/>
      <c r="LKI8" s="663"/>
      <c r="LKJ8" s="663"/>
      <c r="LKK8" s="663"/>
      <c r="LKL8" s="663"/>
      <c r="LKM8" s="663"/>
      <c r="LKN8" s="663"/>
      <c r="LKO8" s="663"/>
      <c r="LKP8" s="663"/>
      <c r="LKQ8" s="663"/>
      <c r="LKR8" s="663"/>
      <c r="LKS8" s="663"/>
      <c r="LKT8" s="663"/>
      <c r="LKU8" s="663"/>
      <c r="LKV8" s="663"/>
      <c r="LKW8" s="663"/>
      <c r="LKX8" s="663"/>
      <c r="LKY8" s="663"/>
      <c r="LKZ8" s="663"/>
      <c r="LLA8" s="663"/>
      <c r="LLB8" s="663"/>
      <c r="LLC8" s="663"/>
      <c r="LLD8" s="663"/>
      <c r="LLE8" s="663"/>
      <c r="LLF8" s="663"/>
      <c r="LLG8" s="663"/>
      <c r="LLH8" s="663"/>
      <c r="LLI8" s="663"/>
      <c r="LLJ8" s="663"/>
      <c r="LLK8" s="663"/>
      <c r="LLL8" s="663"/>
      <c r="LLM8" s="663"/>
      <c r="LLN8" s="663"/>
      <c r="LLO8" s="663"/>
      <c r="LLP8" s="663"/>
      <c r="LLQ8" s="663"/>
      <c r="LLR8" s="663"/>
      <c r="LLS8" s="663"/>
      <c r="LLT8" s="663"/>
      <c r="LLU8" s="663"/>
      <c r="LLV8" s="663"/>
      <c r="LLW8" s="663"/>
      <c r="LLX8" s="663"/>
      <c r="LLY8" s="663"/>
      <c r="LLZ8" s="663"/>
      <c r="LMA8" s="663"/>
      <c r="LMB8" s="663"/>
      <c r="LMC8" s="663"/>
      <c r="LMD8" s="663"/>
      <c r="LME8" s="663"/>
      <c r="LMF8" s="663"/>
      <c r="LMG8" s="663"/>
      <c r="LMH8" s="663"/>
      <c r="LMI8" s="663"/>
      <c r="LMJ8" s="663"/>
      <c r="LMK8" s="663"/>
      <c r="LML8" s="663"/>
      <c r="LMM8" s="663"/>
      <c r="LMN8" s="663"/>
      <c r="LMO8" s="663"/>
      <c r="LMP8" s="663"/>
      <c r="LMQ8" s="663"/>
      <c r="LMR8" s="663"/>
      <c r="LMS8" s="663"/>
      <c r="LMT8" s="663"/>
      <c r="LMU8" s="663"/>
      <c r="LMV8" s="663"/>
      <c r="LMW8" s="663"/>
      <c r="LMX8" s="663"/>
      <c r="LMY8" s="663"/>
      <c r="LMZ8" s="663"/>
      <c r="LNA8" s="663"/>
      <c r="LNB8" s="663"/>
      <c r="LNC8" s="663"/>
      <c r="LND8" s="663"/>
      <c r="LNE8" s="663"/>
      <c r="LNF8" s="663"/>
      <c r="LNG8" s="663"/>
      <c r="LNH8" s="663"/>
      <c r="LNI8" s="663"/>
      <c r="LNJ8" s="663"/>
      <c r="LNK8" s="663"/>
      <c r="LNL8" s="663"/>
      <c r="LNM8" s="663"/>
      <c r="LNN8" s="663"/>
      <c r="LNO8" s="663"/>
      <c r="LNP8" s="663"/>
      <c r="LNQ8" s="663"/>
      <c r="LNR8" s="663"/>
      <c r="LNS8" s="663"/>
      <c r="LNT8" s="663"/>
      <c r="LNU8" s="663"/>
      <c r="LNV8" s="663"/>
      <c r="LNW8" s="663"/>
      <c r="LNX8" s="663"/>
      <c r="LNY8" s="663"/>
      <c r="LNZ8" s="663"/>
      <c r="LOA8" s="663"/>
      <c r="LOB8" s="663"/>
      <c r="LOC8" s="663"/>
      <c r="LOD8" s="663"/>
      <c r="LOE8" s="663"/>
      <c r="LOF8" s="663"/>
      <c r="LOG8" s="663"/>
      <c r="LOH8" s="663"/>
      <c r="LOI8" s="663"/>
      <c r="LOJ8" s="663"/>
      <c r="LOK8" s="663"/>
      <c r="LOL8" s="663"/>
      <c r="LOM8" s="663"/>
      <c r="LON8" s="663"/>
      <c r="LOO8" s="663"/>
      <c r="LOP8" s="663"/>
      <c r="LOQ8" s="663"/>
      <c r="LOR8" s="663"/>
      <c r="LOS8" s="663"/>
      <c r="LOT8" s="663"/>
      <c r="LOU8" s="663"/>
      <c r="LOV8" s="663"/>
      <c r="LOW8" s="663"/>
      <c r="LOX8" s="663"/>
      <c r="LOY8" s="663"/>
      <c r="LOZ8" s="663"/>
      <c r="LPA8" s="663"/>
      <c r="LPB8" s="663"/>
      <c r="LPC8" s="663"/>
      <c r="LPD8" s="663"/>
      <c r="LPE8" s="663"/>
      <c r="LPF8" s="663"/>
      <c r="LPG8" s="663"/>
      <c r="LPH8" s="663"/>
      <c r="LPI8" s="663"/>
      <c r="LPJ8" s="663"/>
      <c r="LPK8" s="663"/>
      <c r="LPL8" s="663"/>
      <c r="LPM8" s="663"/>
      <c r="LPN8" s="663"/>
      <c r="LPO8" s="663"/>
      <c r="LPP8" s="663"/>
      <c r="LPQ8" s="663"/>
      <c r="LPR8" s="663"/>
      <c r="LPS8" s="663"/>
      <c r="LPT8" s="663"/>
      <c r="LPU8" s="663"/>
      <c r="LPV8" s="663"/>
      <c r="LPW8" s="663"/>
      <c r="LPX8" s="663"/>
      <c r="LPY8" s="663"/>
      <c r="LPZ8" s="663"/>
      <c r="LQA8" s="663"/>
      <c r="LQB8" s="663"/>
      <c r="LQC8" s="663"/>
      <c r="LQD8" s="663"/>
      <c r="LQE8" s="663"/>
      <c r="LQF8" s="663"/>
      <c r="LQG8" s="663"/>
      <c r="LQH8" s="663"/>
      <c r="LQI8" s="663"/>
      <c r="LQJ8" s="663"/>
      <c r="LQK8" s="663"/>
      <c r="LQL8" s="663"/>
      <c r="LQM8" s="663"/>
      <c r="LQN8" s="663"/>
      <c r="LQO8" s="663"/>
      <c r="LQP8" s="663"/>
      <c r="LQQ8" s="663"/>
      <c r="LQR8" s="663"/>
      <c r="LQS8" s="663"/>
      <c r="LQT8" s="663"/>
      <c r="LQU8" s="663"/>
      <c r="LQV8" s="663"/>
      <c r="LQW8" s="663"/>
      <c r="LQX8" s="663"/>
      <c r="LQY8" s="663"/>
      <c r="LQZ8" s="663"/>
      <c r="LRA8" s="663"/>
      <c r="LRB8" s="663"/>
      <c r="LRC8" s="663"/>
      <c r="LRD8" s="663"/>
      <c r="LRE8" s="663"/>
      <c r="LRF8" s="663"/>
      <c r="LRG8" s="663"/>
      <c r="LRH8" s="663"/>
      <c r="LRI8" s="663"/>
      <c r="LRJ8" s="663"/>
      <c r="LRK8" s="663"/>
      <c r="LRL8" s="663"/>
      <c r="LRM8" s="663"/>
      <c r="LRN8" s="663"/>
      <c r="LRO8" s="663"/>
      <c r="LRP8" s="663"/>
      <c r="LRQ8" s="663"/>
      <c r="LRR8" s="663"/>
      <c r="LRS8" s="663"/>
      <c r="LRT8" s="663"/>
      <c r="LRU8" s="663"/>
      <c r="LRV8" s="663"/>
      <c r="LRW8" s="663"/>
      <c r="LRX8" s="663"/>
      <c r="LRY8" s="663"/>
      <c r="LRZ8" s="663"/>
      <c r="LSA8" s="663"/>
      <c r="LSB8" s="663"/>
      <c r="LSC8" s="663"/>
      <c r="LSD8" s="663"/>
      <c r="LSE8" s="663"/>
      <c r="LSF8" s="663"/>
      <c r="LSG8" s="663"/>
      <c r="LSH8" s="663"/>
      <c r="LSI8" s="663"/>
      <c r="LSJ8" s="663"/>
      <c r="LSK8" s="663"/>
      <c r="LSL8" s="663"/>
      <c r="LSM8" s="663"/>
      <c r="LSN8" s="663"/>
      <c r="LSO8" s="663"/>
      <c r="LSP8" s="663"/>
      <c r="LSQ8" s="663"/>
      <c r="LSR8" s="663"/>
      <c r="LSS8" s="663"/>
      <c r="LST8" s="663"/>
      <c r="LSU8" s="663"/>
      <c r="LSV8" s="663"/>
      <c r="LSW8" s="663"/>
      <c r="LSX8" s="663"/>
      <c r="LSY8" s="663"/>
      <c r="LSZ8" s="663"/>
      <c r="LTA8" s="663"/>
      <c r="LTB8" s="663"/>
      <c r="LTC8" s="663"/>
      <c r="LTD8" s="663"/>
      <c r="LTE8" s="663"/>
      <c r="LTF8" s="663"/>
      <c r="LTG8" s="663"/>
      <c r="LTH8" s="663"/>
      <c r="LTI8" s="663"/>
      <c r="LTJ8" s="663"/>
      <c r="LTK8" s="663"/>
      <c r="LTL8" s="663"/>
      <c r="LTM8" s="663"/>
      <c r="LTN8" s="663"/>
      <c r="LTO8" s="663"/>
      <c r="LTP8" s="663"/>
      <c r="LTQ8" s="663"/>
      <c r="LTR8" s="663"/>
      <c r="LTS8" s="663"/>
      <c r="LTT8" s="663"/>
      <c r="LTU8" s="663"/>
      <c r="LTV8" s="663"/>
      <c r="LTW8" s="663"/>
      <c r="LTX8" s="663"/>
      <c r="LTY8" s="663"/>
      <c r="LTZ8" s="663"/>
      <c r="LUA8" s="663"/>
      <c r="LUB8" s="663"/>
      <c r="LUC8" s="663"/>
      <c r="LUD8" s="663"/>
      <c r="LUE8" s="663"/>
      <c r="LUF8" s="663"/>
      <c r="LUG8" s="663"/>
      <c r="LUH8" s="663"/>
      <c r="LUI8" s="663"/>
      <c r="LUJ8" s="663"/>
      <c r="LUK8" s="663"/>
      <c r="LUL8" s="663"/>
      <c r="LUM8" s="663"/>
      <c r="LUN8" s="663"/>
      <c r="LUO8" s="663"/>
      <c r="LUP8" s="663"/>
      <c r="LUQ8" s="663"/>
      <c r="LUR8" s="663"/>
      <c r="LUS8" s="663"/>
      <c r="LUT8" s="663"/>
      <c r="LUU8" s="663"/>
      <c r="LUV8" s="663"/>
      <c r="LUW8" s="663"/>
      <c r="LUX8" s="663"/>
      <c r="LUY8" s="663"/>
      <c r="LUZ8" s="663"/>
      <c r="LVA8" s="663"/>
      <c r="LVB8" s="663"/>
      <c r="LVC8" s="663"/>
      <c r="LVD8" s="663"/>
      <c r="LVE8" s="663"/>
      <c r="LVF8" s="663"/>
      <c r="LVG8" s="663"/>
      <c r="LVH8" s="663"/>
      <c r="LVI8" s="663"/>
      <c r="LVJ8" s="663"/>
      <c r="LVK8" s="663"/>
      <c r="LVL8" s="663"/>
      <c r="LVM8" s="663"/>
      <c r="LVN8" s="663"/>
      <c r="LVO8" s="663"/>
      <c r="LVP8" s="663"/>
      <c r="LVQ8" s="663"/>
      <c r="LVR8" s="663"/>
      <c r="LVS8" s="663"/>
      <c r="LVT8" s="663"/>
      <c r="LVU8" s="663"/>
      <c r="LVV8" s="663"/>
      <c r="LVW8" s="663"/>
      <c r="LVX8" s="663"/>
      <c r="LVY8" s="663"/>
      <c r="LVZ8" s="663"/>
      <c r="LWA8" s="663"/>
      <c r="LWB8" s="663"/>
      <c r="LWC8" s="663"/>
      <c r="LWD8" s="663"/>
      <c r="LWE8" s="663"/>
      <c r="LWF8" s="663"/>
      <c r="LWG8" s="663"/>
      <c r="LWH8" s="663"/>
      <c r="LWI8" s="663"/>
      <c r="LWJ8" s="663"/>
      <c r="LWK8" s="663"/>
      <c r="LWL8" s="663"/>
      <c r="LWM8" s="663"/>
      <c r="LWN8" s="663"/>
      <c r="LWO8" s="663"/>
      <c r="LWP8" s="663"/>
      <c r="LWQ8" s="663"/>
      <c r="LWR8" s="663"/>
      <c r="LWS8" s="663"/>
      <c r="LWT8" s="663"/>
      <c r="LWU8" s="663"/>
      <c r="LWV8" s="663"/>
      <c r="LWW8" s="663"/>
      <c r="LWX8" s="663"/>
      <c r="LWY8" s="663"/>
      <c r="LWZ8" s="663"/>
      <c r="LXA8" s="663"/>
      <c r="LXB8" s="663"/>
      <c r="LXC8" s="663"/>
      <c r="LXD8" s="663"/>
      <c r="LXE8" s="663"/>
      <c r="LXF8" s="663"/>
      <c r="LXG8" s="663"/>
      <c r="LXH8" s="663"/>
      <c r="LXI8" s="663"/>
      <c r="LXJ8" s="663"/>
      <c r="LXK8" s="663"/>
      <c r="LXL8" s="663"/>
      <c r="LXM8" s="663"/>
      <c r="LXN8" s="663"/>
      <c r="LXO8" s="663"/>
      <c r="LXP8" s="663"/>
      <c r="LXQ8" s="663"/>
      <c r="LXR8" s="663"/>
      <c r="LXS8" s="663"/>
      <c r="LXT8" s="663"/>
      <c r="LXU8" s="663"/>
      <c r="LXV8" s="663"/>
      <c r="LXW8" s="663"/>
      <c r="LXX8" s="663"/>
      <c r="LXY8" s="663"/>
      <c r="LXZ8" s="663"/>
      <c r="LYA8" s="663"/>
      <c r="LYB8" s="663"/>
      <c r="LYC8" s="663"/>
      <c r="LYD8" s="663"/>
      <c r="LYE8" s="663"/>
      <c r="LYF8" s="663"/>
      <c r="LYG8" s="663"/>
      <c r="LYH8" s="663"/>
      <c r="LYI8" s="663"/>
      <c r="LYJ8" s="663"/>
      <c r="LYK8" s="663"/>
      <c r="LYL8" s="663"/>
      <c r="LYM8" s="663"/>
      <c r="LYN8" s="663"/>
      <c r="LYO8" s="663"/>
      <c r="LYP8" s="663"/>
      <c r="LYQ8" s="663"/>
      <c r="LYR8" s="663"/>
      <c r="LYS8" s="663"/>
      <c r="LYT8" s="663"/>
      <c r="LYU8" s="663"/>
      <c r="LYV8" s="663"/>
      <c r="LYW8" s="663"/>
      <c r="LYX8" s="663"/>
      <c r="LYY8" s="663"/>
      <c r="LYZ8" s="663"/>
      <c r="LZA8" s="663"/>
      <c r="LZB8" s="663"/>
      <c r="LZC8" s="663"/>
      <c r="LZD8" s="663"/>
      <c r="LZE8" s="663"/>
      <c r="LZF8" s="663"/>
      <c r="LZG8" s="663"/>
      <c r="LZH8" s="663"/>
      <c r="LZI8" s="663"/>
      <c r="LZJ8" s="663"/>
      <c r="LZK8" s="663"/>
      <c r="LZL8" s="663"/>
      <c r="LZM8" s="663"/>
      <c r="LZN8" s="663"/>
      <c r="LZO8" s="663"/>
      <c r="LZP8" s="663"/>
      <c r="LZQ8" s="663"/>
      <c r="LZR8" s="663"/>
      <c r="LZS8" s="663"/>
      <c r="LZT8" s="663"/>
      <c r="LZU8" s="663"/>
      <c r="LZV8" s="663"/>
      <c r="LZW8" s="663"/>
      <c r="LZX8" s="663"/>
      <c r="LZY8" s="663"/>
      <c r="LZZ8" s="663"/>
      <c r="MAA8" s="663"/>
      <c r="MAB8" s="663"/>
      <c r="MAC8" s="663"/>
      <c r="MAD8" s="663"/>
      <c r="MAE8" s="663"/>
      <c r="MAF8" s="663"/>
      <c r="MAG8" s="663"/>
      <c r="MAH8" s="663"/>
      <c r="MAI8" s="663"/>
      <c r="MAJ8" s="663"/>
      <c r="MAK8" s="663"/>
      <c r="MAL8" s="663"/>
      <c r="MAM8" s="663"/>
      <c r="MAN8" s="663"/>
      <c r="MAO8" s="663"/>
      <c r="MAP8" s="663"/>
      <c r="MAQ8" s="663"/>
      <c r="MAR8" s="663"/>
      <c r="MAS8" s="663"/>
      <c r="MAT8" s="663"/>
      <c r="MAU8" s="663"/>
      <c r="MAV8" s="663"/>
      <c r="MAW8" s="663"/>
      <c r="MAX8" s="663"/>
      <c r="MAY8" s="663"/>
      <c r="MAZ8" s="663"/>
      <c r="MBA8" s="663"/>
      <c r="MBB8" s="663"/>
      <c r="MBC8" s="663"/>
      <c r="MBD8" s="663"/>
      <c r="MBE8" s="663"/>
      <c r="MBF8" s="663"/>
      <c r="MBG8" s="663"/>
      <c r="MBH8" s="663"/>
      <c r="MBI8" s="663"/>
      <c r="MBJ8" s="663"/>
      <c r="MBK8" s="663"/>
      <c r="MBL8" s="663"/>
      <c r="MBM8" s="663"/>
      <c r="MBN8" s="663"/>
      <c r="MBO8" s="663"/>
      <c r="MBP8" s="663"/>
      <c r="MBQ8" s="663"/>
      <c r="MBR8" s="663"/>
      <c r="MBS8" s="663"/>
      <c r="MBT8" s="663"/>
      <c r="MBU8" s="663"/>
      <c r="MBV8" s="663"/>
      <c r="MBW8" s="663"/>
      <c r="MBX8" s="663"/>
      <c r="MBY8" s="663"/>
      <c r="MBZ8" s="663"/>
      <c r="MCA8" s="663"/>
      <c r="MCB8" s="663"/>
      <c r="MCC8" s="663"/>
      <c r="MCD8" s="663"/>
      <c r="MCE8" s="663"/>
      <c r="MCF8" s="663"/>
      <c r="MCG8" s="663"/>
      <c r="MCH8" s="663"/>
      <c r="MCI8" s="663"/>
      <c r="MCJ8" s="663"/>
      <c r="MCK8" s="663"/>
      <c r="MCL8" s="663"/>
      <c r="MCM8" s="663"/>
      <c r="MCN8" s="663"/>
      <c r="MCO8" s="663"/>
      <c r="MCP8" s="663"/>
      <c r="MCQ8" s="663"/>
      <c r="MCR8" s="663"/>
      <c r="MCS8" s="663"/>
      <c r="MCT8" s="663"/>
      <c r="MCU8" s="663"/>
      <c r="MCV8" s="663"/>
      <c r="MCW8" s="663"/>
      <c r="MCX8" s="663"/>
      <c r="MCY8" s="663"/>
      <c r="MCZ8" s="663"/>
      <c r="MDA8" s="663"/>
      <c r="MDB8" s="663"/>
      <c r="MDC8" s="663"/>
      <c r="MDD8" s="663"/>
      <c r="MDE8" s="663"/>
      <c r="MDF8" s="663"/>
      <c r="MDG8" s="663"/>
      <c r="MDH8" s="663"/>
      <c r="MDI8" s="663"/>
      <c r="MDJ8" s="663"/>
      <c r="MDK8" s="663"/>
      <c r="MDL8" s="663"/>
      <c r="MDM8" s="663"/>
      <c r="MDN8" s="663"/>
      <c r="MDO8" s="663"/>
      <c r="MDP8" s="663"/>
      <c r="MDQ8" s="663"/>
      <c r="MDR8" s="663"/>
      <c r="MDS8" s="663"/>
      <c r="MDT8" s="663"/>
      <c r="MDU8" s="663"/>
      <c r="MDV8" s="663"/>
      <c r="MDW8" s="663"/>
      <c r="MDX8" s="663"/>
      <c r="MDY8" s="663"/>
      <c r="MDZ8" s="663"/>
      <c r="MEA8" s="663"/>
      <c r="MEB8" s="663"/>
      <c r="MEC8" s="663"/>
      <c r="MED8" s="663"/>
      <c r="MEE8" s="663"/>
      <c r="MEF8" s="663"/>
      <c r="MEG8" s="663"/>
      <c r="MEH8" s="663"/>
      <c r="MEI8" s="663"/>
      <c r="MEJ8" s="663"/>
      <c r="MEK8" s="663"/>
      <c r="MEL8" s="663"/>
      <c r="MEM8" s="663"/>
      <c r="MEN8" s="663"/>
      <c r="MEO8" s="663"/>
      <c r="MEP8" s="663"/>
      <c r="MEQ8" s="663"/>
      <c r="MER8" s="663"/>
      <c r="MES8" s="663"/>
      <c r="MET8" s="663"/>
      <c r="MEU8" s="663"/>
      <c r="MEV8" s="663"/>
      <c r="MEW8" s="663"/>
      <c r="MEX8" s="663"/>
      <c r="MEY8" s="663"/>
      <c r="MEZ8" s="663"/>
      <c r="MFA8" s="663"/>
      <c r="MFB8" s="663"/>
      <c r="MFC8" s="663"/>
      <c r="MFD8" s="663"/>
      <c r="MFE8" s="663"/>
      <c r="MFF8" s="663"/>
      <c r="MFG8" s="663"/>
      <c r="MFH8" s="663"/>
      <c r="MFI8" s="663"/>
      <c r="MFJ8" s="663"/>
      <c r="MFK8" s="663"/>
      <c r="MFL8" s="663"/>
      <c r="MFM8" s="663"/>
      <c r="MFN8" s="663"/>
      <c r="MFO8" s="663"/>
      <c r="MFP8" s="663"/>
      <c r="MFQ8" s="663"/>
      <c r="MFR8" s="663"/>
      <c r="MFS8" s="663"/>
      <c r="MFT8" s="663"/>
      <c r="MFU8" s="663"/>
      <c r="MFV8" s="663"/>
      <c r="MFW8" s="663"/>
      <c r="MFX8" s="663"/>
      <c r="MFY8" s="663"/>
      <c r="MFZ8" s="663"/>
      <c r="MGA8" s="663"/>
      <c r="MGB8" s="663"/>
      <c r="MGC8" s="663"/>
      <c r="MGD8" s="663"/>
      <c r="MGE8" s="663"/>
      <c r="MGF8" s="663"/>
      <c r="MGG8" s="663"/>
      <c r="MGH8" s="663"/>
      <c r="MGI8" s="663"/>
      <c r="MGJ8" s="663"/>
      <c r="MGK8" s="663"/>
      <c r="MGL8" s="663"/>
      <c r="MGM8" s="663"/>
      <c r="MGN8" s="663"/>
      <c r="MGO8" s="663"/>
      <c r="MGP8" s="663"/>
      <c r="MGQ8" s="663"/>
      <c r="MGR8" s="663"/>
      <c r="MGS8" s="663"/>
      <c r="MGT8" s="663"/>
      <c r="MGU8" s="663"/>
      <c r="MGV8" s="663"/>
      <c r="MGW8" s="663"/>
      <c r="MGX8" s="663"/>
      <c r="MGY8" s="663"/>
      <c r="MGZ8" s="663"/>
      <c r="MHA8" s="663"/>
      <c r="MHB8" s="663"/>
      <c r="MHC8" s="663"/>
      <c r="MHD8" s="663"/>
      <c r="MHE8" s="663"/>
      <c r="MHF8" s="663"/>
      <c r="MHG8" s="663"/>
      <c r="MHH8" s="663"/>
      <c r="MHI8" s="663"/>
      <c r="MHJ8" s="663"/>
      <c r="MHK8" s="663"/>
      <c r="MHL8" s="663"/>
      <c r="MHM8" s="663"/>
      <c r="MHN8" s="663"/>
      <c r="MHO8" s="663"/>
      <c r="MHP8" s="663"/>
      <c r="MHQ8" s="663"/>
      <c r="MHR8" s="663"/>
      <c r="MHS8" s="663"/>
      <c r="MHT8" s="663"/>
      <c r="MHU8" s="663"/>
      <c r="MHV8" s="663"/>
      <c r="MHW8" s="663"/>
      <c r="MHX8" s="663"/>
      <c r="MHY8" s="663"/>
      <c r="MHZ8" s="663"/>
      <c r="MIA8" s="663"/>
      <c r="MIB8" s="663"/>
      <c r="MIC8" s="663"/>
      <c r="MID8" s="663"/>
      <c r="MIE8" s="663"/>
      <c r="MIF8" s="663"/>
      <c r="MIG8" s="663"/>
      <c r="MIH8" s="663"/>
      <c r="MII8" s="663"/>
      <c r="MIJ8" s="663"/>
      <c r="MIK8" s="663"/>
      <c r="MIL8" s="663"/>
      <c r="MIM8" s="663"/>
      <c r="MIN8" s="663"/>
      <c r="MIO8" s="663"/>
      <c r="MIP8" s="663"/>
      <c r="MIQ8" s="663"/>
      <c r="MIR8" s="663"/>
      <c r="MIS8" s="663"/>
      <c r="MIT8" s="663"/>
      <c r="MIU8" s="663"/>
      <c r="MIV8" s="663"/>
      <c r="MIW8" s="663"/>
      <c r="MIX8" s="663"/>
      <c r="MIY8" s="663"/>
      <c r="MIZ8" s="663"/>
      <c r="MJA8" s="663"/>
      <c r="MJB8" s="663"/>
      <c r="MJC8" s="663"/>
      <c r="MJD8" s="663"/>
      <c r="MJE8" s="663"/>
      <c r="MJF8" s="663"/>
      <c r="MJG8" s="663"/>
      <c r="MJH8" s="663"/>
      <c r="MJI8" s="663"/>
      <c r="MJJ8" s="663"/>
      <c r="MJK8" s="663"/>
      <c r="MJL8" s="663"/>
      <c r="MJM8" s="663"/>
      <c r="MJN8" s="663"/>
      <c r="MJO8" s="663"/>
      <c r="MJP8" s="663"/>
      <c r="MJQ8" s="663"/>
      <c r="MJR8" s="663"/>
      <c r="MJS8" s="663"/>
      <c r="MJT8" s="663"/>
      <c r="MJU8" s="663"/>
      <c r="MJV8" s="663"/>
      <c r="MJW8" s="663"/>
      <c r="MJX8" s="663"/>
      <c r="MJY8" s="663"/>
      <c r="MJZ8" s="663"/>
      <c r="MKA8" s="663"/>
      <c r="MKB8" s="663"/>
      <c r="MKC8" s="663"/>
      <c r="MKD8" s="663"/>
      <c r="MKE8" s="663"/>
      <c r="MKF8" s="663"/>
      <c r="MKG8" s="663"/>
      <c r="MKH8" s="663"/>
      <c r="MKI8" s="663"/>
      <c r="MKJ8" s="663"/>
      <c r="MKK8" s="663"/>
      <c r="MKL8" s="663"/>
      <c r="MKM8" s="663"/>
      <c r="MKN8" s="663"/>
      <c r="MKO8" s="663"/>
      <c r="MKP8" s="663"/>
      <c r="MKQ8" s="663"/>
      <c r="MKR8" s="663"/>
      <c r="MKS8" s="663"/>
      <c r="MKT8" s="663"/>
      <c r="MKU8" s="663"/>
      <c r="MKV8" s="663"/>
      <c r="MKW8" s="663"/>
      <c r="MKX8" s="663"/>
      <c r="MKY8" s="663"/>
      <c r="MKZ8" s="663"/>
      <c r="MLA8" s="663"/>
      <c r="MLB8" s="663"/>
      <c r="MLC8" s="663"/>
      <c r="MLD8" s="663"/>
      <c r="MLE8" s="663"/>
      <c r="MLF8" s="663"/>
      <c r="MLG8" s="663"/>
      <c r="MLH8" s="663"/>
      <c r="MLI8" s="663"/>
      <c r="MLJ8" s="663"/>
      <c r="MLK8" s="663"/>
      <c r="MLL8" s="663"/>
      <c r="MLM8" s="663"/>
      <c r="MLN8" s="663"/>
      <c r="MLO8" s="663"/>
      <c r="MLP8" s="663"/>
      <c r="MLQ8" s="663"/>
      <c r="MLR8" s="663"/>
      <c r="MLS8" s="663"/>
      <c r="MLT8" s="663"/>
      <c r="MLU8" s="663"/>
      <c r="MLV8" s="663"/>
      <c r="MLW8" s="663"/>
      <c r="MLX8" s="663"/>
      <c r="MLY8" s="663"/>
      <c r="MLZ8" s="663"/>
      <c r="MMA8" s="663"/>
      <c r="MMB8" s="663"/>
      <c r="MMC8" s="663"/>
      <c r="MMD8" s="663"/>
      <c r="MME8" s="663"/>
      <c r="MMF8" s="663"/>
      <c r="MMG8" s="663"/>
      <c r="MMH8" s="663"/>
      <c r="MMI8" s="663"/>
      <c r="MMJ8" s="663"/>
      <c r="MMK8" s="663"/>
      <c r="MML8" s="663"/>
      <c r="MMM8" s="663"/>
      <c r="MMN8" s="663"/>
      <c r="MMO8" s="663"/>
      <c r="MMP8" s="663"/>
      <c r="MMQ8" s="663"/>
      <c r="MMR8" s="663"/>
      <c r="MMS8" s="663"/>
      <c r="MMT8" s="663"/>
      <c r="MMU8" s="663"/>
      <c r="MMV8" s="663"/>
      <c r="MMW8" s="663"/>
      <c r="MMX8" s="663"/>
      <c r="MMY8" s="663"/>
      <c r="MMZ8" s="663"/>
      <c r="MNA8" s="663"/>
      <c r="MNB8" s="663"/>
      <c r="MNC8" s="663"/>
      <c r="MND8" s="663"/>
      <c r="MNE8" s="663"/>
      <c r="MNF8" s="663"/>
      <c r="MNG8" s="663"/>
      <c r="MNH8" s="663"/>
      <c r="MNI8" s="663"/>
      <c r="MNJ8" s="663"/>
      <c r="MNK8" s="663"/>
      <c r="MNL8" s="663"/>
      <c r="MNM8" s="663"/>
      <c r="MNN8" s="663"/>
      <c r="MNO8" s="663"/>
      <c r="MNP8" s="663"/>
      <c r="MNQ8" s="663"/>
      <c r="MNR8" s="663"/>
      <c r="MNS8" s="663"/>
      <c r="MNT8" s="663"/>
      <c r="MNU8" s="663"/>
      <c r="MNV8" s="663"/>
      <c r="MNW8" s="663"/>
      <c r="MNX8" s="663"/>
      <c r="MNY8" s="663"/>
      <c r="MNZ8" s="663"/>
      <c r="MOA8" s="663"/>
      <c r="MOB8" s="663"/>
      <c r="MOC8" s="663"/>
      <c r="MOD8" s="663"/>
      <c r="MOE8" s="663"/>
      <c r="MOF8" s="663"/>
      <c r="MOG8" s="663"/>
      <c r="MOH8" s="663"/>
      <c r="MOI8" s="663"/>
      <c r="MOJ8" s="663"/>
      <c r="MOK8" s="663"/>
      <c r="MOL8" s="663"/>
      <c r="MOM8" s="663"/>
      <c r="MON8" s="663"/>
      <c r="MOO8" s="663"/>
      <c r="MOP8" s="663"/>
      <c r="MOQ8" s="663"/>
      <c r="MOR8" s="663"/>
      <c r="MOS8" s="663"/>
      <c r="MOT8" s="663"/>
      <c r="MOU8" s="663"/>
      <c r="MOV8" s="663"/>
      <c r="MOW8" s="663"/>
      <c r="MOX8" s="663"/>
      <c r="MOY8" s="663"/>
      <c r="MOZ8" s="663"/>
      <c r="MPA8" s="663"/>
      <c r="MPB8" s="663"/>
      <c r="MPC8" s="663"/>
      <c r="MPD8" s="663"/>
      <c r="MPE8" s="663"/>
      <c r="MPF8" s="663"/>
      <c r="MPG8" s="663"/>
      <c r="MPH8" s="663"/>
      <c r="MPI8" s="663"/>
      <c r="MPJ8" s="663"/>
      <c r="MPK8" s="663"/>
      <c r="MPL8" s="663"/>
      <c r="MPM8" s="663"/>
      <c r="MPN8" s="663"/>
      <c r="MPO8" s="663"/>
      <c r="MPP8" s="663"/>
      <c r="MPQ8" s="663"/>
      <c r="MPR8" s="663"/>
      <c r="MPS8" s="663"/>
      <c r="MPT8" s="663"/>
      <c r="MPU8" s="663"/>
      <c r="MPV8" s="663"/>
      <c r="MPW8" s="663"/>
      <c r="MPX8" s="663"/>
      <c r="MPY8" s="663"/>
      <c r="MPZ8" s="663"/>
      <c r="MQA8" s="663"/>
      <c r="MQB8" s="663"/>
      <c r="MQC8" s="663"/>
      <c r="MQD8" s="663"/>
      <c r="MQE8" s="663"/>
      <c r="MQF8" s="663"/>
      <c r="MQG8" s="663"/>
      <c r="MQH8" s="663"/>
      <c r="MQI8" s="663"/>
      <c r="MQJ8" s="663"/>
      <c r="MQK8" s="663"/>
      <c r="MQL8" s="663"/>
      <c r="MQM8" s="663"/>
      <c r="MQN8" s="663"/>
      <c r="MQO8" s="663"/>
      <c r="MQP8" s="663"/>
      <c r="MQQ8" s="663"/>
      <c r="MQR8" s="663"/>
      <c r="MQS8" s="663"/>
      <c r="MQT8" s="663"/>
      <c r="MQU8" s="663"/>
      <c r="MQV8" s="663"/>
      <c r="MQW8" s="663"/>
      <c r="MQX8" s="663"/>
      <c r="MQY8" s="663"/>
      <c r="MQZ8" s="663"/>
      <c r="MRA8" s="663"/>
      <c r="MRB8" s="663"/>
      <c r="MRC8" s="663"/>
      <c r="MRD8" s="663"/>
      <c r="MRE8" s="663"/>
      <c r="MRF8" s="663"/>
      <c r="MRG8" s="663"/>
      <c r="MRH8" s="663"/>
      <c r="MRI8" s="663"/>
      <c r="MRJ8" s="663"/>
      <c r="MRK8" s="663"/>
      <c r="MRL8" s="663"/>
      <c r="MRM8" s="663"/>
      <c r="MRN8" s="663"/>
      <c r="MRO8" s="663"/>
      <c r="MRP8" s="663"/>
      <c r="MRQ8" s="663"/>
      <c r="MRR8" s="663"/>
      <c r="MRS8" s="663"/>
      <c r="MRT8" s="663"/>
      <c r="MRU8" s="663"/>
      <c r="MRV8" s="663"/>
      <c r="MRW8" s="663"/>
      <c r="MRX8" s="663"/>
      <c r="MRY8" s="663"/>
      <c r="MRZ8" s="663"/>
      <c r="MSA8" s="663"/>
      <c r="MSB8" s="663"/>
      <c r="MSC8" s="663"/>
      <c r="MSD8" s="663"/>
      <c r="MSE8" s="663"/>
      <c r="MSF8" s="663"/>
      <c r="MSG8" s="663"/>
      <c r="MSH8" s="663"/>
      <c r="MSI8" s="663"/>
      <c r="MSJ8" s="663"/>
      <c r="MSK8" s="663"/>
      <c r="MSL8" s="663"/>
      <c r="MSM8" s="663"/>
      <c r="MSN8" s="663"/>
      <c r="MSO8" s="663"/>
      <c r="MSP8" s="663"/>
      <c r="MSQ8" s="663"/>
      <c r="MSR8" s="663"/>
      <c r="MSS8" s="663"/>
      <c r="MST8" s="663"/>
      <c r="MSU8" s="663"/>
      <c r="MSV8" s="663"/>
      <c r="MSW8" s="663"/>
      <c r="MSX8" s="663"/>
      <c r="MSY8" s="663"/>
      <c r="MSZ8" s="663"/>
      <c r="MTA8" s="663"/>
      <c r="MTB8" s="663"/>
      <c r="MTC8" s="663"/>
      <c r="MTD8" s="663"/>
      <c r="MTE8" s="663"/>
      <c r="MTF8" s="663"/>
      <c r="MTG8" s="663"/>
      <c r="MTH8" s="663"/>
      <c r="MTI8" s="663"/>
      <c r="MTJ8" s="663"/>
      <c r="MTK8" s="663"/>
      <c r="MTL8" s="663"/>
      <c r="MTM8" s="663"/>
      <c r="MTN8" s="663"/>
      <c r="MTO8" s="663"/>
      <c r="MTP8" s="663"/>
      <c r="MTQ8" s="663"/>
      <c r="MTR8" s="663"/>
      <c r="MTS8" s="663"/>
      <c r="MTT8" s="663"/>
      <c r="MTU8" s="663"/>
      <c r="MTV8" s="663"/>
      <c r="MTW8" s="663"/>
      <c r="MTX8" s="663"/>
      <c r="MTY8" s="663"/>
      <c r="MTZ8" s="663"/>
      <c r="MUA8" s="663"/>
      <c r="MUB8" s="663"/>
      <c r="MUC8" s="663"/>
      <c r="MUD8" s="663"/>
      <c r="MUE8" s="663"/>
      <c r="MUF8" s="663"/>
      <c r="MUG8" s="663"/>
      <c r="MUH8" s="663"/>
      <c r="MUI8" s="663"/>
      <c r="MUJ8" s="663"/>
      <c r="MUK8" s="663"/>
      <c r="MUL8" s="663"/>
      <c r="MUM8" s="663"/>
      <c r="MUN8" s="663"/>
      <c r="MUO8" s="663"/>
      <c r="MUP8" s="663"/>
      <c r="MUQ8" s="663"/>
      <c r="MUR8" s="663"/>
      <c r="MUS8" s="663"/>
      <c r="MUT8" s="663"/>
      <c r="MUU8" s="663"/>
      <c r="MUV8" s="663"/>
      <c r="MUW8" s="663"/>
      <c r="MUX8" s="663"/>
      <c r="MUY8" s="663"/>
      <c r="MUZ8" s="663"/>
      <c r="MVA8" s="663"/>
      <c r="MVB8" s="663"/>
      <c r="MVC8" s="663"/>
      <c r="MVD8" s="663"/>
      <c r="MVE8" s="663"/>
      <c r="MVF8" s="663"/>
      <c r="MVG8" s="663"/>
      <c r="MVH8" s="663"/>
      <c r="MVI8" s="663"/>
      <c r="MVJ8" s="663"/>
      <c r="MVK8" s="663"/>
      <c r="MVL8" s="663"/>
      <c r="MVM8" s="663"/>
      <c r="MVN8" s="663"/>
      <c r="MVO8" s="663"/>
      <c r="MVP8" s="663"/>
      <c r="MVQ8" s="663"/>
      <c r="MVR8" s="663"/>
      <c r="MVS8" s="663"/>
      <c r="MVT8" s="663"/>
      <c r="MVU8" s="663"/>
      <c r="MVV8" s="663"/>
      <c r="MVW8" s="663"/>
      <c r="MVX8" s="663"/>
      <c r="MVY8" s="663"/>
      <c r="MVZ8" s="663"/>
      <c r="MWA8" s="663"/>
      <c r="MWB8" s="663"/>
      <c r="MWC8" s="663"/>
      <c r="MWD8" s="663"/>
      <c r="MWE8" s="663"/>
      <c r="MWF8" s="663"/>
      <c r="MWG8" s="663"/>
      <c r="MWH8" s="663"/>
      <c r="MWI8" s="663"/>
      <c r="MWJ8" s="663"/>
      <c r="MWK8" s="663"/>
      <c r="MWL8" s="663"/>
      <c r="MWM8" s="663"/>
      <c r="MWN8" s="663"/>
      <c r="MWO8" s="663"/>
      <c r="MWP8" s="663"/>
      <c r="MWQ8" s="663"/>
      <c r="MWR8" s="663"/>
      <c r="MWS8" s="663"/>
      <c r="MWT8" s="663"/>
      <c r="MWU8" s="663"/>
      <c r="MWV8" s="663"/>
      <c r="MWW8" s="663"/>
      <c r="MWX8" s="663"/>
      <c r="MWY8" s="663"/>
      <c r="MWZ8" s="663"/>
      <c r="MXA8" s="663"/>
      <c r="MXB8" s="663"/>
      <c r="MXC8" s="663"/>
      <c r="MXD8" s="663"/>
      <c r="MXE8" s="663"/>
      <c r="MXF8" s="663"/>
      <c r="MXG8" s="663"/>
      <c r="MXH8" s="663"/>
      <c r="MXI8" s="663"/>
      <c r="MXJ8" s="663"/>
      <c r="MXK8" s="663"/>
      <c r="MXL8" s="663"/>
      <c r="MXM8" s="663"/>
      <c r="MXN8" s="663"/>
      <c r="MXO8" s="663"/>
      <c r="MXP8" s="663"/>
      <c r="MXQ8" s="663"/>
      <c r="MXR8" s="663"/>
      <c r="MXS8" s="663"/>
      <c r="MXT8" s="663"/>
      <c r="MXU8" s="663"/>
      <c r="MXV8" s="663"/>
      <c r="MXW8" s="663"/>
      <c r="MXX8" s="663"/>
      <c r="MXY8" s="663"/>
      <c r="MXZ8" s="663"/>
      <c r="MYA8" s="663"/>
      <c r="MYB8" s="663"/>
      <c r="MYC8" s="663"/>
      <c r="MYD8" s="663"/>
      <c r="MYE8" s="663"/>
      <c r="MYF8" s="663"/>
      <c r="MYG8" s="663"/>
      <c r="MYH8" s="663"/>
      <c r="MYI8" s="663"/>
      <c r="MYJ8" s="663"/>
      <c r="MYK8" s="663"/>
      <c r="MYL8" s="663"/>
      <c r="MYM8" s="663"/>
      <c r="MYN8" s="663"/>
      <c r="MYO8" s="663"/>
      <c r="MYP8" s="663"/>
      <c r="MYQ8" s="663"/>
      <c r="MYR8" s="663"/>
      <c r="MYS8" s="663"/>
      <c r="MYT8" s="663"/>
      <c r="MYU8" s="663"/>
      <c r="MYV8" s="663"/>
      <c r="MYW8" s="663"/>
      <c r="MYX8" s="663"/>
      <c r="MYY8" s="663"/>
      <c r="MYZ8" s="663"/>
      <c r="MZA8" s="663"/>
      <c r="MZB8" s="663"/>
      <c r="MZC8" s="663"/>
      <c r="MZD8" s="663"/>
      <c r="MZE8" s="663"/>
      <c r="MZF8" s="663"/>
      <c r="MZG8" s="663"/>
      <c r="MZH8" s="663"/>
      <c r="MZI8" s="663"/>
      <c r="MZJ8" s="663"/>
      <c r="MZK8" s="663"/>
      <c r="MZL8" s="663"/>
      <c r="MZM8" s="663"/>
      <c r="MZN8" s="663"/>
      <c r="MZO8" s="663"/>
      <c r="MZP8" s="663"/>
      <c r="MZQ8" s="663"/>
      <c r="MZR8" s="663"/>
      <c r="MZS8" s="663"/>
      <c r="MZT8" s="663"/>
      <c r="MZU8" s="663"/>
      <c r="MZV8" s="663"/>
      <c r="MZW8" s="663"/>
      <c r="MZX8" s="663"/>
      <c r="MZY8" s="663"/>
      <c r="MZZ8" s="663"/>
      <c r="NAA8" s="663"/>
      <c r="NAB8" s="663"/>
      <c r="NAC8" s="663"/>
      <c r="NAD8" s="663"/>
      <c r="NAE8" s="663"/>
      <c r="NAF8" s="663"/>
      <c r="NAG8" s="663"/>
      <c r="NAH8" s="663"/>
      <c r="NAI8" s="663"/>
      <c r="NAJ8" s="663"/>
      <c r="NAK8" s="663"/>
      <c r="NAL8" s="663"/>
      <c r="NAM8" s="663"/>
      <c r="NAN8" s="663"/>
      <c r="NAO8" s="663"/>
      <c r="NAP8" s="663"/>
      <c r="NAQ8" s="663"/>
      <c r="NAR8" s="663"/>
      <c r="NAS8" s="663"/>
      <c r="NAT8" s="663"/>
      <c r="NAU8" s="663"/>
      <c r="NAV8" s="663"/>
      <c r="NAW8" s="663"/>
      <c r="NAX8" s="663"/>
      <c r="NAY8" s="663"/>
      <c r="NAZ8" s="663"/>
      <c r="NBA8" s="663"/>
      <c r="NBB8" s="663"/>
      <c r="NBC8" s="663"/>
      <c r="NBD8" s="663"/>
      <c r="NBE8" s="663"/>
      <c r="NBF8" s="663"/>
      <c r="NBG8" s="663"/>
      <c r="NBH8" s="663"/>
      <c r="NBI8" s="663"/>
      <c r="NBJ8" s="663"/>
      <c r="NBK8" s="663"/>
      <c r="NBL8" s="663"/>
      <c r="NBM8" s="663"/>
      <c r="NBN8" s="663"/>
      <c r="NBO8" s="663"/>
      <c r="NBP8" s="663"/>
      <c r="NBQ8" s="663"/>
      <c r="NBR8" s="663"/>
      <c r="NBS8" s="663"/>
      <c r="NBT8" s="663"/>
      <c r="NBU8" s="663"/>
      <c r="NBV8" s="663"/>
      <c r="NBW8" s="663"/>
      <c r="NBX8" s="663"/>
      <c r="NBY8" s="663"/>
      <c r="NBZ8" s="663"/>
      <c r="NCA8" s="663"/>
      <c r="NCB8" s="663"/>
      <c r="NCC8" s="663"/>
      <c r="NCD8" s="663"/>
      <c r="NCE8" s="663"/>
      <c r="NCF8" s="663"/>
      <c r="NCG8" s="663"/>
      <c r="NCH8" s="663"/>
      <c r="NCI8" s="663"/>
      <c r="NCJ8" s="663"/>
      <c r="NCK8" s="663"/>
      <c r="NCL8" s="663"/>
      <c r="NCM8" s="663"/>
      <c r="NCN8" s="663"/>
      <c r="NCO8" s="663"/>
      <c r="NCP8" s="663"/>
      <c r="NCQ8" s="663"/>
      <c r="NCR8" s="663"/>
      <c r="NCS8" s="663"/>
      <c r="NCT8" s="663"/>
      <c r="NCU8" s="663"/>
      <c r="NCV8" s="663"/>
      <c r="NCW8" s="663"/>
      <c r="NCX8" s="663"/>
      <c r="NCY8" s="663"/>
      <c r="NCZ8" s="663"/>
      <c r="NDA8" s="663"/>
      <c r="NDB8" s="663"/>
      <c r="NDC8" s="663"/>
      <c r="NDD8" s="663"/>
      <c r="NDE8" s="663"/>
      <c r="NDF8" s="663"/>
      <c r="NDG8" s="663"/>
      <c r="NDH8" s="663"/>
      <c r="NDI8" s="663"/>
      <c r="NDJ8" s="663"/>
      <c r="NDK8" s="663"/>
      <c r="NDL8" s="663"/>
      <c r="NDM8" s="663"/>
      <c r="NDN8" s="663"/>
      <c r="NDO8" s="663"/>
      <c r="NDP8" s="663"/>
      <c r="NDQ8" s="663"/>
      <c r="NDR8" s="663"/>
      <c r="NDS8" s="663"/>
      <c r="NDT8" s="663"/>
      <c r="NDU8" s="663"/>
      <c r="NDV8" s="663"/>
      <c r="NDW8" s="663"/>
      <c r="NDX8" s="663"/>
      <c r="NDY8" s="663"/>
      <c r="NDZ8" s="663"/>
      <c r="NEA8" s="663"/>
      <c r="NEB8" s="663"/>
      <c r="NEC8" s="663"/>
      <c r="NED8" s="663"/>
      <c r="NEE8" s="663"/>
      <c r="NEF8" s="663"/>
      <c r="NEG8" s="663"/>
      <c r="NEH8" s="663"/>
      <c r="NEI8" s="663"/>
      <c r="NEJ8" s="663"/>
      <c r="NEK8" s="663"/>
      <c r="NEL8" s="663"/>
      <c r="NEM8" s="663"/>
      <c r="NEN8" s="663"/>
      <c r="NEO8" s="663"/>
      <c r="NEP8" s="663"/>
      <c r="NEQ8" s="663"/>
      <c r="NER8" s="663"/>
      <c r="NES8" s="663"/>
      <c r="NET8" s="663"/>
      <c r="NEU8" s="663"/>
      <c r="NEV8" s="663"/>
      <c r="NEW8" s="663"/>
      <c r="NEX8" s="663"/>
      <c r="NEY8" s="663"/>
      <c r="NEZ8" s="663"/>
      <c r="NFA8" s="663"/>
      <c r="NFB8" s="663"/>
      <c r="NFC8" s="663"/>
      <c r="NFD8" s="663"/>
      <c r="NFE8" s="663"/>
      <c r="NFF8" s="663"/>
      <c r="NFG8" s="663"/>
      <c r="NFH8" s="663"/>
      <c r="NFI8" s="663"/>
      <c r="NFJ8" s="663"/>
      <c r="NFK8" s="663"/>
      <c r="NFL8" s="663"/>
      <c r="NFM8" s="663"/>
      <c r="NFN8" s="663"/>
      <c r="NFO8" s="663"/>
      <c r="NFP8" s="663"/>
      <c r="NFQ8" s="663"/>
      <c r="NFR8" s="663"/>
      <c r="NFS8" s="663"/>
      <c r="NFT8" s="663"/>
      <c r="NFU8" s="663"/>
      <c r="NFV8" s="663"/>
      <c r="NFW8" s="663"/>
      <c r="NFX8" s="663"/>
      <c r="NFY8" s="663"/>
      <c r="NFZ8" s="663"/>
      <c r="NGA8" s="663"/>
      <c r="NGB8" s="663"/>
      <c r="NGC8" s="663"/>
      <c r="NGD8" s="663"/>
      <c r="NGE8" s="663"/>
      <c r="NGF8" s="663"/>
      <c r="NGG8" s="663"/>
      <c r="NGH8" s="663"/>
      <c r="NGI8" s="663"/>
      <c r="NGJ8" s="663"/>
      <c r="NGK8" s="663"/>
      <c r="NGL8" s="663"/>
      <c r="NGM8" s="663"/>
      <c r="NGN8" s="663"/>
      <c r="NGO8" s="663"/>
      <c r="NGP8" s="663"/>
      <c r="NGQ8" s="663"/>
      <c r="NGR8" s="663"/>
      <c r="NGS8" s="663"/>
      <c r="NGT8" s="663"/>
      <c r="NGU8" s="663"/>
      <c r="NGV8" s="663"/>
      <c r="NGW8" s="663"/>
      <c r="NGX8" s="663"/>
      <c r="NGY8" s="663"/>
      <c r="NGZ8" s="663"/>
      <c r="NHA8" s="663"/>
      <c r="NHB8" s="663"/>
      <c r="NHC8" s="663"/>
      <c r="NHD8" s="663"/>
      <c r="NHE8" s="663"/>
      <c r="NHF8" s="663"/>
      <c r="NHG8" s="663"/>
      <c r="NHH8" s="663"/>
      <c r="NHI8" s="663"/>
      <c r="NHJ8" s="663"/>
      <c r="NHK8" s="663"/>
      <c r="NHL8" s="663"/>
      <c r="NHM8" s="663"/>
      <c r="NHN8" s="663"/>
      <c r="NHO8" s="663"/>
      <c r="NHP8" s="663"/>
      <c r="NHQ8" s="663"/>
      <c r="NHR8" s="663"/>
      <c r="NHS8" s="663"/>
      <c r="NHT8" s="663"/>
      <c r="NHU8" s="663"/>
      <c r="NHV8" s="663"/>
      <c r="NHW8" s="663"/>
      <c r="NHX8" s="663"/>
      <c r="NHY8" s="663"/>
      <c r="NHZ8" s="663"/>
      <c r="NIA8" s="663"/>
      <c r="NIB8" s="663"/>
      <c r="NIC8" s="663"/>
      <c r="NID8" s="663"/>
      <c r="NIE8" s="663"/>
      <c r="NIF8" s="663"/>
      <c r="NIG8" s="663"/>
      <c r="NIH8" s="663"/>
      <c r="NII8" s="663"/>
      <c r="NIJ8" s="663"/>
      <c r="NIK8" s="663"/>
      <c r="NIL8" s="663"/>
      <c r="NIM8" s="663"/>
      <c r="NIN8" s="663"/>
      <c r="NIO8" s="663"/>
      <c r="NIP8" s="663"/>
      <c r="NIQ8" s="663"/>
      <c r="NIR8" s="663"/>
      <c r="NIS8" s="663"/>
      <c r="NIT8" s="663"/>
      <c r="NIU8" s="663"/>
      <c r="NIV8" s="663"/>
      <c r="NIW8" s="663"/>
      <c r="NIX8" s="663"/>
      <c r="NIY8" s="663"/>
      <c r="NIZ8" s="663"/>
      <c r="NJA8" s="663"/>
      <c r="NJB8" s="663"/>
      <c r="NJC8" s="663"/>
      <c r="NJD8" s="663"/>
      <c r="NJE8" s="663"/>
      <c r="NJF8" s="663"/>
      <c r="NJG8" s="663"/>
      <c r="NJH8" s="663"/>
      <c r="NJI8" s="663"/>
      <c r="NJJ8" s="663"/>
      <c r="NJK8" s="663"/>
      <c r="NJL8" s="663"/>
      <c r="NJM8" s="663"/>
      <c r="NJN8" s="663"/>
      <c r="NJO8" s="663"/>
      <c r="NJP8" s="663"/>
      <c r="NJQ8" s="663"/>
      <c r="NJR8" s="663"/>
      <c r="NJS8" s="663"/>
      <c r="NJT8" s="663"/>
      <c r="NJU8" s="663"/>
      <c r="NJV8" s="663"/>
      <c r="NJW8" s="663"/>
      <c r="NJX8" s="663"/>
      <c r="NJY8" s="663"/>
      <c r="NJZ8" s="663"/>
      <c r="NKA8" s="663"/>
      <c r="NKB8" s="663"/>
      <c r="NKC8" s="663"/>
      <c r="NKD8" s="663"/>
      <c r="NKE8" s="663"/>
      <c r="NKF8" s="663"/>
      <c r="NKG8" s="663"/>
      <c r="NKH8" s="663"/>
      <c r="NKI8" s="663"/>
      <c r="NKJ8" s="663"/>
      <c r="NKK8" s="663"/>
      <c r="NKL8" s="663"/>
      <c r="NKM8" s="663"/>
      <c r="NKN8" s="663"/>
      <c r="NKO8" s="663"/>
      <c r="NKP8" s="663"/>
      <c r="NKQ8" s="663"/>
      <c r="NKR8" s="663"/>
      <c r="NKS8" s="663"/>
      <c r="NKT8" s="663"/>
      <c r="NKU8" s="663"/>
      <c r="NKV8" s="663"/>
      <c r="NKW8" s="663"/>
      <c r="NKX8" s="663"/>
      <c r="NKY8" s="663"/>
      <c r="NKZ8" s="663"/>
      <c r="NLA8" s="663"/>
      <c r="NLB8" s="663"/>
      <c r="NLC8" s="663"/>
      <c r="NLD8" s="663"/>
      <c r="NLE8" s="663"/>
      <c r="NLF8" s="663"/>
      <c r="NLG8" s="663"/>
      <c r="NLH8" s="663"/>
      <c r="NLI8" s="663"/>
      <c r="NLJ8" s="663"/>
      <c r="NLK8" s="663"/>
      <c r="NLL8" s="663"/>
      <c r="NLM8" s="663"/>
      <c r="NLN8" s="663"/>
      <c r="NLO8" s="663"/>
      <c r="NLP8" s="663"/>
      <c r="NLQ8" s="663"/>
      <c r="NLR8" s="663"/>
      <c r="NLS8" s="663"/>
      <c r="NLT8" s="663"/>
      <c r="NLU8" s="663"/>
      <c r="NLV8" s="663"/>
      <c r="NLW8" s="663"/>
      <c r="NLX8" s="663"/>
      <c r="NLY8" s="663"/>
      <c r="NLZ8" s="663"/>
      <c r="NMA8" s="663"/>
      <c r="NMB8" s="663"/>
      <c r="NMC8" s="663"/>
      <c r="NMD8" s="663"/>
      <c r="NME8" s="663"/>
      <c r="NMF8" s="663"/>
      <c r="NMG8" s="663"/>
      <c r="NMH8" s="663"/>
      <c r="NMI8" s="663"/>
      <c r="NMJ8" s="663"/>
      <c r="NMK8" s="663"/>
      <c r="NML8" s="663"/>
      <c r="NMM8" s="663"/>
      <c r="NMN8" s="663"/>
      <c r="NMO8" s="663"/>
      <c r="NMP8" s="663"/>
      <c r="NMQ8" s="663"/>
      <c r="NMR8" s="663"/>
      <c r="NMS8" s="663"/>
      <c r="NMT8" s="663"/>
      <c r="NMU8" s="663"/>
      <c r="NMV8" s="663"/>
      <c r="NMW8" s="663"/>
      <c r="NMX8" s="663"/>
      <c r="NMY8" s="663"/>
      <c r="NMZ8" s="663"/>
      <c r="NNA8" s="663"/>
      <c r="NNB8" s="663"/>
      <c r="NNC8" s="663"/>
      <c r="NND8" s="663"/>
      <c r="NNE8" s="663"/>
      <c r="NNF8" s="663"/>
      <c r="NNG8" s="663"/>
      <c r="NNH8" s="663"/>
      <c r="NNI8" s="663"/>
      <c r="NNJ8" s="663"/>
      <c r="NNK8" s="663"/>
      <c r="NNL8" s="663"/>
      <c r="NNM8" s="663"/>
      <c r="NNN8" s="663"/>
      <c r="NNO8" s="663"/>
      <c r="NNP8" s="663"/>
      <c r="NNQ8" s="663"/>
      <c r="NNR8" s="663"/>
      <c r="NNS8" s="663"/>
      <c r="NNT8" s="663"/>
      <c r="NNU8" s="663"/>
      <c r="NNV8" s="663"/>
      <c r="NNW8" s="663"/>
      <c r="NNX8" s="663"/>
      <c r="NNY8" s="663"/>
      <c r="NNZ8" s="663"/>
      <c r="NOA8" s="663"/>
      <c r="NOB8" s="663"/>
      <c r="NOC8" s="663"/>
      <c r="NOD8" s="663"/>
      <c r="NOE8" s="663"/>
      <c r="NOF8" s="663"/>
      <c r="NOG8" s="663"/>
      <c r="NOH8" s="663"/>
      <c r="NOI8" s="663"/>
      <c r="NOJ8" s="663"/>
      <c r="NOK8" s="663"/>
      <c r="NOL8" s="663"/>
      <c r="NOM8" s="663"/>
      <c r="NON8" s="663"/>
      <c r="NOO8" s="663"/>
      <c r="NOP8" s="663"/>
      <c r="NOQ8" s="663"/>
      <c r="NOR8" s="663"/>
      <c r="NOS8" s="663"/>
      <c r="NOT8" s="663"/>
      <c r="NOU8" s="663"/>
      <c r="NOV8" s="663"/>
      <c r="NOW8" s="663"/>
      <c r="NOX8" s="663"/>
      <c r="NOY8" s="663"/>
      <c r="NOZ8" s="663"/>
      <c r="NPA8" s="663"/>
      <c r="NPB8" s="663"/>
      <c r="NPC8" s="663"/>
      <c r="NPD8" s="663"/>
      <c r="NPE8" s="663"/>
      <c r="NPF8" s="663"/>
      <c r="NPG8" s="663"/>
      <c r="NPH8" s="663"/>
      <c r="NPI8" s="663"/>
      <c r="NPJ8" s="663"/>
      <c r="NPK8" s="663"/>
      <c r="NPL8" s="663"/>
      <c r="NPM8" s="663"/>
      <c r="NPN8" s="663"/>
      <c r="NPO8" s="663"/>
      <c r="NPP8" s="663"/>
      <c r="NPQ8" s="663"/>
      <c r="NPR8" s="663"/>
      <c r="NPS8" s="663"/>
      <c r="NPT8" s="663"/>
      <c r="NPU8" s="663"/>
      <c r="NPV8" s="663"/>
      <c r="NPW8" s="663"/>
      <c r="NPX8" s="663"/>
      <c r="NPY8" s="663"/>
      <c r="NPZ8" s="663"/>
      <c r="NQA8" s="663"/>
      <c r="NQB8" s="663"/>
      <c r="NQC8" s="663"/>
      <c r="NQD8" s="663"/>
      <c r="NQE8" s="663"/>
      <c r="NQF8" s="663"/>
      <c r="NQG8" s="663"/>
      <c r="NQH8" s="663"/>
      <c r="NQI8" s="663"/>
      <c r="NQJ8" s="663"/>
      <c r="NQK8" s="663"/>
      <c r="NQL8" s="663"/>
      <c r="NQM8" s="663"/>
      <c r="NQN8" s="663"/>
      <c r="NQO8" s="663"/>
      <c r="NQP8" s="663"/>
      <c r="NQQ8" s="663"/>
      <c r="NQR8" s="663"/>
      <c r="NQS8" s="663"/>
      <c r="NQT8" s="663"/>
      <c r="NQU8" s="663"/>
      <c r="NQV8" s="663"/>
      <c r="NQW8" s="663"/>
      <c r="NQX8" s="663"/>
      <c r="NQY8" s="663"/>
      <c r="NQZ8" s="663"/>
      <c r="NRA8" s="663"/>
      <c r="NRB8" s="663"/>
      <c r="NRC8" s="663"/>
      <c r="NRD8" s="663"/>
      <c r="NRE8" s="663"/>
      <c r="NRF8" s="663"/>
      <c r="NRG8" s="663"/>
      <c r="NRH8" s="663"/>
      <c r="NRI8" s="663"/>
      <c r="NRJ8" s="663"/>
      <c r="NRK8" s="663"/>
      <c r="NRL8" s="663"/>
      <c r="NRM8" s="663"/>
      <c r="NRN8" s="663"/>
      <c r="NRO8" s="663"/>
      <c r="NRP8" s="663"/>
      <c r="NRQ8" s="663"/>
      <c r="NRR8" s="663"/>
      <c r="NRS8" s="663"/>
      <c r="NRT8" s="663"/>
      <c r="NRU8" s="663"/>
      <c r="NRV8" s="663"/>
      <c r="NRW8" s="663"/>
      <c r="NRX8" s="663"/>
      <c r="NRY8" s="663"/>
      <c r="NRZ8" s="663"/>
      <c r="NSA8" s="663"/>
      <c r="NSB8" s="663"/>
      <c r="NSC8" s="663"/>
      <c r="NSD8" s="663"/>
      <c r="NSE8" s="663"/>
      <c r="NSF8" s="663"/>
      <c r="NSG8" s="663"/>
      <c r="NSH8" s="663"/>
      <c r="NSI8" s="663"/>
      <c r="NSJ8" s="663"/>
      <c r="NSK8" s="663"/>
      <c r="NSL8" s="663"/>
      <c r="NSM8" s="663"/>
      <c r="NSN8" s="663"/>
      <c r="NSO8" s="663"/>
      <c r="NSP8" s="663"/>
      <c r="NSQ8" s="663"/>
      <c r="NSR8" s="663"/>
      <c r="NSS8" s="663"/>
      <c r="NST8" s="663"/>
      <c r="NSU8" s="663"/>
      <c r="NSV8" s="663"/>
      <c r="NSW8" s="663"/>
      <c r="NSX8" s="663"/>
      <c r="NSY8" s="663"/>
      <c r="NSZ8" s="663"/>
      <c r="NTA8" s="663"/>
      <c r="NTB8" s="663"/>
      <c r="NTC8" s="663"/>
      <c r="NTD8" s="663"/>
      <c r="NTE8" s="663"/>
      <c r="NTF8" s="663"/>
      <c r="NTG8" s="663"/>
      <c r="NTH8" s="663"/>
      <c r="NTI8" s="663"/>
      <c r="NTJ8" s="663"/>
      <c r="NTK8" s="663"/>
      <c r="NTL8" s="663"/>
      <c r="NTM8" s="663"/>
      <c r="NTN8" s="663"/>
      <c r="NTO8" s="663"/>
      <c r="NTP8" s="663"/>
      <c r="NTQ8" s="663"/>
      <c r="NTR8" s="663"/>
      <c r="NTS8" s="663"/>
      <c r="NTT8" s="663"/>
      <c r="NTU8" s="663"/>
      <c r="NTV8" s="663"/>
      <c r="NTW8" s="663"/>
      <c r="NTX8" s="663"/>
      <c r="NTY8" s="663"/>
      <c r="NTZ8" s="663"/>
      <c r="NUA8" s="663"/>
      <c r="NUB8" s="663"/>
      <c r="NUC8" s="663"/>
      <c r="NUD8" s="663"/>
      <c r="NUE8" s="663"/>
      <c r="NUF8" s="663"/>
      <c r="NUG8" s="663"/>
      <c r="NUH8" s="663"/>
      <c r="NUI8" s="663"/>
      <c r="NUJ8" s="663"/>
      <c r="NUK8" s="663"/>
      <c r="NUL8" s="663"/>
      <c r="NUM8" s="663"/>
      <c r="NUN8" s="663"/>
      <c r="NUO8" s="663"/>
      <c r="NUP8" s="663"/>
      <c r="NUQ8" s="663"/>
      <c r="NUR8" s="663"/>
      <c r="NUS8" s="663"/>
      <c r="NUT8" s="663"/>
      <c r="NUU8" s="663"/>
      <c r="NUV8" s="663"/>
      <c r="NUW8" s="663"/>
      <c r="NUX8" s="663"/>
      <c r="NUY8" s="663"/>
      <c r="NUZ8" s="663"/>
      <c r="NVA8" s="663"/>
      <c r="NVB8" s="663"/>
      <c r="NVC8" s="663"/>
      <c r="NVD8" s="663"/>
      <c r="NVE8" s="663"/>
      <c r="NVF8" s="663"/>
      <c r="NVG8" s="663"/>
      <c r="NVH8" s="663"/>
      <c r="NVI8" s="663"/>
      <c r="NVJ8" s="663"/>
      <c r="NVK8" s="663"/>
      <c r="NVL8" s="663"/>
      <c r="NVM8" s="663"/>
      <c r="NVN8" s="663"/>
      <c r="NVO8" s="663"/>
      <c r="NVP8" s="663"/>
      <c r="NVQ8" s="663"/>
      <c r="NVR8" s="663"/>
      <c r="NVS8" s="663"/>
      <c r="NVT8" s="663"/>
      <c r="NVU8" s="663"/>
      <c r="NVV8" s="663"/>
      <c r="NVW8" s="663"/>
      <c r="NVX8" s="663"/>
      <c r="NVY8" s="663"/>
      <c r="NVZ8" s="663"/>
      <c r="NWA8" s="663"/>
      <c r="NWB8" s="663"/>
      <c r="NWC8" s="663"/>
      <c r="NWD8" s="663"/>
      <c r="NWE8" s="663"/>
      <c r="NWF8" s="663"/>
      <c r="NWG8" s="663"/>
      <c r="NWH8" s="663"/>
      <c r="NWI8" s="663"/>
      <c r="NWJ8" s="663"/>
      <c r="NWK8" s="663"/>
      <c r="NWL8" s="663"/>
      <c r="NWM8" s="663"/>
      <c r="NWN8" s="663"/>
      <c r="NWO8" s="663"/>
      <c r="NWP8" s="663"/>
      <c r="NWQ8" s="663"/>
      <c r="NWR8" s="663"/>
      <c r="NWS8" s="663"/>
      <c r="NWT8" s="663"/>
      <c r="NWU8" s="663"/>
      <c r="NWV8" s="663"/>
      <c r="NWW8" s="663"/>
      <c r="NWX8" s="663"/>
      <c r="NWY8" s="663"/>
      <c r="NWZ8" s="663"/>
      <c r="NXA8" s="663"/>
      <c r="NXB8" s="663"/>
      <c r="NXC8" s="663"/>
      <c r="NXD8" s="663"/>
      <c r="NXE8" s="663"/>
      <c r="NXF8" s="663"/>
      <c r="NXG8" s="663"/>
      <c r="NXH8" s="663"/>
      <c r="NXI8" s="663"/>
      <c r="NXJ8" s="663"/>
      <c r="NXK8" s="663"/>
      <c r="NXL8" s="663"/>
      <c r="NXM8" s="663"/>
      <c r="NXN8" s="663"/>
      <c r="NXO8" s="663"/>
      <c r="NXP8" s="663"/>
      <c r="NXQ8" s="663"/>
      <c r="NXR8" s="663"/>
      <c r="NXS8" s="663"/>
      <c r="NXT8" s="663"/>
      <c r="NXU8" s="663"/>
      <c r="NXV8" s="663"/>
      <c r="NXW8" s="663"/>
      <c r="NXX8" s="663"/>
      <c r="NXY8" s="663"/>
      <c r="NXZ8" s="663"/>
      <c r="NYA8" s="663"/>
      <c r="NYB8" s="663"/>
      <c r="NYC8" s="663"/>
      <c r="NYD8" s="663"/>
      <c r="NYE8" s="663"/>
      <c r="NYF8" s="663"/>
      <c r="NYG8" s="663"/>
      <c r="NYH8" s="663"/>
      <c r="NYI8" s="663"/>
      <c r="NYJ8" s="663"/>
      <c r="NYK8" s="663"/>
      <c r="NYL8" s="663"/>
      <c r="NYM8" s="663"/>
      <c r="NYN8" s="663"/>
      <c r="NYO8" s="663"/>
      <c r="NYP8" s="663"/>
      <c r="NYQ8" s="663"/>
      <c r="NYR8" s="663"/>
      <c r="NYS8" s="663"/>
      <c r="NYT8" s="663"/>
      <c r="NYU8" s="663"/>
      <c r="NYV8" s="663"/>
      <c r="NYW8" s="663"/>
      <c r="NYX8" s="663"/>
      <c r="NYY8" s="663"/>
      <c r="NYZ8" s="663"/>
      <c r="NZA8" s="663"/>
      <c r="NZB8" s="663"/>
      <c r="NZC8" s="663"/>
      <c r="NZD8" s="663"/>
      <c r="NZE8" s="663"/>
      <c r="NZF8" s="663"/>
      <c r="NZG8" s="663"/>
      <c r="NZH8" s="663"/>
      <c r="NZI8" s="663"/>
      <c r="NZJ8" s="663"/>
      <c r="NZK8" s="663"/>
      <c r="NZL8" s="663"/>
      <c r="NZM8" s="663"/>
      <c r="NZN8" s="663"/>
      <c r="NZO8" s="663"/>
      <c r="NZP8" s="663"/>
      <c r="NZQ8" s="663"/>
      <c r="NZR8" s="663"/>
      <c r="NZS8" s="663"/>
      <c r="NZT8" s="663"/>
      <c r="NZU8" s="663"/>
      <c r="NZV8" s="663"/>
      <c r="NZW8" s="663"/>
      <c r="NZX8" s="663"/>
      <c r="NZY8" s="663"/>
      <c r="NZZ8" s="663"/>
      <c r="OAA8" s="663"/>
      <c r="OAB8" s="663"/>
      <c r="OAC8" s="663"/>
      <c r="OAD8" s="663"/>
      <c r="OAE8" s="663"/>
      <c r="OAF8" s="663"/>
      <c r="OAG8" s="663"/>
      <c r="OAH8" s="663"/>
      <c r="OAI8" s="663"/>
      <c r="OAJ8" s="663"/>
      <c r="OAK8" s="663"/>
      <c r="OAL8" s="663"/>
      <c r="OAM8" s="663"/>
      <c r="OAN8" s="663"/>
      <c r="OAO8" s="663"/>
      <c r="OAP8" s="663"/>
      <c r="OAQ8" s="663"/>
      <c r="OAR8" s="663"/>
      <c r="OAS8" s="663"/>
      <c r="OAT8" s="663"/>
      <c r="OAU8" s="663"/>
      <c r="OAV8" s="663"/>
      <c r="OAW8" s="663"/>
      <c r="OAX8" s="663"/>
      <c r="OAY8" s="663"/>
      <c r="OAZ8" s="663"/>
      <c r="OBA8" s="663"/>
      <c r="OBB8" s="663"/>
      <c r="OBC8" s="663"/>
      <c r="OBD8" s="663"/>
      <c r="OBE8" s="663"/>
      <c r="OBF8" s="663"/>
      <c r="OBG8" s="663"/>
      <c r="OBH8" s="663"/>
      <c r="OBI8" s="663"/>
      <c r="OBJ8" s="663"/>
      <c r="OBK8" s="663"/>
      <c r="OBL8" s="663"/>
      <c r="OBM8" s="663"/>
      <c r="OBN8" s="663"/>
      <c r="OBO8" s="663"/>
      <c r="OBP8" s="663"/>
      <c r="OBQ8" s="663"/>
      <c r="OBR8" s="663"/>
      <c r="OBS8" s="663"/>
      <c r="OBT8" s="663"/>
      <c r="OBU8" s="663"/>
      <c r="OBV8" s="663"/>
      <c r="OBW8" s="663"/>
      <c r="OBX8" s="663"/>
      <c r="OBY8" s="663"/>
      <c r="OBZ8" s="663"/>
      <c r="OCA8" s="663"/>
      <c r="OCB8" s="663"/>
      <c r="OCC8" s="663"/>
      <c r="OCD8" s="663"/>
      <c r="OCE8" s="663"/>
      <c r="OCF8" s="663"/>
      <c r="OCG8" s="663"/>
      <c r="OCH8" s="663"/>
      <c r="OCI8" s="663"/>
      <c r="OCJ8" s="663"/>
      <c r="OCK8" s="663"/>
      <c r="OCL8" s="663"/>
      <c r="OCM8" s="663"/>
      <c r="OCN8" s="663"/>
      <c r="OCO8" s="663"/>
      <c r="OCP8" s="663"/>
      <c r="OCQ8" s="663"/>
      <c r="OCR8" s="663"/>
      <c r="OCS8" s="663"/>
      <c r="OCT8" s="663"/>
      <c r="OCU8" s="663"/>
      <c r="OCV8" s="663"/>
      <c r="OCW8" s="663"/>
      <c r="OCX8" s="663"/>
      <c r="OCY8" s="663"/>
      <c r="OCZ8" s="663"/>
      <c r="ODA8" s="663"/>
      <c r="ODB8" s="663"/>
      <c r="ODC8" s="663"/>
      <c r="ODD8" s="663"/>
      <c r="ODE8" s="663"/>
      <c r="ODF8" s="663"/>
      <c r="ODG8" s="663"/>
      <c r="ODH8" s="663"/>
      <c r="ODI8" s="663"/>
      <c r="ODJ8" s="663"/>
      <c r="ODK8" s="663"/>
      <c r="ODL8" s="663"/>
      <c r="ODM8" s="663"/>
      <c r="ODN8" s="663"/>
      <c r="ODO8" s="663"/>
      <c r="ODP8" s="663"/>
      <c r="ODQ8" s="663"/>
      <c r="ODR8" s="663"/>
      <c r="ODS8" s="663"/>
      <c r="ODT8" s="663"/>
      <c r="ODU8" s="663"/>
      <c r="ODV8" s="663"/>
      <c r="ODW8" s="663"/>
      <c r="ODX8" s="663"/>
      <c r="ODY8" s="663"/>
      <c r="ODZ8" s="663"/>
      <c r="OEA8" s="663"/>
      <c r="OEB8" s="663"/>
      <c r="OEC8" s="663"/>
      <c r="OED8" s="663"/>
      <c r="OEE8" s="663"/>
      <c r="OEF8" s="663"/>
      <c r="OEG8" s="663"/>
      <c r="OEH8" s="663"/>
      <c r="OEI8" s="663"/>
      <c r="OEJ8" s="663"/>
      <c r="OEK8" s="663"/>
      <c r="OEL8" s="663"/>
      <c r="OEM8" s="663"/>
      <c r="OEN8" s="663"/>
      <c r="OEO8" s="663"/>
      <c r="OEP8" s="663"/>
      <c r="OEQ8" s="663"/>
      <c r="OER8" s="663"/>
      <c r="OES8" s="663"/>
      <c r="OET8" s="663"/>
      <c r="OEU8" s="663"/>
      <c r="OEV8" s="663"/>
      <c r="OEW8" s="663"/>
      <c r="OEX8" s="663"/>
      <c r="OEY8" s="663"/>
      <c r="OEZ8" s="663"/>
      <c r="OFA8" s="663"/>
      <c r="OFB8" s="663"/>
      <c r="OFC8" s="663"/>
      <c r="OFD8" s="663"/>
      <c r="OFE8" s="663"/>
      <c r="OFF8" s="663"/>
      <c r="OFG8" s="663"/>
      <c r="OFH8" s="663"/>
      <c r="OFI8" s="663"/>
      <c r="OFJ8" s="663"/>
      <c r="OFK8" s="663"/>
      <c r="OFL8" s="663"/>
      <c r="OFM8" s="663"/>
      <c r="OFN8" s="663"/>
      <c r="OFO8" s="663"/>
      <c r="OFP8" s="663"/>
      <c r="OFQ8" s="663"/>
      <c r="OFR8" s="663"/>
      <c r="OFS8" s="663"/>
      <c r="OFT8" s="663"/>
      <c r="OFU8" s="663"/>
      <c r="OFV8" s="663"/>
      <c r="OFW8" s="663"/>
      <c r="OFX8" s="663"/>
      <c r="OFY8" s="663"/>
      <c r="OFZ8" s="663"/>
      <c r="OGA8" s="663"/>
      <c r="OGB8" s="663"/>
      <c r="OGC8" s="663"/>
      <c r="OGD8" s="663"/>
      <c r="OGE8" s="663"/>
      <c r="OGF8" s="663"/>
      <c r="OGG8" s="663"/>
      <c r="OGH8" s="663"/>
      <c r="OGI8" s="663"/>
      <c r="OGJ8" s="663"/>
      <c r="OGK8" s="663"/>
      <c r="OGL8" s="663"/>
      <c r="OGM8" s="663"/>
      <c r="OGN8" s="663"/>
      <c r="OGO8" s="663"/>
      <c r="OGP8" s="663"/>
      <c r="OGQ8" s="663"/>
      <c r="OGR8" s="663"/>
      <c r="OGS8" s="663"/>
      <c r="OGT8" s="663"/>
      <c r="OGU8" s="663"/>
      <c r="OGV8" s="663"/>
      <c r="OGW8" s="663"/>
      <c r="OGX8" s="663"/>
      <c r="OGY8" s="663"/>
      <c r="OGZ8" s="663"/>
      <c r="OHA8" s="663"/>
      <c r="OHB8" s="663"/>
      <c r="OHC8" s="663"/>
      <c r="OHD8" s="663"/>
      <c r="OHE8" s="663"/>
      <c r="OHF8" s="663"/>
      <c r="OHG8" s="663"/>
      <c r="OHH8" s="663"/>
      <c r="OHI8" s="663"/>
      <c r="OHJ8" s="663"/>
      <c r="OHK8" s="663"/>
      <c r="OHL8" s="663"/>
      <c r="OHM8" s="663"/>
      <c r="OHN8" s="663"/>
      <c r="OHO8" s="663"/>
      <c r="OHP8" s="663"/>
      <c r="OHQ8" s="663"/>
      <c r="OHR8" s="663"/>
      <c r="OHS8" s="663"/>
      <c r="OHT8" s="663"/>
      <c r="OHU8" s="663"/>
      <c r="OHV8" s="663"/>
      <c r="OHW8" s="663"/>
      <c r="OHX8" s="663"/>
      <c r="OHY8" s="663"/>
      <c r="OHZ8" s="663"/>
      <c r="OIA8" s="663"/>
      <c r="OIB8" s="663"/>
      <c r="OIC8" s="663"/>
      <c r="OID8" s="663"/>
      <c r="OIE8" s="663"/>
      <c r="OIF8" s="663"/>
      <c r="OIG8" s="663"/>
      <c r="OIH8" s="663"/>
      <c r="OII8" s="663"/>
      <c r="OIJ8" s="663"/>
      <c r="OIK8" s="663"/>
      <c r="OIL8" s="663"/>
      <c r="OIM8" s="663"/>
      <c r="OIN8" s="663"/>
      <c r="OIO8" s="663"/>
      <c r="OIP8" s="663"/>
      <c r="OIQ8" s="663"/>
      <c r="OIR8" s="663"/>
      <c r="OIS8" s="663"/>
      <c r="OIT8" s="663"/>
      <c r="OIU8" s="663"/>
      <c r="OIV8" s="663"/>
      <c r="OIW8" s="663"/>
      <c r="OIX8" s="663"/>
      <c r="OIY8" s="663"/>
      <c r="OIZ8" s="663"/>
      <c r="OJA8" s="663"/>
      <c r="OJB8" s="663"/>
      <c r="OJC8" s="663"/>
      <c r="OJD8" s="663"/>
      <c r="OJE8" s="663"/>
      <c r="OJF8" s="663"/>
      <c r="OJG8" s="663"/>
      <c r="OJH8" s="663"/>
      <c r="OJI8" s="663"/>
      <c r="OJJ8" s="663"/>
      <c r="OJK8" s="663"/>
      <c r="OJL8" s="663"/>
      <c r="OJM8" s="663"/>
      <c r="OJN8" s="663"/>
      <c r="OJO8" s="663"/>
      <c r="OJP8" s="663"/>
      <c r="OJQ8" s="663"/>
      <c r="OJR8" s="663"/>
      <c r="OJS8" s="663"/>
      <c r="OJT8" s="663"/>
      <c r="OJU8" s="663"/>
      <c r="OJV8" s="663"/>
      <c r="OJW8" s="663"/>
      <c r="OJX8" s="663"/>
      <c r="OJY8" s="663"/>
      <c r="OJZ8" s="663"/>
      <c r="OKA8" s="663"/>
      <c r="OKB8" s="663"/>
      <c r="OKC8" s="663"/>
      <c r="OKD8" s="663"/>
      <c r="OKE8" s="663"/>
      <c r="OKF8" s="663"/>
      <c r="OKG8" s="663"/>
      <c r="OKH8" s="663"/>
      <c r="OKI8" s="663"/>
      <c r="OKJ8" s="663"/>
      <c r="OKK8" s="663"/>
      <c r="OKL8" s="663"/>
      <c r="OKM8" s="663"/>
      <c r="OKN8" s="663"/>
      <c r="OKO8" s="663"/>
      <c r="OKP8" s="663"/>
      <c r="OKQ8" s="663"/>
      <c r="OKR8" s="663"/>
      <c r="OKS8" s="663"/>
      <c r="OKT8" s="663"/>
      <c r="OKU8" s="663"/>
      <c r="OKV8" s="663"/>
      <c r="OKW8" s="663"/>
      <c r="OKX8" s="663"/>
      <c r="OKY8" s="663"/>
      <c r="OKZ8" s="663"/>
      <c r="OLA8" s="663"/>
      <c r="OLB8" s="663"/>
      <c r="OLC8" s="663"/>
      <c r="OLD8" s="663"/>
      <c r="OLE8" s="663"/>
      <c r="OLF8" s="663"/>
      <c r="OLG8" s="663"/>
      <c r="OLH8" s="663"/>
      <c r="OLI8" s="663"/>
      <c r="OLJ8" s="663"/>
      <c r="OLK8" s="663"/>
      <c r="OLL8" s="663"/>
      <c r="OLM8" s="663"/>
      <c r="OLN8" s="663"/>
      <c r="OLO8" s="663"/>
      <c r="OLP8" s="663"/>
      <c r="OLQ8" s="663"/>
      <c r="OLR8" s="663"/>
      <c r="OLS8" s="663"/>
      <c r="OLT8" s="663"/>
      <c r="OLU8" s="663"/>
      <c r="OLV8" s="663"/>
      <c r="OLW8" s="663"/>
      <c r="OLX8" s="663"/>
      <c r="OLY8" s="663"/>
      <c r="OLZ8" s="663"/>
      <c r="OMA8" s="663"/>
      <c r="OMB8" s="663"/>
      <c r="OMC8" s="663"/>
      <c r="OMD8" s="663"/>
      <c r="OME8" s="663"/>
      <c r="OMF8" s="663"/>
      <c r="OMG8" s="663"/>
      <c r="OMH8" s="663"/>
      <c r="OMI8" s="663"/>
      <c r="OMJ8" s="663"/>
      <c r="OMK8" s="663"/>
      <c r="OML8" s="663"/>
      <c r="OMM8" s="663"/>
      <c r="OMN8" s="663"/>
      <c r="OMO8" s="663"/>
      <c r="OMP8" s="663"/>
      <c r="OMQ8" s="663"/>
      <c r="OMR8" s="663"/>
      <c r="OMS8" s="663"/>
      <c r="OMT8" s="663"/>
      <c r="OMU8" s="663"/>
      <c r="OMV8" s="663"/>
      <c r="OMW8" s="663"/>
      <c r="OMX8" s="663"/>
      <c r="OMY8" s="663"/>
      <c r="OMZ8" s="663"/>
      <c r="ONA8" s="663"/>
      <c r="ONB8" s="663"/>
      <c r="ONC8" s="663"/>
      <c r="OND8" s="663"/>
      <c r="ONE8" s="663"/>
      <c r="ONF8" s="663"/>
      <c r="ONG8" s="663"/>
      <c r="ONH8" s="663"/>
      <c r="ONI8" s="663"/>
      <c r="ONJ8" s="663"/>
      <c r="ONK8" s="663"/>
      <c r="ONL8" s="663"/>
      <c r="ONM8" s="663"/>
      <c r="ONN8" s="663"/>
      <c r="ONO8" s="663"/>
      <c r="ONP8" s="663"/>
      <c r="ONQ8" s="663"/>
      <c r="ONR8" s="663"/>
      <c r="ONS8" s="663"/>
      <c r="ONT8" s="663"/>
      <c r="ONU8" s="663"/>
      <c r="ONV8" s="663"/>
      <c r="ONW8" s="663"/>
      <c r="ONX8" s="663"/>
      <c r="ONY8" s="663"/>
      <c r="ONZ8" s="663"/>
      <c r="OOA8" s="663"/>
      <c r="OOB8" s="663"/>
      <c r="OOC8" s="663"/>
      <c r="OOD8" s="663"/>
      <c r="OOE8" s="663"/>
      <c r="OOF8" s="663"/>
      <c r="OOG8" s="663"/>
      <c r="OOH8" s="663"/>
      <c r="OOI8" s="663"/>
      <c r="OOJ8" s="663"/>
      <c r="OOK8" s="663"/>
      <c r="OOL8" s="663"/>
      <c r="OOM8" s="663"/>
      <c r="OON8" s="663"/>
      <c r="OOO8" s="663"/>
      <c r="OOP8" s="663"/>
      <c r="OOQ8" s="663"/>
      <c r="OOR8" s="663"/>
      <c r="OOS8" s="663"/>
      <c r="OOT8" s="663"/>
      <c r="OOU8" s="663"/>
      <c r="OOV8" s="663"/>
      <c r="OOW8" s="663"/>
      <c r="OOX8" s="663"/>
      <c r="OOY8" s="663"/>
      <c r="OOZ8" s="663"/>
      <c r="OPA8" s="663"/>
      <c r="OPB8" s="663"/>
      <c r="OPC8" s="663"/>
      <c r="OPD8" s="663"/>
      <c r="OPE8" s="663"/>
      <c r="OPF8" s="663"/>
      <c r="OPG8" s="663"/>
      <c r="OPH8" s="663"/>
      <c r="OPI8" s="663"/>
      <c r="OPJ8" s="663"/>
      <c r="OPK8" s="663"/>
      <c r="OPL8" s="663"/>
      <c r="OPM8" s="663"/>
      <c r="OPN8" s="663"/>
      <c r="OPO8" s="663"/>
      <c r="OPP8" s="663"/>
      <c r="OPQ8" s="663"/>
      <c r="OPR8" s="663"/>
      <c r="OPS8" s="663"/>
      <c r="OPT8" s="663"/>
      <c r="OPU8" s="663"/>
      <c r="OPV8" s="663"/>
      <c r="OPW8" s="663"/>
      <c r="OPX8" s="663"/>
      <c r="OPY8" s="663"/>
      <c r="OPZ8" s="663"/>
      <c r="OQA8" s="663"/>
      <c r="OQB8" s="663"/>
      <c r="OQC8" s="663"/>
      <c r="OQD8" s="663"/>
      <c r="OQE8" s="663"/>
      <c r="OQF8" s="663"/>
      <c r="OQG8" s="663"/>
      <c r="OQH8" s="663"/>
      <c r="OQI8" s="663"/>
      <c r="OQJ8" s="663"/>
      <c r="OQK8" s="663"/>
      <c r="OQL8" s="663"/>
      <c r="OQM8" s="663"/>
      <c r="OQN8" s="663"/>
      <c r="OQO8" s="663"/>
      <c r="OQP8" s="663"/>
      <c r="OQQ8" s="663"/>
      <c r="OQR8" s="663"/>
      <c r="OQS8" s="663"/>
      <c r="OQT8" s="663"/>
      <c r="OQU8" s="663"/>
      <c r="OQV8" s="663"/>
      <c r="OQW8" s="663"/>
      <c r="OQX8" s="663"/>
      <c r="OQY8" s="663"/>
      <c r="OQZ8" s="663"/>
      <c r="ORA8" s="663"/>
      <c r="ORB8" s="663"/>
      <c r="ORC8" s="663"/>
      <c r="ORD8" s="663"/>
      <c r="ORE8" s="663"/>
      <c r="ORF8" s="663"/>
      <c r="ORG8" s="663"/>
      <c r="ORH8" s="663"/>
      <c r="ORI8" s="663"/>
      <c r="ORJ8" s="663"/>
      <c r="ORK8" s="663"/>
      <c r="ORL8" s="663"/>
      <c r="ORM8" s="663"/>
      <c r="ORN8" s="663"/>
      <c r="ORO8" s="663"/>
      <c r="ORP8" s="663"/>
      <c r="ORQ8" s="663"/>
      <c r="ORR8" s="663"/>
      <c r="ORS8" s="663"/>
      <c r="ORT8" s="663"/>
      <c r="ORU8" s="663"/>
      <c r="ORV8" s="663"/>
      <c r="ORW8" s="663"/>
      <c r="ORX8" s="663"/>
      <c r="ORY8" s="663"/>
      <c r="ORZ8" s="663"/>
      <c r="OSA8" s="663"/>
      <c r="OSB8" s="663"/>
      <c r="OSC8" s="663"/>
      <c r="OSD8" s="663"/>
      <c r="OSE8" s="663"/>
      <c r="OSF8" s="663"/>
      <c r="OSG8" s="663"/>
      <c r="OSH8" s="663"/>
      <c r="OSI8" s="663"/>
      <c r="OSJ8" s="663"/>
      <c r="OSK8" s="663"/>
      <c r="OSL8" s="663"/>
      <c r="OSM8" s="663"/>
      <c r="OSN8" s="663"/>
      <c r="OSO8" s="663"/>
      <c r="OSP8" s="663"/>
      <c r="OSQ8" s="663"/>
      <c r="OSR8" s="663"/>
      <c r="OSS8" s="663"/>
      <c r="OST8" s="663"/>
      <c r="OSU8" s="663"/>
      <c r="OSV8" s="663"/>
      <c r="OSW8" s="663"/>
      <c r="OSX8" s="663"/>
      <c r="OSY8" s="663"/>
      <c r="OSZ8" s="663"/>
      <c r="OTA8" s="663"/>
      <c r="OTB8" s="663"/>
      <c r="OTC8" s="663"/>
      <c r="OTD8" s="663"/>
      <c r="OTE8" s="663"/>
      <c r="OTF8" s="663"/>
      <c r="OTG8" s="663"/>
      <c r="OTH8" s="663"/>
      <c r="OTI8" s="663"/>
      <c r="OTJ8" s="663"/>
      <c r="OTK8" s="663"/>
      <c r="OTL8" s="663"/>
      <c r="OTM8" s="663"/>
      <c r="OTN8" s="663"/>
      <c r="OTO8" s="663"/>
      <c r="OTP8" s="663"/>
      <c r="OTQ8" s="663"/>
      <c r="OTR8" s="663"/>
      <c r="OTS8" s="663"/>
      <c r="OTT8" s="663"/>
      <c r="OTU8" s="663"/>
      <c r="OTV8" s="663"/>
      <c r="OTW8" s="663"/>
      <c r="OTX8" s="663"/>
      <c r="OTY8" s="663"/>
      <c r="OTZ8" s="663"/>
      <c r="OUA8" s="663"/>
      <c r="OUB8" s="663"/>
      <c r="OUC8" s="663"/>
      <c r="OUD8" s="663"/>
      <c r="OUE8" s="663"/>
      <c r="OUF8" s="663"/>
      <c r="OUG8" s="663"/>
      <c r="OUH8" s="663"/>
      <c r="OUI8" s="663"/>
      <c r="OUJ8" s="663"/>
      <c r="OUK8" s="663"/>
      <c r="OUL8" s="663"/>
      <c r="OUM8" s="663"/>
      <c r="OUN8" s="663"/>
      <c r="OUO8" s="663"/>
      <c r="OUP8" s="663"/>
      <c r="OUQ8" s="663"/>
      <c r="OUR8" s="663"/>
      <c r="OUS8" s="663"/>
      <c r="OUT8" s="663"/>
      <c r="OUU8" s="663"/>
      <c r="OUV8" s="663"/>
      <c r="OUW8" s="663"/>
      <c r="OUX8" s="663"/>
      <c r="OUY8" s="663"/>
      <c r="OUZ8" s="663"/>
      <c r="OVA8" s="663"/>
      <c r="OVB8" s="663"/>
      <c r="OVC8" s="663"/>
      <c r="OVD8" s="663"/>
      <c r="OVE8" s="663"/>
      <c r="OVF8" s="663"/>
      <c r="OVG8" s="663"/>
      <c r="OVH8" s="663"/>
      <c r="OVI8" s="663"/>
      <c r="OVJ8" s="663"/>
      <c r="OVK8" s="663"/>
      <c r="OVL8" s="663"/>
      <c r="OVM8" s="663"/>
      <c r="OVN8" s="663"/>
      <c r="OVO8" s="663"/>
      <c r="OVP8" s="663"/>
      <c r="OVQ8" s="663"/>
      <c r="OVR8" s="663"/>
      <c r="OVS8" s="663"/>
      <c r="OVT8" s="663"/>
      <c r="OVU8" s="663"/>
      <c r="OVV8" s="663"/>
      <c r="OVW8" s="663"/>
      <c r="OVX8" s="663"/>
      <c r="OVY8" s="663"/>
      <c r="OVZ8" s="663"/>
      <c r="OWA8" s="663"/>
      <c r="OWB8" s="663"/>
      <c r="OWC8" s="663"/>
      <c r="OWD8" s="663"/>
      <c r="OWE8" s="663"/>
      <c r="OWF8" s="663"/>
      <c r="OWG8" s="663"/>
      <c r="OWH8" s="663"/>
      <c r="OWI8" s="663"/>
      <c r="OWJ8" s="663"/>
      <c r="OWK8" s="663"/>
      <c r="OWL8" s="663"/>
      <c r="OWM8" s="663"/>
      <c r="OWN8" s="663"/>
      <c r="OWO8" s="663"/>
      <c r="OWP8" s="663"/>
      <c r="OWQ8" s="663"/>
      <c r="OWR8" s="663"/>
      <c r="OWS8" s="663"/>
      <c r="OWT8" s="663"/>
      <c r="OWU8" s="663"/>
      <c r="OWV8" s="663"/>
      <c r="OWW8" s="663"/>
      <c r="OWX8" s="663"/>
      <c r="OWY8" s="663"/>
      <c r="OWZ8" s="663"/>
      <c r="OXA8" s="663"/>
      <c r="OXB8" s="663"/>
      <c r="OXC8" s="663"/>
      <c r="OXD8" s="663"/>
      <c r="OXE8" s="663"/>
      <c r="OXF8" s="663"/>
      <c r="OXG8" s="663"/>
      <c r="OXH8" s="663"/>
      <c r="OXI8" s="663"/>
      <c r="OXJ8" s="663"/>
      <c r="OXK8" s="663"/>
      <c r="OXL8" s="663"/>
      <c r="OXM8" s="663"/>
      <c r="OXN8" s="663"/>
      <c r="OXO8" s="663"/>
      <c r="OXP8" s="663"/>
      <c r="OXQ8" s="663"/>
      <c r="OXR8" s="663"/>
      <c r="OXS8" s="663"/>
      <c r="OXT8" s="663"/>
      <c r="OXU8" s="663"/>
      <c r="OXV8" s="663"/>
      <c r="OXW8" s="663"/>
      <c r="OXX8" s="663"/>
      <c r="OXY8" s="663"/>
      <c r="OXZ8" s="663"/>
      <c r="OYA8" s="663"/>
      <c r="OYB8" s="663"/>
      <c r="OYC8" s="663"/>
      <c r="OYD8" s="663"/>
      <c r="OYE8" s="663"/>
      <c r="OYF8" s="663"/>
      <c r="OYG8" s="663"/>
      <c r="OYH8" s="663"/>
      <c r="OYI8" s="663"/>
      <c r="OYJ8" s="663"/>
      <c r="OYK8" s="663"/>
      <c r="OYL8" s="663"/>
      <c r="OYM8" s="663"/>
      <c r="OYN8" s="663"/>
      <c r="OYO8" s="663"/>
      <c r="OYP8" s="663"/>
      <c r="OYQ8" s="663"/>
      <c r="OYR8" s="663"/>
      <c r="OYS8" s="663"/>
      <c r="OYT8" s="663"/>
      <c r="OYU8" s="663"/>
      <c r="OYV8" s="663"/>
      <c r="OYW8" s="663"/>
      <c r="OYX8" s="663"/>
      <c r="OYY8" s="663"/>
      <c r="OYZ8" s="663"/>
      <c r="OZA8" s="663"/>
      <c r="OZB8" s="663"/>
      <c r="OZC8" s="663"/>
      <c r="OZD8" s="663"/>
      <c r="OZE8" s="663"/>
      <c r="OZF8" s="663"/>
      <c r="OZG8" s="663"/>
      <c r="OZH8" s="663"/>
      <c r="OZI8" s="663"/>
      <c r="OZJ8" s="663"/>
      <c r="OZK8" s="663"/>
      <c r="OZL8" s="663"/>
      <c r="OZM8" s="663"/>
      <c r="OZN8" s="663"/>
      <c r="OZO8" s="663"/>
      <c r="OZP8" s="663"/>
      <c r="OZQ8" s="663"/>
      <c r="OZR8" s="663"/>
      <c r="OZS8" s="663"/>
      <c r="OZT8" s="663"/>
      <c r="OZU8" s="663"/>
      <c r="OZV8" s="663"/>
      <c r="OZW8" s="663"/>
      <c r="OZX8" s="663"/>
      <c r="OZY8" s="663"/>
      <c r="OZZ8" s="663"/>
      <c r="PAA8" s="663"/>
      <c r="PAB8" s="663"/>
      <c r="PAC8" s="663"/>
      <c r="PAD8" s="663"/>
      <c r="PAE8" s="663"/>
      <c r="PAF8" s="663"/>
      <c r="PAG8" s="663"/>
      <c r="PAH8" s="663"/>
      <c r="PAI8" s="663"/>
      <c r="PAJ8" s="663"/>
      <c r="PAK8" s="663"/>
      <c r="PAL8" s="663"/>
      <c r="PAM8" s="663"/>
      <c r="PAN8" s="663"/>
      <c r="PAO8" s="663"/>
      <c r="PAP8" s="663"/>
      <c r="PAQ8" s="663"/>
      <c r="PAR8" s="663"/>
      <c r="PAS8" s="663"/>
      <c r="PAT8" s="663"/>
      <c r="PAU8" s="663"/>
      <c r="PAV8" s="663"/>
      <c r="PAW8" s="663"/>
      <c r="PAX8" s="663"/>
      <c r="PAY8" s="663"/>
      <c r="PAZ8" s="663"/>
      <c r="PBA8" s="663"/>
      <c r="PBB8" s="663"/>
      <c r="PBC8" s="663"/>
      <c r="PBD8" s="663"/>
      <c r="PBE8" s="663"/>
      <c r="PBF8" s="663"/>
      <c r="PBG8" s="663"/>
      <c r="PBH8" s="663"/>
      <c r="PBI8" s="663"/>
      <c r="PBJ8" s="663"/>
      <c r="PBK8" s="663"/>
      <c r="PBL8" s="663"/>
      <c r="PBM8" s="663"/>
      <c r="PBN8" s="663"/>
      <c r="PBO8" s="663"/>
      <c r="PBP8" s="663"/>
      <c r="PBQ8" s="663"/>
      <c r="PBR8" s="663"/>
      <c r="PBS8" s="663"/>
      <c r="PBT8" s="663"/>
      <c r="PBU8" s="663"/>
      <c r="PBV8" s="663"/>
      <c r="PBW8" s="663"/>
      <c r="PBX8" s="663"/>
      <c r="PBY8" s="663"/>
      <c r="PBZ8" s="663"/>
      <c r="PCA8" s="663"/>
      <c r="PCB8" s="663"/>
      <c r="PCC8" s="663"/>
      <c r="PCD8" s="663"/>
      <c r="PCE8" s="663"/>
      <c r="PCF8" s="663"/>
      <c r="PCG8" s="663"/>
      <c r="PCH8" s="663"/>
      <c r="PCI8" s="663"/>
      <c r="PCJ8" s="663"/>
      <c r="PCK8" s="663"/>
      <c r="PCL8" s="663"/>
      <c r="PCM8" s="663"/>
      <c r="PCN8" s="663"/>
      <c r="PCO8" s="663"/>
      <c r="PCP8" s="663"/>
      <c r="PCQ8" s="663"/>
      <c r="PCR8" s="663"/>
      <c r="PCS8" s="663"/>
      <c r="PCT8" s="663"/>
      <c r="PCU8" s="663"/>
      <c r="PCV8" s="663"/>
      <c r="PCW8" s="663"/>
      <c r="PCX8" s="663"/>
      <c r="PCY8" s="663"/>
      <c r="PCZ8" s="663"/>
      <c r="PDA8" s="663"/>
      <c r="PDB8" s="663"/>
      <c r="PDC8" s="663"/>
      <c r="PDD8" s="663"/>
      <c r="PDE8" s="663"/>
      <c r="PDF8" s="663"/>
      <c r="PDG8" s="663"/>
      <c r="PDH8" s="663"/>
      <c r="PDI8" s="663"/>
      <c r="PDJ8" s="663"/>
      <c r="PDK8" s="663"/>
      <c r="PDL8" s="663"/>
      <c r="PDM8" s="663"/>
      <c r="PDN8" s="663"/>
      <c r="PDO8" s="663"/>
      <c r="PDP8" s="663"/>
      <c r="PDQ8" s="663"/>
      <c r="PDR8" s="663"/>
      <c r="PDS8" s="663"/>
      <c r="PDT8" s="663"/>
      <c r="PDU8" s="663"/>
      <c r="PDV8" s="663"/>
      <c r="PDW8" s="663"/>
      <c r="PDX8" s="663"/>
      <c r="PDY8" s="663"/>
      <c r="PDZ8" s="663"/>
      <c r="PEA8" s="663"/>
      <c r="PEB8" s="663"/>
      <c r="PEC8" s="663"/>
      <c r="PED8" s="663"/>
      <c r="PEE8" s="663"/>
      <c r="PEF8" s="663"/>
      <c r="PEG8" s="663"/>
      <c r="PEH8" s="663"/>
      <c r="PEI8" s="663"/>
      <c r="PEJ8" s="663"/>
      <c r="PEK8" s="663"/>
      <c r="PEL8" s="663"/>
      <c r="PEM8" s="663"/>
      <c r="PEN8" s="663"/>
      <c r="PEO8" s="663"/>
      <c r="PEP8" s="663"/>
      <c r="PEQ8" s="663"/>
      <c r="PER8" s="663"/>
      <c r="PES8" s="663"/>
      <c r="PET8" s="663"/>
      <c r="PEU8" s="663"/>
      <c r="PEV8" s="663"/>
      <c r="PEW8" s="663"/>
      <c r="PEX8" s="663"/>
      <c r="PEY8" s="663"/>
      <c r="PEZ8" s="663"/>
      <c r="PFA8" s="663"/>
      <c r="PFB8" s="663"/>
      <c r="PFC8" s="663"/>
      <c r="PFD8" s="663"/>
      <c r="PFE8" s="663"/>
      <c r="PFF8" s="663"/>
      <c r="PFG8" s="663"/>
      <c r="PFH8" s="663"/>
      <c r="PFI8" s="663"/>
      <c r="PFJ8" s="663"/>
      <c r="PFK8" s="663"/>
      <c r="PFL8" s="663"/>
      <c r="PFM8" s="663"/>
      <c r="PFN8" s="663"/>
      <c r="PFO8" s="663"/>
      <c r="PFP8" s="663"/>
      <c r="PFQ8" s="663"/>
      <c r="PFR8" s="663"/>
      <c r="PFS8" s="663"/>
      <c r="PFT8" s="663"/>
      <c r="PFU8" s="663"/>
      <c r="PFV8" s="663"/>
      <c r="PFW8" s="663"/>
      <c r="PFX8" s="663"/>
      <c r="PFY8" s="663"/>
      <c r="PFZ8" s="663"/>
      <c r="PGA8" s="663"/>
      <c r="PGB8" s="663"/>
      <c r="PGC8" s="663"/>
      <c r="PGD8" s="663"/>
      <c r="PGE8" s="663"/>
      <c r="PGF8" s="663"/>
      <c r="PGG8" s="663"/>
      <c r="PGH8" s="663"/>
      <c r="PGI8" s="663"/>
      <c r="PGJ8" s="663"/>
      <c r="PGK8" s="663"/>
      <c r="PGL8" s="663"/>
      <c r="PGM8" s="663"/>
      <c r="PGN8" s="663"/>
      <c r="PGO8" s="663"/>
      <c r="PGP8" s="663"/>
      <c r="PGQ8" s="663"/>
      <c r="PGR8" s="663"/>
      <c r="PGS8" s="663"/>
      <c r="PGT8" s="663"/>
      <c r="PGU8" s="663"/>
      <c r="PGV8" s="663"/>
      <c r="PGW8" s="663"/>
      <c r="PGX8" s="663"/>
      <c r="PGY8" s="663"/>
      <c r="PGZ8" s="663"/>
      <c r="PHA8" s="663"/>
      <c r="PHB8" s="663"/>
      <c r="PHC8" s="663"/>
      <c r="PHD8" s="663"/>
      <c r="PHE8" s="663"/>
      <c r="PHF8" s="663"/>
      <c r="PHG8" s="663"/>
      <c r="PHH8" s="663"/>
      <c r="PHI8" s="663"/>
      <c r="PHJ8" s="663"/>
      <c r="PHK8" s="663"/>
      <c r="PHL8" s="663"/>
      <c r="PHM8" s="663"/>
      <c r="PHN8" s="663"/>
      <c r="PHO8" s="663"/>
      <c r="PHP8" s="663"/>
      <c r="PHQ8" s="663"/>
      <c r="PHR8" s="663"/>
      <c r="PHS8" s="663"/>
      <c r="PHT8" s="663"/>
      <c r="PHU8" s="663"/>
      <c r="PHV8" s="663"/>
      <c r="PHW8" s="663"/>
      <c r="PHX8" s="663"/>
      <c r="PHY8" s="663"/>
      <c r="PHZ8" s="663"/>
      <c r="PIA8" s="663"/>
      <c r="PIB8" s="663"/>
      <c r="PIC8" s="663"/>
      <c r="PID8" s="663"/>
      <c r="PIE8" s="663"/>
      <c r="PIF8" s="663"/>
      <c r="PIG8" s="663"/>
      <c r="PIH8" s="663"/>
      <c r="PII8" s="663"/>
      <c r="PIJ8" s="663"/>
      <c r="PIK8" s="663"/>
      <c r="PIL8" s="663"/>
      <c r="PIM8" s="663"/>
      <c r="PIN8" s="663"/>
      <c r="PIO8" s="663"/>
      <c r="PIP8" s="663"/>
      <c r="PIQ8" s="663"/>
      <c r="PIR8" s="663"/>
      <c r="PIS8" s="663"/>
      <c r="PIT8" s="663"/>
      <c r="PIU8" s="663"/>
      <c r="PIV8" s="663"/>
      <c r="PIW8" s="663"/>
      <c r="PIX8" s="663"/>
      <c r="PIY8" s="663"/>
      <c r="PIZ8" s="663"/>
      <c r="PJA8" s="663"/>
      <c r="PJB8" s="663"/>
      <c r="PJC8" s="663"/>
      <c r="PJD8" s="663"/>
      <c r="PJE8" s="663"/>
      <c r="PJF8" s="663"/>
      <c r="PJG8" s="663"/>
      <c r="PJH8" s="663"/>
      <c r="PJI8" s="663"/>
      <c r="PJJ8" s="663"/>
      <c r="PJK8" s="663"/>
      <c r="PJL8" s="663"/>
      <c r="PJM8" s="663"/>
      <c r="PJN8" s="663"/>
      <c r="PJO8" s="663"/>
      <c r="PJP8" s="663"/>
      <c r="PJQ8" s="663"/>
      <c r="PJR8" s="663"/>
      <c r="PJS8" s="663"/>
      <c r="PJT8" s="663"/>
      <c r="PJU8" s="663"/>
      <c r="PJV8" s="663"/>
      <c r="PJW8" s="663"/>
      <c r="PJX8" s="663"/>
      <c r="PJY8" s="663"/>
      <c r="PJZ8" s="663"/>
      <c r="PKA8" s="663"/>
      <c r="PKB8" s="663"/>
      <c r="PKC8" s="663"/>
      <c r="PKD8" s="663"/>
      <c r="PKE8" s="663"/>
      <c r="PKF8" s="663"/>
      <c r="PKG8" s="663"/>
      <c r="PKH8" s="663"/>
      <c r="PKI8" s="663"/>
      <c r="PKJ8" s="663"/>
      <c r="PKK8" s="663"/>
      <c r="PKL8" s="663"/>
      <c r="PKM8" s="663"/>
      <c r="PKN8" s="663"/>
      <c r="PKO8" s="663"/>
      <c r="PKP8" s="663"/>
      <c r="PKQ8" s="663"/>
      <c r="PKR8" s="663"/>
      <c r="PKS8" s="663"/>
      <c r="PKT8" s="663"/>
      <c r="PKU8" s="663"/>
      <c r="PKV8" s="663"/>
      <c r="PKW8" s="663"/>
      <c r="PKX8" s="663"/>
      <c r="PKY8" s="663"/>
      <c r="PKZ8" s="663"/>
      <c r="PLA8" s="663"/>
      <c r="PLB8" s="663"/>
      <c r="PLC8" s="663"/>
      <c r="PLD8" s="663"/>
      <c r="PLE8" s="663"/>
      <c r="PLF8" s="663"/>
      <c r="PLG8" s="663"/>
      <c r="PLH8" s="663"/>
      <c r="PLI8" s="663"/>
      <c r="PLJ8" s="663"/>
      <c r="PLK8" s="663"/>
      <c r="PLL8" s="663"/>
      <c r="PLM8" s="663"/>
      <c r="PLN8" s="663"/>
      <c r="PLO8" s="663"/>
      <c r="PLP8" s="663"/>
      <c r="PLQ8" s="663"/>
      <c r="PLR8" s="663"/>
      <c r="PLS8" s="663"/>
      <c r="PLT8" s="663"/>
      <c r="PLU8" s="663"/>
      <c r="PLV8" s="663"/>
      <c r="PLW8" s="663"/>
      <c r="PLX8" s="663"/>
      <c r="PLY8" s="663"/>
      <c r="PLZ8" s="663"/>
      <c r="PMA8" s="663"/>
      <c r="PMB8" s="663"/>
      <c r="PMC8" s="663"/>
      <c r="PMD8" s="663"/>
      <c r="PME8" s="663"/>
      <c r="PMF8" s="663"/>
      <c r="PMG8" s="663"/>
      <c r="PMH8" s="663"/>
      <c r="PMI8" s="663"/>
      <c r="PMJ8" s="663"/>
      <c r="PMK8" s="663"/>
      <c r="PML8" s="663"/>
      <c r="PMM8" s="663"/>
      <c r="PMN8" s="663"/>
      <c r="PMO8" s="663"/>
      <c r="PMP8" s="663"/>
      <c r="PMQ8" s="663"/>
      <c r="PMR8" s="663"/>
      <c r="PMS8" s="663"/>
      <c r="PMT8" s="663"/>
      <c r="PMU8" s="663"/>
      <c r="PMV8" s="663"/>
      <c r="PMW8" s="663"/>
      <c r="PMX8" s="663"/>
      <c r="PMY8" s="663"/>
      <c r="PMZ8" s="663"/>
      <c r="PNA8" s="663"/>
      <c r="PNB8" s="663"/>
      <c r="PNC8" s="663"/>
      <c r="PND8" s="663"/>
      <c r="PNE8" s="663"/>
      <c r="PNF8" s="663"/>
      <c r="PNG8" s="663"/>
      <c r="PNH8" s="663"/>
      <c r="PNI8" s="663"/>
      <c r="PNJ8" s="663"/>
      <c r="PNK8" s="663"/>
      <c r="PNL8" s="663"/>
      <c r="PNM8" s="663"/>
      <c r="PNN8" s="663"/>
      <c r="PNO8" s="663"/>
      <c r="PNP8" s="663"/>
      <c r="PNQ8" s="663"/>
      <c r="PNR8" s="663"/>
      <c r="PNS8" s="663"/>
      <c r="PNT8" s="663"/>
      <c r="PNU8" s="663"/>
      <c r="PNV8" s="663"/>
      <c r="PNW8" s="663"/>
      <c r="PNX8" s="663"/>
      <c r="PNY8" s="663"/>
      <c r="PNZ8" s="663"/>
      <c r="POA8" s="663"/>
      <c r="POB8" s="663"/>
      <c r="POC8" s="663"/>
      <c r="POD8" s="663"/>
      <c r="POE8" s="663"/>
      <c r="POF8" s="663"/>
      <c r="POG8" s="663"/>
      <c r="POH8" s="663"/>
      <c r="POI8" s="663"/>
      <c r="POJ8" s="663"/>
      <c r="POK8" s="663"/>
      <c r="POL8" s="663"/>
      <c r="POM8" s="663"/>
      <c r="PON8" s="663"/>
      <c r="POO8" s="663"/>
      <c r="POP8" s="663"/>
      <c r="POQ8" s="663"/>
      <c r="POR8" s="663"/>
      <c r="POS8" s="663"/>
      <c r="POT8" s="663"/>
      <c r="POU8" s="663"/>
      <c r="POV8" s="663"/>
      <c r="POW8" s="663"/>
      <c r="POX8" s="663"/>
      <c r="POY8" s="663"/>
      <c r="POZ8" s="663"/>
      <c r="PPA8" s="663"/>
      <c r="PPB8" s="663"/>
      <c r="PPC8" s="663"/>
      <c r="PPD8" s="663"/>
      <c r="PPE8" s="663"/>
      <c r="PPF8" s="663"/>
      <c r="PPG8" s="663"/>
      <c r="PPH8" s="663"/>
      <c r="PPI8" s="663"/>
      <c r="PPJ8" s="663"/>
      <c r="PPK8" s="663"/>
      <c r="PPL8" s="663"/>
      <c r="PPM8" s="663"/>
      <c r="PPN8" s="663"/>
      <c r="PPO8" s="663"/>
      <c r="PPP8" s="663"/>
      <c r="PPQ8" s="663"/>
      <c r="PPR8" s="663"/>
      <c r="PPS8" s="663"/>
      <c r="PPT8" s="663"/>
      <c r="PPU8" s="663"/>
      <c r="PPV8" s="663"/>
      <c r="PPW8" s="663"/>
      <c r="PPX8" s="663"/>
      <c r="PPY8" s="663"/>
      <c r="PPZ8" s="663"/>
      <c r="PQA8" s="663"/>
      <c r="PQB8" s="663"/>
      <c r="PQC8" s="663"/>
      <c r="PQD8" s="663"/>
      <c r="PQE8" s="663"/>
      <c r="PQF8" s="663"/>
      <c r="PQG8" s="663"/>
      <c r="PQH8" s="663"/>
      <c r="PQI8" s="663"/>
      <c r="PQJ8" s="663"/>
      <c r="PQK8" s="663"/>
      <c r="PQL8" s="663"/>
      <c r="PQM8" s="663"/>
      <c r="PQN8" s="663"/>
      <c r="PQO8" s="663"/>
      <c r="PQP8" s="663"/>
      <c r="PQQ8" s="663"/>
      <c r="PQR8" s="663"/>
      <c r="PQS8" s="663"/>
      <c r="PQT8" s="663"/>
      <c r="PQU8" s="663"/>
      <c r="PQV8" s="663"/>
      <c r="PQW8" s="663"/>
      <c r="PQX8" s="663"/>
      <c r="PQY8" s="663"/>
      <c r="PQZ8" s="663"/>
      <c r="PRA8" s="663"/>
      <c r="PRB8" s="663"/>
      <c r="PRC8" s="663"/>
      <c r="PRD8" s="663"/>
      <c r="PRE8" s="663"/>
      <c r="PRF8" s="663"/>
      <c r="PRG8" s="663"/>
      <c r="PRH8" s="663"/>
      <c r="PRI8" s="663"/>
      <c r="PRJ8" s="663"/>
      <c r="PRK8" s="663"/>
      <c r="PRL8" s="663"/>
      <c r="PRM8" s="663"/>
      <c r="PRN8" s="663"/>
      <c r="PRO8" s="663"/>
      <c r="PRP8" s="663"/>
      <c r="PRQ8" s="663"/>
      <c r="PRR8" s="663"/>
      <c r="PRS8" s="663"/>
      <c r="PRT8" s="663"/>
      <c r="PRU8" s="663"/>
      <c r="PRV8" s="663"/>
      <c r="PRW8" s="663"/>
      <c r="PRX8" s="663"/>
      <c r="PRY8" s="663"/>
      <c r="PRZ8" s="663"/>
      <c r="PSA8" s="663"/>
      <c r="PSB8" s="663"/>
      <c r="PSC8" s="663"/>
      <c r="PSD8" s="663"/>
      <c r="PSE8" s="663"/>
      <c r="PSF8" s="663"/>
      <c r="PSG8" s="663"/>
      <c r="PSH8" s="663"/>
      <c r="PSI8" s="663"/>
      <c r="PSJ8" s="663"/>
      <c r="PSK8" s="663"/>
      <c r="PSL8" s="663"/>
      <c r="PSM8" s="663"/>
      <c r="PSN8" s="663"/>
      <c r="PSO8" s="663"/>
      <c r="PSP8" s="663"/>
      <c r="PSQ8" s="663"/>
      <c r="PSR8" s="663"/>
      <c r="PSS8" s="663"/>
      <c r="PST8" s="663"/>
      <c r="PSU8" s="663"/>
      <c r="PSV8" s="663"/>
      <c r="PSW8" s="663"/>
      <c r="PSX8" s="663"/>
      <c r="PSY8" s="663"/>
      <c r="PSZ8" s="663"/>
      <c r="PTA8" s="663"/>
      <c r="PTB8" s="663"/>
      <c r="PTC8" s="663"/>
      <c r="PTD8" s="663"/>
      <c r="PTE8" s="663"/>
      <c r="PTF8" s="663"/>
      <c r="PTG8" s="663"/>
      <c r="PTH8" s="663"/>
      <c r="PTI8" s="663"/>
      <c r="PTJ8" s="663"/>
      <c r="PTK8" s="663"/>
      <c r="PTL8" s="663"/>
      <c r="PTM8" s="663"/>
      <c r="PTN8" s="663"/>
      <c r="PTO8" s="663"/>
      <c r="PTP8" s="663"/>
      <c r="PTQ8" s="663"/>
      <c r="PTR8" s="663"/>
      <c r="PTS8" s="663"/>
      <c r="PTT8" s="663"/>
      <c r="PTU8" s="663"/>
      <c r="PTV8" s="663"/>
      <c r="PTW8" s="663"/>
      <c r="PTX8" s="663"/>
      <c r="PTY8" s="663"/>
      <c r="PTZ8" s="663"/>
      <c r="PUA8" s="663"/>
      <c r="PUB8" s="663"/>
      <c r="PUC8" s="663"/>
      <c r="PUD8" s="663"/>
      <c r="PUE8" s="663"/>
      <c r="PUF8" s="663"/>
      <c r="PUG8" s="663"/>
      <c r="PUH8" s="663"/>
      <c r="PUI8" s="663"/>
      <c r="PUJ8" s="663"/>
      <c r="PUK8" s="663"/>
      <c r="PUL8" s="663"/>
      <c r="PUM8" s="663"/>
      <c r="PUN8" s="663"/>
      <c r="PUO8" s="663"/>
      <c r="PUP8" s="663"/>
      <c r="PUQ8" s="663"/>
      <c r="PUR8" s="663"/>
      <c r="PUS8" s="663"/>
      <c r="PUT8" s="663"/>
      <c r="PUU8" s="663"/>
      <c r="PUV8" s="663"/>
      <c r="PUW8" s="663"/>
      <c r="PUX8" s="663"/>
      <c r="PUY8" s="663"/>
      <c r="PUZ8" s="663"/>
      <c r="PVA8" s="663"/>
      <c r="PVB8" s="663"/>
      <c r="PVC8" s="663"/>
      <c r="PVD8" s="663"/>
      <c r="PVE8" s="663"/>
      <c r="PVF8" s="663"/>
      <c r="PVG8" s="663"/>
      <c r="PVH8" s="663"/>
      <c r="PVI8" s="663"/>
      <c r="PVJ8" s="663"/>
      <c r="PVK8" s="663"/>
      <c r="PVL8" s="663"/>
      <c r="PVM8" s="663"/>
      <c r="PVN8" s="663"/>
      <c r="PVO8" s="663"/>
      <c r="PVP8" s="663"/>
      <c r="PVQ8" s="663"/>
      <c r="PVR8" s="663"/>
      <c r="PVS8" s="663"/>
      <c r="PVT8" s="663"/>
      <c r="PVU8" s="663"/>
      <c r="PVV8" s="663"/>
      <c r="PVW8" s="663"/>
      <c r="PVX8" s="663"/>
      <c r="PVY8" s="663"/>
      <c r="PVZ8" s="663"/>
      <c r="PWA8" s="663"/>
      <c r="PWB8" s="663"/>
      <c r="PWC8" s="663"/>
      <c r="PWD8" s="663"/>
      <c r="PWE8" s="663"/>
      <c r="PWF8" s="663"/>
      <c r="PWG8" s="663"/>
      <c r="PWH8" s="663"/>
      <c r="PWI8" s="663"/>
      <c r="PWJ8" s="663"/>
      <c r="PWK8" s="663"/>
      <c r="PWL8" s="663"/>
      <c r="PWM8" s="663"/>
      <c r="PWN8" s="663"/>
      <c r="PWO8" s="663"/>
      <c r="PWP8" s="663"/>
      <c r="PWQ8" s="663"/>
      <c r="PWR8" s="663"/>
      <c r="PWS8" s="663"/>
      <c r="PWT8" s="663"/>
      <c r="PWU8" s="663"/>
      <c r="PWV8" s="663"/>
      <c r="PWW8" s="663"/>
      <c r="PWX8" s="663"/>
      <c r="PWY8" s="663"/>
      <c r="PWZ8" s="663"/>
      <c r="PXA8" s="663"/>
      <c r="PXB8" s="663"/>
      <c r="PXC8" s="663"/>
      <c r="PXD8" s="663"/>
      <c r="PXE8" s="663"/>
      <c r="PXF8" s="663"/>
      <c r="PXG8" s="663"/>
      <c r="PXH8" s="663"/>
      <c r="PXI8" s="663"/>
      <c r="PXJ8" s="663"/>
      <c r="PXK8" s="663"/>
      <c r="PXL8" s="663"/>
      <c r="PXM8" s="663"/>
      <c r="PXN8" s="663"/>
      <c r="PXO8" s="663"/>
      <c r="PXP8" s="663"/>
      <c r="PXQ8" s="663"/>
      <c r="PXR8" s="663"/>
      <c r="PXS8" s="663"/>
      <c r="PXT8" s="663"/>
      <c r="PXU8" s="663"/>
      <c r="PXV8" s="663"/>
      <c r="PXW8" s="663"/>
      <c r="PXX8" s="663"/>
      <c r="PXY8" s="663"/>
      <c r="PXZ8" s="663"/>
      <c r="PYA8" s="663"/>
      <c r="PYB8" s="663"/>
      <c r="PYC8" s="663"/>
      <c r="PYD8" s="663"/>
      <c r="PYE8" s="663"/>
      <c r="PYF8" s="663"/>
      <c r="PYG8" s="663"/>
      <c r="PYH8" s="663"/>
      <c r="PYI8" s="663"/>
      <c r="PYJ8" s="663"/>
      <c r="PYK8" s="663"/>
      <c r="PYL8" s="663"/>
      <c r="PYM8" s="663"/>
      <c r="PYN8" s="663"/>
      <c r="PYO8" s="663"/>
      <c r="PYP8" s="663"/>
      <c r="PYQ8" s="663"/>
      <c r="PYR8" s="663"/>
      <c r="PYS8" s="663"/>
      <c r="PYT8" s="663"/>
      <c r="PYU8" s="663"/>
      <c r="PYV8" s="663"/>
      <c r="PYW8" s="663"/>
      <c r="PYX8" s="663"/>
      <c r="PYY8" s="663"/>
      <c r="PYZ8" s="663"/>
      <c r="PZA8" s="663"/>
      <c r="PZB8" s="663"/>
      <c r="PZC8" s="663"/>
      <c r="PZD8" s="663"/>
      <c r="PZE8" s="663"/>
      <c r="PZF8" s="663"/>
      <c r="PZG8" s="663"/>
      <c r="PZH8" s="663"/>
      <c r="PZI8" s="663"/>
      <c r="PZJ8" s="663"/>
      <c r="PZK8" s="663"/>
      <c r="PZL8" s="663"/>
      <c r="PZM8" s="663"/>
      <c r="PZN8" s="663"/>
      <c r="PZO8" s="663"/>
      <c r="PZP8" s="663"/>
      <c r="PZQ8" s="663"/>
      <c r="PZR8" s="663"/>
      <c r="PZS8" s="663"/>
      <c r="PZT8" s="663"/>
      <c r="PZU8" s="663"/>
      <c r="PZV8" s="663"/>
      <c r="PZW8" s="663"/>
      <c r="PZX8" s="663"/>
      <c r="PZY8" s="663"/>
      <c r="PZZ8" s="663"/>
      <c r="QAA8" s="663"/>
      <c r="QAB8" s="663"/>
      <c r="QAC8" s="663"/>
      <c r="QAD8" s="663"/>
      <c r="QAE8" s="663"/>
      <c r="QAF8" s="663"/>
      <c r="QAG8" s="663"/>
      <c r="QAH8" s="663"/>
      <c r="QAI8" s="663"/>
      <c r="QAJ8" s="663"/>
      <c r="QAK8" s="663"/>
      <c r="QAL8" s="663"/>
      <c r="QAM8" s="663"/>
      <c r="QAN8" s="663"/>
      <c r="QAO8" s="663"/>
      <c r="QAP8" s="663"/>
      <c r="QAQ8" s="663"/>
      <c r="QAR8" s="663"/>
      <c r="QAS8" s="663"/>
      <c r="QAT8" s="663"/>
      <c r="QAU8" s="663"/>
      <c r="QAV8" s="663"/>
      <c r="QAW8" s="663"/>
      <c r="QAX8" s="663"/>
      <c r="QAY8" s="663"/>
      <c r="QAZ8" s="663"/>
      <c r="QBA8" s="663"/>
      <c r="QBB8" s="663"/>
      <c r="QBC8" s="663"/>
      <c r="QBD8" s="663"/>
      <c r="QBE8" s="663"/>
      <c r="QBF8" s="663"/>
      <c r="QBG8" s="663"/>
      <c r="QBH8" s="663"/>
      <c r="QBI8" s="663"/>
      <c r="QBJ8" s="663"/>
      <c r="QBK8" s="663"/>
      <c r="QBL8" s="663"/>
      <c r="QBM8" s="663"/>
      <c r="QBN8" s="663"/>
      <c r="QBO8" s="663"/>
      <c r="QBP8" s="663"/>
      <c r="QBQ8" s="663"/>
      <c r="QBR8" s="663"/>
      <c r="QBS8" s="663"/>
      <c r="QBT8" s="663"/>
      <c r="QBU8" s="663"/>
      <c r="QBV8" s="663"/>
      <c r="QBW8" s="663"/>
      <c r="QBX8" s="663"/>
      <c r="QBY8" s="663"/>
      <c r="QBZ8" s="663"/>
      <c r="QCA8" s="663"/>
      <c r="QCB8" s="663"/>
      <c r="QCC8" s="663"/>
      <c r="QCD8" s="663"/>
      <c r="QCE8" s="663"/>
      <c r="QCF8" s="663"/>
      <c r="QCG8" s="663"/>
      <c r="QCH8" s="663"/>
      <c r="QCI8" s="663"/>
      <c r="QCJ8" s="663"/>
      <c r="QCK8" s="663"/>
      <c r="QCL8" s="663"/>
      <c r="QCM8" s="663"/>
      <c r="QCN8" s="663"/>
      <c r="QCO8" s="663"/>
      <c r="QCP8" s="663"/>
      <c r="QCQ8" s="663"/>
      <c r="QCR8" s="663"/>
      <c r="QCS8" s="663"/>
      <c r="QCT8" s="663"/>
      <c r="QCU8" s="663"/>
      <c r="QCV8" s="663"/>
      <c r="QCW8" s="663"/>
      <c r="QCX8" s="663"/>
      <c r="QCY8" s="663"/>
      <c r="QCZ8" s="663"/>
      <c r="QDA8" s="663"/>
      <c r="QDB8" s="663"/>
      <c r="QDC8" s="663"/>
      <c r="QDD8" s="663"/>
      <c r="QDE8" s="663"/>
      <c r="QDF8" s="663"/>
      <c r="QDG8" s="663"/>
      <c r="QDH8" s="663"/>
      <c r="QDI8" s="663"/>
      <c r="QDJ8" s="663"/>
      <c r="QDK8" s="663"/>
      <c r="QDL8" s="663"/>
      <c r="QDM8" s="663"/>
      <c r="QDN8" s="663"/>
      <c r="QDO8" s="663"/>
      <c r="QDP8" s="663"/>
      <c r="QDQ8" s="663"/>
      <c r="QDR8" s="663"/>
      <c r="QDS8" s="663"/>
      <c r="QDT8" s="663"/>
      <c r="QDU8" s="663"/>
      <c r="QDV8" s="663"/>
      <c r="QDW8" s="663"/>
      <c r="QDX8" s="663"/>
      <c r="QDY8" s="663"/>
      <c r="QDZ8" s="663"/>
      <c r="QEA8" s="663"/>
      <c r="QEB8" s="663"/>
      <c r="QEC8" s="663"/>
      <c r="QED8" s="663"/>
      <c r="QEE8" s="663"/>
      <c r="QEF8" s="663"/>
      <c r="QEG8" s="663"/>
      <c r="QEH8" s="663"/>
      <c r="QEI8" s="663"/>
      <c r="QEJ8" s="663"/>
      <c r="QEK8" s="663"/>
      <c r="QEL8" s="663"/>
      <c r="QEM8" s="663"/>
      <c r="QEN8" s="663"/>
      <c r="QEO8" s="663"/>
      <c r="QEP8" s="663"/>
      <c r="QEQ8" s="663"/>
      <c r="QER8" s="663"/>
      <c r="QES8" s="663"/>
      <c r="QET8" s="663"/>
      <c r="QEU8" s="663"/>
      <c r="QEV8" s="663"/>
      <c r="QEW8" s="663"/>
      <c r="QEX8" s="663"/>
      <c r="QEY8" s="663"/>
      <c r="QEZ8" s="663"/>
      <c r="QFA8" s="663"/>
      <c r="QFB8" s="663"/>
      <c r="QFC8" s="663"/>
      <c r="QFD8" s="663"/>
      <c r="QFE8" s="663"/>
      <c r="QFF8" s="663"/>
      <c r="QFG8" s="663"/>
      <c r="QFH8" s="663"/>
      <c r="QFI8" s="663"/>
      <c r="QFJ8" s="663"/>
      <c r="QFK8" s="663"/>
      <c r="QFL8" s="663"/>
      <c r="QFM8" s="663"/>
      <c r="QFN8" s="663"/>
      <c r="QFO8" s="663"/>
      <c r="QFP8" s="663"/>
      <c r="QFQ8" s="663"/>
      <c r="QFR8" s="663"/>
      <c r="QFS8" s="663"/>
      <c r="QFT8" s="663"/>
      <c r="QFU8" s="663"/>
      <c r="QFV8" s="663"/>
      <c r="QFW8" s="663"/>
      <c r="QFX8" s="663"/>
      <c r="QFY8" s="663"/>
      <c r="QFZ8" s="663"/>
      <c r="QGA8" s="663"/>
      <c r="QGB8" s="663"/>
      <c r="QGC8" s="663"/>
      <c r="QGD8" s="663"/>
      <c r="QGE8" s="663"/>
      <c r="QGF8" s="663"/>
      <c r="QGG8" s="663"/>
      <c r="QGH8" s="663"/>
      <c r="QGI8" s="663"/>
      <c r="QGJ8" s="663"/>
      <c r="QGK8" s="663"/>
      <c r="QGL8" s="663"/>
      <c r="QGM8" s="663"/>
      <c r="QGN8" s="663"/>
      <c r="QGO8" s="663"/>
      <c r="QGP8" s="663"/>
      <c r="QGQ8" s="663"/>
      <c r="QGR8" s="663"/>
      <c r="QGS8" s="663"/>
      <c r="QGT8" s="663"/>
      <c r="QGU8" s="663"/>
      <c r="QGV8" s="663"/>
      <c r="QGW8" s="663"/>
      <c r="QGX8" s="663"/>
      <c r="QGY8" s="663"/>
      <c r="QGZ8" s="663"/>
      <c r="QHA8" s="663"/>
      <c r="QHB8" s="663"/>
      <c r="QHC8" s="663"/>
      <c r="QHD8" s="663"/>
      <c r="QHE8" s="663"/>
      <c r="QHF8" s="663"/>
      <c r="QHG8" s="663"/>
      <c r="QHH8" s="663"/>
      <c r="QHI8" s="663"/>
      <c r="QHJ8" s="663"/>
      <c r="QHK8" s="663"/>
      <c r="QHL8" s="663"/>
      <c r="QHM8" s="663"/>
      <c r="QHN8" s="663"/>
      <c r="QHO8" s="663"/>
      <c r="QHP8" s="663"/>
      <c r="QHQ8" s="663"/>
      <c r="QHR8" s="663"/>
      <c r="QHS8" s="663"/>
      <c r="QHT8" s="663"/>
      <c r="QHU8" s="663"/>
      <c r="QHV8" s="663"/>
      <c r="QHW8" s="663"/>
      <c r="QHX8" s="663"/>
      <c r="QHY8" s="663"/>
      <c r="QHZ8" s="663"/>
      <c r="QIA8" s="663"/>
      <c r="QIB8" s="663"/>
      <c r="QIC8" s="663"/>
      <c r="QID8" s="663"/>
      <c r="QIE8" s="663"/>
      <c r="QIF8" s="663"/>
      <c r="QIG8" s="663"/>
      <c r="QIH8" s="663"/>
      <c r="QII8" s="663"/>
      <c r="QIJ8" s="663"/>
      <c r="QIK8" s="663"/>
      <c r="QIL8" s="663"/>
      <c r="QIM8" s="663"/>
      <c r="QIN8" s="663"/>
      <c r="QIO8" s="663"/>
      <c r="QIP8" s="663"/>
      <c r="QIQ8" s="663"/>
      <c r="QIR8" s="663"/>
      <c r="QIS8" s="663"/>
      <c r="QIT8" s="663"/>
      <c r="QIU8" s="663"/>
      <c r="QIV8" s="663"/>
      <c r="QIW8" s="663"/>
      <c r="QIX8" s="663"/>
      <c r="QIY8" s="663"/>
      <c r="QIZ8" s="663"/>
      <c r="QJA8" s="663"/>
      <c r="QJB8" s="663"/>
      <c r="QJC8" s="663"/>
      <c r="QJD8" s="663"/>
      <c r="QJE8" s="663"/>
      <c r="QJF8" s="663"/>
      <c r="QJG8" s="663"/>
      <c r="QJH8" s="663"/>
      <c r="QJI8" s="663"/>
      <c r="QJJ8" s="663"/>
      <c r="QJK8" s="663"/>
      <c r="QJL8" s="663"/>
      <c r="QJM8" s="663"/>
      <c r="QJN8" s="663"/>
      <c r="QJO8" s="663"/>
      <c r="QJP8" s="663"/>
      <c r="QJQ8" s="663"/>
      <c r="QJR8" s="663"/>
      <c r="QJS8" s="663"/>
      <c r="QJT8" s="663"/>
      <c r="QJU8" s="663"/>
      <c r="QJV8" s="663"/>
      <c r="QJW8" s="663"/>
      <c r="QJX8" s="663"/>
      <c r="QJY8" s="663"/>
      <c r="QJZ8" s="663"/>
      <c r="QKA8" s="663"/>
      <c r="QKB8" s="663"/>
      <c r="QKC8" s="663"/>
      <c r="QKD8" s="663"/>
      <c r="QKE8" s="663"/>
      <c r="QKF8" s="663"/>
      <c r="QKG8" s="663"/>
      <c r="QKH8" s="663"/>
      <c r="QKI8" s="663"/>
      <c r="QKJ8" s="663"/>
      <c r="QKK8" s="663"/>
      <c r="QKL8" s="663"/>
      <c r="QKM8" s="663"/>
      <c r="QKN8" s="663"/>
      <c r="QKO8" s="663"/>
      <c r="QKP8" s="663"/>
      <c r="QKQ8" s="663"/>
      <c r="QKR8" s="663"/>
      <c r="QKS8" s="663"/>
      <c r="QKT8" s="663"/>
      <c r="QKU8" s="663"/>
      <c r="QKV8" s="663"/>
      <c r="QKW8" s="663"/>
      <c r="QKX8" s="663"/>
      <c r="QKY8" s="663"/>
      <c r="QKZ8" s="663"/>
      <c r="QLA8" s="663"/>
      <c r="QLB8" s="663"/>
      <c r="QLC8" s="663"/>
      <c r="QLD8" s="663"/>
      <c r="QLE8" s="663"/>
      <c r="QLF8" s="663"/>
      <c r="QLG8" s="663"/>
      <c r="QLH8" s="663"/>
      <c r="QLI8" s="663"/>
      <c r="QLJ8" s="663"/>
      <c r="QLK8" s="663"/>
      <c r="QLL8" s="663"/>
      <c r="QLM8" s="663"/>
      <c r="QLN8" s="663"/>
      <c r="QLO8" s="663"/>
      <c r="QLP8" s="663"/>
      <c r="QLQ8" s="663"/>
      <c r="QLR8" s="663"/>
      <c r="QLS8" s="663"/>
      <c r="QLT8" s="663"/>
      <c r="QLU8" s="663"/>
      <c r="QLV8" s="663"/>
      <c r="QLW8" s="663"/>
      <c r="QLX8" s="663"/>
      <c r="QLY8" s="663"/>
      <c r="QLZ8" s="663"/>
      <c r="QMA8" s="663"/>
      <c r="QMB8" s="663"/>
      <c r="QMC8" s="663"/>
      <c r="QMD8" s="663"/>
      <c r="QME8" s="663"/>
      <c r="QMF8" s="663"/>
      <c r="QMG8" s="663"/>
      <c r="QMH8" s="663"/>
      <c r="QMI8" s="663"/>
      <c r="QMJ8" s="663"/>
      <c r="QMK8" s="663"/>
      <c r="QML8" s="663"/>
      <c r="QMM8" s="663"/>
      <c r="QMN8" s="663"/>
      <c r="QMO8" s="663"/>
      <c r="QMP8" s="663"/>
      <c r="QMQ8" s="663"/>
      <c r="QMR8" s="663"/>
      <c r="QMS8" s="663"/>
      <c r="QMT8" s="663"/>
      <c r="QMU8" s="663"/>
      <c r="QMV8" s="663"/>
      <c r="QMW8" s="663"/>
      <c r="QMX8" s="663"/>
      <c r="QMY8" s="663"/>
      <c r="QMZ8" s="663"/>
      <c r="QNA8" s="663"/>
      <c r="QNB8" s="663"/>
      <c r="QNC8" s="663"/>
      <c r="QND8" s="663"/>
      <c r="QNE8" s="663"/>
      <c r="QNF8" s="663"/>
      <c r="QNG8" s="663"/>
      <c r="QNH8" s="663"/>
      <c r="QNI8" s="663"/>
      <c r="QNJ8" s="663"/>
      <c r="QNK8" s="663"/>
      <c r="QNL8" s="663"/>
      <c r="QNM8" s="663"/>
      <c r="QNN8" s="663"/>
      <c r="QNO8" s="663"/>
      <c r="QNP8" s="663"/>
      <c r="QNQ8" s="663"/>
      <c r="QNR8" s="663"/>
      <c r="QNS8" s="663"/>
      <c r="QNT8" s="663"/>
      <c r="QNU8" s="663"/>
      <c r="QNV8" s="663"/>
      <c r="QNW8" s="663"/>
      <c r="QNX8" s="663"/>
      <c r="QNY8" s="663"/>
      <c r="QNZ8" s="663"/>
      <c r="QOA8" s="663"/>
      <c r="QOB8" s="663"/>
      <c r="QOC8" s="663"/>
      <c r="QOD8" s="663"/>
      <c r="QOE8" s="663"/>
      <c r="QOF8" s="663"/>
      <c r="QOG8" s="663"/>
      <c r="QOH8" s="663"/>
      <c r="QOI8" s="663"/>
      <c r="QOJ8" s="663"/>
      <c r="QOK8" s="663"/>
      <c r="QOL8" s="663"/>
      <c r="QOM8" s="663"/>
      <c r="QON8" s="663"/>
      <c r="QOO8" s="663"/>
      <c r="QOP8" s="663"/>
      <c r="QOQ8" s="663"/>
      <c r="QOR8" s="663"/>
      <c r="QOS8" s="663"/>
      <c r="QOT8" s="663"/>
      <c r="QOU8" s="663"/>
      <c r="QOV8" s="663"/>
      <c r="QOW8" s="663"/>
      <c r="QOX8" s="663"/>
      <c r="QOY8" s="663"/>
      <c r="QOZ8" s="663"/>
      <c r="QPA8" s="663"/>
      <c r="QPB8" s="663"/>
      <c r="QPC8" s="663"/>
      <c r="QPD8" s="663"/>
      <c r="QPE8" s="663"/>
      <c r="QPF8" s="663"/>
      <c r="QPG8" s="663"/>
      <c r="QPH8" s="663"/>
      <c r="QPI8" s="663"/>
      <c r="QPJ8" s="663"/>
      <c r="QPK8" s="663"/>
      <c r="QPL8" s="663"/>
      <c r="QPM8" s="663"/>
      <c r="QPN8" s="663"/>
      <c r="QPO8" s="663"/>
      <c r="QPP8" s="663"/>
      <c r="QPQ8" s="663"/>
      <c r="QPR8" s="663"/>
      <c r="QPS8" s="663"/>
      <c r="QPT8" s="663"/>
      <c r="QPU8" s="663"/>
      <c r="QPV8" s="663"/>
      <c r="QPW8" s="663"/>
      <c r="QPX8" s="663"/>
      <c r="QPY8" s="663"/>
      <c r="QPZ8" s="663"/>
      <c r="QQA8" s="663"/>
      <c r="QQB8" s="663"/>
      <c r="QQC8" s="663"/>
      <c r="QQD8" s="663"/>
      <c r="QQE8" s="663"/>
      <c r="QQF8" s="663"/>
      <c r="QQG8" s="663"/>
      <c r="QQH8" s="663"/>
      <c r="QQI8" s="663"/>
      <c r="QQJ8" s="663"/>
      <c r="QQK8" s="663"/>
      <c r="QQL8" s="663"/>
      <c r="QQM8" s="663"/>
      <c r="QQN8" s="663"/>
      <c r="QQO8" s="663"/>
      <c r="QQP8" s="663"/>
      <c r="QQQ8" s="663"/>
      <c r="QQR8" s="663"/>
      <c r="QQS8" s="663"/>
      <c r="QQT8" s="663"/>
      <c r="QQU8" s="663"/>
      <c r="QQV8" s="663"/>
      <c r="QQW8" s="663"/>
      <c r="QQX8" s="663"/>
      <c r="QQY8" s="663"/>
      <c r="QQZ8" s="663"/>
      <c r="QRA8" s="663"/>
      <c r="QRB8" s="663"/>
      <c r="QRC8" s="663"/>
      <c r="QRD8" s="663"/>
      <c r="QRE8" s="663"/>
      <c r="QRF8" s="663"/>
      <c r="QRG8" s="663"/>
      <c r="QRH8" s="663"/>
      <c r="QRI8" s="663"/>
      <c r="QRJ8" s="663"/>
      <c r="QRK8" s="663"/>
      <c r="QRL8" s="663"/>
      <c r="QRM8" s="663"/>
      <c r="QRN8" s="663"/>
      <c r="QRO8" s="663"/>
      <c r="QRP8" s="663"/>
      <c r="QRQ8" s="663"/>
      <c r="QRR8" s="663"/>
      <c r="QRS8" s="663"/>
      <c r="QRT8" s="663"/>
      <c r="QRU8" s="663"/>
      <c r="QRV8" s="663"/>
      <c r="QRW8" s="663"/>
      <c r="QRX8" s="663"/>
      <c r="QRY8" s="663"/>
      <c r="QRZ8" s="663"/>
      <c r="QSA8" s="663"/>
      <c r="QSB8" s="663"/>
      <c r="QSC8" s="663"/>
      <c r="QSD8" s="663"/>
      <c r="QSE8" s="663"/>
      <c r="QSF8" s="663"/>
      <c r="QSG8" s="663"/>
      <c r="QSH8" s="663"/>
      <c r="QSI8" s="663"/>
      <c r="QSJ8" s="663"/>
      <c r="QSK8" s="663"/>
      <c r="QSL8" s="663"/>
      <c r="QSM8" s="663"/>
      <c r="QSN8" s="663"/>
      <c r="QSO8" s="663"/>
      <c r="QSP8" s="663"/>
      <c r="QSQ8" s="663"/>
      <c r="QSR8" s="663"/>
      <c r="QSS8" s="663"/>
      <c r="QST8" s="663"/>
      <c r="QSU8" s="663"/>
      <c r="QSV8" s="663"/>
      <c r="QSW8" s="663"/>
      <c r="QSX8" s="663"/>
      <c r="QSY8" s="663"/>
      <c r="QSZ8" s="663"/>
      <c r="QTA8" s="663"/>
      <c r="QTB8" s="663"/>
      <c r="QTC8" s="663"/>
      <c r="QTD8" s="663"/>
      <c r="QTE8" s="663"/>
      <c r="QTF8" s="663"/>
      <c r="QTG8" s="663"/>
      <c r="QTH8" s="663"/>
      <c r="QTI8" s="663"/>
      <c r="QTJ8" s="663"/>
      <c r="QTK8" s="663"/>
      <c r="QTL8" s="663"/>
      <c r="QTM8" s="663"/>
      <c r="QTN8" s="663"/>
      <c r="QTO8" s="663"/>
      <c r="QTP8" s="663"/>
      <c r="QTQ8" s="663"/>
      <c r="QTR8" s="663"/>
      <c r="QTS8" s="663"/>
      <c r="QTT8" s="663"/>
      <c r="QTU8" s="663"/>
      <c r="QTV8" s="663"/>
      <c r="QTW8" s="663"/>
      <c r="QTX8" s="663"/>
      <c r="QTY8" s="663"/>
      <c r="QTZ8" s="663"/>
      <c r="QUA8" s="663"/>
      <c r="QUB8" s="663"/>
      <c r="QUC8" s="663"/>
      <c r="QUD8" s="663"/>
      <c r="QUE8" s="663"/>
      <c r="QUF8" s="663"/>
      <c r="QUG8" s="663"/>
      <c r="QUH8" s="663"/>
      <c r="QUI8" s="663"/>
      <c r="QUJ8" s="663"/>
      <c r="QUK8" s="663"/>
      <c r="QUL8" s="663"/>
      <c r="QUM8" s="663"/>
      <c r="QUN8" s="663"/>
      <c r="QUO8" s="663"/>
      <c r="QUP8" s="663"/>
      <c r="QUQ8" s="663"/>
      <c r="QUR8" s="663"/>
      <c r="QUS8" s="663"/>
      <c r="QUT8" s="663"/>
      <c r="QUU8" s="663"/>
      <c r="QUV8" s="663"/>
      <c r="QUW8" s="663"/>
      <c r="QUX8" s="663"/>
      <c r="QUY8" s="663"/>
      <c r="QUZ8" s="663"/>
      <c r="QVA8" s="663"/>
      <c r="QVB8" s="663"/>
      <c r="QVC8" s="663"/>
      <c r="QVD8" s="663"/>
      <c r="QVE8" s="663"/>
      <c r="QVF8" s="663"/>
      <c r="QVG8" s="663"/>
      <c r="QVH8" s="663"/>
      <c r="QVI8" s="663"/>
      <c r="QVJ8" s="663"/>
      <c r="QVK8" s="663"/>
      <c r="QVL8" s="663"/>
      <c r="QVM8" s="663"/>
      <c r="QVN8" s="663"/>
      <c r="QVO8" s="663"/>
      <c r="QVP8" s="663"/>
      <c r="QVQ8" s="663"/>
      <c r="QVR8" s="663"/>
      <c r="QVS8" s="663"/>
      <c r="QVT8" s="663"/>
      <c r="QVU8" s="663"/>
      <c r="QVV8" s="663"/>
      <c r="QVW8" s="663"/>
      <c r="QVX8" s="663"/>
      <c r="QVY8" s="663"/>
      <c r="QVZ8" s="663"/>
      <c r="QWA8" s="663"/>
      <c r="QWB8" s="663"/>
      <c r="QWC8" s="663"/>
      <c r="QWD8" s="663"/>
      <c r="QWE8" s="663"/>
      <c r="QWF8" s="663"/>
      <c r="QWG8" s="663"/>
      <c r="QWH8" s="663"/>
      <c r="QWI8" s="663"/>
      <c r="QWJ8" s="663"/>
      <c r="QWK8" s="663"/>
      <c r="QWL8" s="663"/>
      <c r="QWM8" s="663"/>
      <c r="QWN8" s="663"/>
      <c r="QWO8" s="663"/>
      <c r="QWP8" s="663"/>
      <c r="QWQ8" s="663"/>
      <c r="QWR8" s="663"/>
      <c r="QWS8" s="663"/>
      <c r="QWT8" s="663"/>
      <c r="QWU8" s="663"/>
      <c r="QWV8" s="663"/>
      <c r="QWW8" s="663"/>
      <c r="QWX8" s="663"/>
      <c r="QWY8" s="663"/>
      <c r="QWZ8" s="663"/>
      <c r="QXA8" s="663"/>
      <c r="QXB8" s="663"/>
      <c r="QXC8" s="663"/>
      <c r="QXD8" s="663"/>
      <c r="QXE8" s="663"/>
      <c r="QXF8" s="663"/>
      <c r="QXG8" s="663"/>
      <c r="QXH8" s="663"/>
      <c r="QXI8" s="663"/>
      <c r="QXJ8" s="663"/>
      <c r="QXK8" s="663"/>
      <c r="QXL8" s="663"/>
      <c r="QXM8" s="663"/>
      <c r="QXN8" s="663"/>
      <c r="QXO8" s="663"/>
      <c r="QXP8" s="663"/>
      <c r="QXQ8" s="663"/>
      <c r="QXR8" s="663"/>
      <c r="QXS8" s="663"/>
      <c r="QXT8" s="663"/>
      <c r="QXU8" s="663"/>
      <c r="QXV8" s="663"/>
      <c r="QXW8" s="663"/>
      <c r="QXX8" s="663"/>
      <c r="QXY8" s="663"/>
      <c r="QXZ8" s="663"/>
      <c r="QYA8" s="663"/>
      <c r="QYB8" s="663"/>
      <c r="QYC8" s="663"/>
      <c r="QYD8" s="663"/>
      <c r="QYE8" s="663"/>
      <c r="QYF8" s="663"/>
      <c r="QYG8" s="663"/>
      <c r="QYH8" s="663"/>
      <c r="QYI8" s="663"/>
      <c r="QYJ8" s="663"/>
      <c r="QYK8" s="663"/>
      <c r="QYL8" s="663"/>
      <c r="QYM8" s="663"/>
      <c r="QYN8" s="663"/>
      <c r="QYO8" s="663"/>
      <c r="QYP8" s="663"/>
      <c r="QYQ8" s="663"/>
      <c r="QYR8" s="663"/>
      <c r="QYS8" s="663"/>
      <c r="QYT8" s="663"/>
      <c r="QYU8" s="663"/>
      <c r="QYV8" s="663"/>
      <c r="QYW8" s="663"/>
      <c r="QYX8" s="663"/>
      <c r="QYY8" s="663"/>
      <c r="QYZ8" s="663"/>
      <c r="QZA8" s="663"/>
      <c r="QZB8" s="663"/>
      <c r="QZC8" s="663"/>
      <c r="QZD8" s="663"/>
      <c r="QZE8" s="663"/>
      <c r="QZF8" s="663"/>
      <c r="QZG8" s="663"/>
      <c r="QZH8" s="663"/>
      <c r="QZI8" s="663"/>
      <c r="QZJ8" s="663"/>
      <c r="QZK8" s="663"/>
      <c r="QZL8" s="663"/>
      <c r="QZM8" s="663"/>
      <c r="QZN8" s="663"/>
      <c r="QZO8" s="663"/>
      <c r="QZP8" s="663"/>
      <c r="QZQ8" s="663"/>
      <c r="QZR8" s="663"/>
      <c r="QZS8" s="663"/>
      <c r="QZT8" s="663"/>
      <c r="QZU8" s="663"/>
      <c r="QZV8" s="663"/>
      <c r="QZW8" s="663"/>
      <c r="QZX8" s="663"/>
      <c r="QZY8" s="663"/>
      <c r="QZZ8" s="663"/>
      <c r="RAA8" s="663"/>
      <c r="RAB8" s="663"/>
      <c r="RAC8" s="663"/>
      <c r="RAD8" s="663"/>
      <c r="RAE8" s="663"/>
      <c r="RAF8" s="663"/>
      <c r="RAG8" s="663"/>
      <c r="RAH8" s="663"/>
      <c r="RAI8" s="663"/>
      <c r="RAJ8" s="663"/>
      <c r="RAK8" s="663"/>
      <c r="RAL8" s="663"/>
      <c r="RAM8" s="663"/>
      <c r="RAN8" s="663"/>
      <c r="RAO8" s="663"/>
      <c r="RAP8" s="663"/>
      <c r="RAQ8" s="663"/>
      <c r="RAR8" s="663"/>
      <c r="RAS8" s="663"/>
      <c r="RAT8" s="663"/>
      <c r="RAU8" s="663"/>
      <c r="RAV8" s="663"/>
      <c r="RAW8" s="663"/>
      <c r="RAX8" s="663"/>
      <c r="RAY8" s="663"/>
      <c r="RAZ8" s="663"/>
      <c r="RBA8" s="663"/>
      <c r="RBB8" s="663"/>
      <c r="RBC8" s="663"/>
      <c r="RBD8" s="663"/>
      <c r="RBE8" s="663"/>
      <c r="RBF8" s="663"/>
      <c r="RBG8" s="663"/>
      <c r="RBH8" s="663"/>
      <c r="RBI8" s="663"/>
      <c r="RBJ8" s="663"/>
      <c r="RBK8" s="663"/>
      <c r="RBL8" s="663"/>
      <c r="RBM8" s="663"/>
      <c r="RBN8" s="663"/>
      <c r="RBO8" s="663"/>
      <c r="RBP8" s="663"/>
      <c r="RBQ8" s="663"/>
      <c r="RBR8" s="663"/>
      <c r="RBS8" s="663"/>
      <c r="RBT8" s="663"/>
      <c r="RBU8" s="663"/>
      <c r="RBV8" s="663"/>
      <c r="RBW8" s="663"/>
      <c r="RBX8" s="663"/>
      <c r="RBY8" s="663"/>
      <c r="RBZ8" s="663"/>
      <c r="RCA8" s="663"/>
      <c r="RCB8" s="663"/>
      <c r="RCC8" s="663"/>
      <c r="RCD8" s="663"/>
      <c r="RCE8" s="663"/>
      <c r="RCF8" s="663"/>
      <c r="RCG8" s="663"/>
      <c r="RCH8" s="663"/>
      <c r="RCI8" s="663"/>
      <c r="RCJ8" s="663"/>
      <c r="RCK8" s="663"/>
      <c r="RCL8" s="663"/>
      <c r="RCM8" s="663"/>
      <c r="RCN8" s="663"/>
      <c r="RCO8" s="663"/>
      <c r="RCP8" s="663"/>
      <c r="RCQ8" s="663"/>
      <c r="RCR8" s="663"/>
      <c r="RCS8" s="663"/>
      <c r="RCT8" s="663"/>
      <c r="RCU8" s="663"/>
      <c r="RCV8" s="663"/>
      <c r="RCW8" s="663"/>
      <c r="RCX8" s="663"/>
      <c r="RCY8" s="663"/>
      <c r="RCZ8" s="663"/>
      <c r="RDA8" s="663"/>
      <c r="RDB8" s="663"/>
      <c r="RDC8" s="663"/>
      <c r="RDD8" s="663"/>
      <c r="RDE8" s="663"/>
      <c r="RDF8" s="663"/>
      <c r="RDG8" s="663"/>
      <c r="RDH8" s="663"/>
      <c r="RDI8" s="663"/>
      <c r="RDJ8" s="663"/>
      <c r="RDK8" s="663"/>
      <c r="RDL8" s="663"/>
      <c r="RDM8" s="663"/>
      <c r="RDN8" s="663"/>
      <c r="RDO8" s="663"/>
      <c r="RDP8" s="663"/>
      <c r="RDQ8" s="663"/>
      <c r="RDR8" s="663"/>
      <c r="RDS8" s="663"/>
      <c r="RDT8" s="663"/>
      <c r="RDU8" s="663"/>
      <c r="RDV8" s="663"/>
      <c r="RDW8" s="663"/>
      <c r="RDX8" s="663"/>
      <c r="RDY8" s="663"/>
      <c r="RDZ8" s="663"/>
      <c r="REA8" s="663"/>
      <c r="REB8" s="663"/>
      <c r="REC8" s="663"/>
      <c r="RED8" s="663"/>
      <c r="REE8" s="663"/>
      <c r="REF8" s="663"/>
      <c r="REG8" s="663"/>
      <c r="REH8" s="663"/>
      <c r="REI8" s="663"/>
      <c r="REJ8" s="663"/>
      <c r="REK8" s="663"/>
      <c r="REL8" s="663"/>
      <c r="REM8" s="663"/>
      <c r="REN8" s="663"/>
      <c r="REO8" s="663"/>
      <c r="REP8" s="663"/>
      <c r="REQ8" s="663"/>
      <c r="RER8" s="663"/>
      <c r="RES8" s="663"/>
      <c r="RET8" s="663"/>
      <c r="REU8" s="663"/>
      <c r="REV8" s="663"/>
      <c r="REW8" s="663"/>
      <c r="REX8" s="663"/>
      <c r="REY8" s="663"/>
      <c r="REZ8" s="663"/>
      <c r="RFA8" s="663"/>
      <c r="RFB8" s="663"/>
      <c r="RFC8" s="663"/>
      <c r="RFD8" s="663"/>
      <c r="RFE8" s="663"/>
      <c r="RFF8" s="663"/>
      <c r="RFG8" s="663"/>
      <c r="RFH8" s="663"/>
      <c r="RFI8" s="663"/>
      <c r="RFJ8" s="663"/>
      <c r="RFK8" s="663"/>
      <c r="RFL8" s="663"/>
      <c r="RFM8" s="663"/>
      <c r="RFN8" s="663"/>
      <c r="RFO8" s="663"/>
      <c r="RFP8" s="663"/>
      <c r="RFQ8" s="663"/>
      <c r="RFR8" s="663"/>
      <c r="RFS8" s="663"/>
      <c r="RFT8" s="663"/>
      <c r="RFU8" s="663"/>
      <c r="RFV8" s="663"/>
      <c r="RFW8" s="663"/>
      <c r="RFX8" s="663"/>
      <c r="RFY8" s="663"/>
      <c r="RFZ8" s="663"/>
      <c r="RGA8" s="663"/>
      <c r="RGB8" s="663"/>
      <c r="RGC8" s="663"/>
      <c r="RGD8" s="663"/>
      <c r="RGE8" s="663"/>
      <c r="RGF8" s="663"/>
      <c r="RGG8" s="663"/>
      <c r="RGH8" s="663"/>
      <c r="RGI8" s="663"/>
      <c r="RGJ8" s="663"/>
      <c r="RGK8" s="663"/>
      <c r="RGL8" s="663"/>
      <c r="RGM8" s="663"/>
      <c r="RGN8" s="663"/>
      <c r="RGO8" s="663"/>
      <c r="RGP8" s="663"/>
      <c r="RGQ8" s="663"/>
      <c r="RGR8" s="663"/>
      <c r="RGS8" s="663"/>
      <c r="RGT8" s="663"/>
      <c r="RGU8" s="663"/>
      <c r="RGV8" s="663"/>
      <c r="RGW8" s="663"/>
      <c r="RGX8" s="663"/>
      <c r="RGY8" s="663"/>
      <c r="RGZ8" s="663"/>
      <c r="RHA8" s="663"/>
      <c r="RHB8" s="663"/>
      <c r="RHC8" s="663"/>
      <c r="RHD8" s="663"/>
      <c r="RHE8" s="663"/>
      <c r="RHF8" s="663"/>
      <c r="RHG8" s="663"/>
      <c r="RHH8" s="663"/>
      <c r="RHI8" s="663"/>
      <c r="RHJ8" s="663"/>
      <c r="RHK8" s="663"/>
      <c r="RHL8" s="663"/>
      <c r="RHM8" s="663"/>
      <c r="RHN8" s="663"/>
      <c r="RHO8" s="663"/>
      <c r="RHP8" s="663"/>
      <c r="RHQ8" s="663"/>
      <c r="RHR8" s="663"/>
      <c r="RHS8" s="663"/>
      <c r="RHT8" s="663"/>
      <c r="RHU8" s="663"/>
      <c r="RHV8" s="663"/>
      <c r="RHW8" s="663"/>
      <c r="RHX8" s="663"/>
      <c r="RHY8" s="663"/>
      <c r="RHZ8" s="663"/>
      <c r="RIA8" s="663"/>
      <c r="RIB8" s="663"/>
      <c r="RIC8" s="663"/>
      <c r="RID8" s="663"/>
      <c r="RIE8" s="663"/>
      <c r="RIF8" s="663"/>
      <c r="RIG8" s="663"/>
      <c r="RIH8" s="663"/>
      <c r="RII8" s="663"/>
      <c r="RIJ8" s="663"/>
      <c r="RIK8" s="663"/>
      <c r="RIL8" s="663"/>
      <c r="RIM8" s="663"/>
      <c r="RIN8" s="663"/>
      <c r="RIO8" s="663"/>
      <c r="RIP8" s="663"/>
      <c r="RIQ8" s="663"/>
      <c r="RIR8" s="663"/>
      <c r="RIS8" s="663"/>
      <c r="RIT8" s="663"/>
      <c r="RIU8" s="663"/>
      <c r="RIV8" s="663"/>
      <c r="RIW8" s="663"/>
      <c r="RIX8" s="663"/>
      <c r="RIY8" s="663"/>
      <c r="RIZ8" s="663"/>
      <c r="RJA8" s="663"/>
      <c r="RJB8" s="663"/>
      <c r="RJC8" s="663"/>
      <c r="RJD8" s="663"/>
      <c r="RJE8" s="663"/>
      <c r="RJF8" s="663"/>
      <c r="RJG8" s="663"/>
      <c r="RJH8" s="663"/>
      <c r="RJI8" s="663"/>
      <c r="RJJ8" s="663"/>
      <c r="RJK8" s="663"/>
      <c r="RJL8" s="663"/>
      <c r="RJM8" s="663"/>
      <c r="RJN8" s="663"/>
      <c r="RJO8" s="663"/>
      <c r="RJP8" s="663"/>
      <c r="RJQ8" s="663"/>
      <c r="RJR8" s="663"/>
      <c r="RJS8" s="663"/>
      <c r="RJT8" s="663"/>
      <c r="RJU8" s="663"/>
      <c r="RJV8" s="663"/>
      <c r="RJW8" s="663"/>
      <c r="RJX8" s="663"/>
      <c r="RJY8" s="663"/>
      <c r="RJZ8" s="663"/>
      <c r="RKA8" s="663"/>
      <c r="RKB8" s="663"/>
      <c r="RKC8" s="663"/>
      <c r="RKD8" s="663"/>
      <c r="RKE8" s="663"/>
      <c r="RKF8" s="663"/>
      <c r="RKG8" s="663"/>
      <c r="RKH8" s="663"/>
      <c r="RKI8" s="663"/>
      <c r="RKJ8" s="663"/>
      <c r="RKK8" s="663"/>
      <c r="RKL8" s="663"/>
      <c r="RKM8" s="663"/>
      <c r="RKN8" s="663"/>
      <c r="RKO8" s="663"/>
      <c r="RKP8" s="663"/>
      <c r="RKQ8" s="663"/>
      <c r="RKR8" s="663"/>
      <c r="RKS8" s="663"/>
      <c r="RKT8" s="663"/>
      <c r="RKU8" s="663"/>
      <c r="RKV8" s="663"/>
      <c r="RKW8" s="663"/>
      <c r="RKX8" s="663"/>
      <c r="RKY8" s="663"/>
      <c r="RKZ8" s="663"/>
      <c r="RLA8" s="663"/>
      <c r="RLB8" s="663"/>
      <c r="RLC8" s="663"/>
      <c r="RLD8" s="663"/>
      <c r="RLE8" s="663"/>
      <c r="RLF8" s="663"/>
      <c r="RLG8" s="663"/>
      <c r="RLH8" s="663"/>
      <c r="RLI8" s="663"/>
      <c r="RLJ8" s="663"/>
      <c r="RLK8" s="663"/>
      <c r="RLL8" s="663"/>
      <c r="RLM8" s="663"/>
      <c r="RLN8" s="663"/>
      <c r="RLO8" s="663"/>
      <c r="RLP8" s="663"/>
      <c r="RLQ8" s="663"/>
      <c r="RLR8" s="663"/>
      <c r="RLS8" s="663"/>
      <c r="RLT8" s="663"/>
      <c r="RLU8" s="663"/>
      <c r="RLV8" s="663"/>
      <c r="RLW8" s="663"/>
      <c r="RLX8" s="663"/>
      <c r="RLY8" s="663"/>
      <c r="RLZ8" s="663"/>
      <c r="RMA8" s="663"/>
      <c r="RMB8" s="663"/>
      <c r="RMC8" s="663"/>
      <c r="RMD8" s="663"/>
      <c r="RME8" s="663"/>
      <c r="RMF8" s="663"/>
      <c r="RMG8" s="663"/>
      <c r="RMH8" s="663"/>
      <c r="RMI8" s="663"/>
      <c r="RMJ8" s="663"/>
      <c r="RMK8" s="663"/>
      <c r="RML8" s="663"/>
      <c r="RMM8" s="663"/>
      <c r="RMN8" s="663"/>
      <c r="RMO8" s="663"/>
      <c r="RMP8" s="663"/>
      <c r="RMQ8" s="663"/>
      <c r="RMR8" s="663"/>
      <c r="RMS8" s="663"/>
      <c r="RMT8" s="663"/>
      <c r="RMU8" s="663"/>
      <c r="RMV8" s="663"/>
      <c r="RMW8" s="663"/>
      <c r="RMX8" s="663"/>
      <c r="RMY8" s="663"/>
      <c r="RMZ8" s="663"/>
      <c r="RNA8" s="663"/>
      <c r="RNB8" s="663"/>
      <c r="RNC8" s="663"/>
      <c r="RND8" s="663"/>
      <c r="RNE8" s="663"/>
      <c r="RNF8" s="663"/>
      <c r="RNG8" s="663"/>
      <c r="RNH8" s="663"/>
      <c r="RNI8" s="663"/>
      <c r="RNJ8" s="663"/>
      <c r="RNK8" s="663"/>
      <c r="RNL8" s="663"/>
      <c r="RNM8" s="663"/>
      <c r="RNN8" s="663"/>
      <c r="RNO8" s="663"/>
      <c r="RNP8" s="663"/>
      <c r="RNQ8" s="663"/>
      <c r="RNR8" s="663"/>
      <c r="RNS8" s="663"/>
      <c r="RNT8" s="663"/>
      <c r="RNU8" s="663"/>
      <c r="RNV8" s="663"/>
      <c r="RNW8" s="663"/>
      <c r="RNX8" s="663"/>
      <c r="RNY8" s="663"/>
      <c r="RNZ8" s="663"/>
      <c r="ROA8" s="663"/>
      <c r="ROB8" s="663"/>
      <c r="ROC8" s="663"/>
      <c r="ROD8" s="663"/>
      <c r="ROE8" s="663"/>
      <c r="ROF8" s="663"/>
      <c r="ROG8" s="663"/>
      <c r="ROH8" s="663"/>
      <c r="ROI8" s="663"/>
      <c r="ROJ8" s="663"/>
      <c r="ROK8" s="663"/>
      <c r="ROL8" s="663"/>
      <c r="ROM8" s="663"/>
      <c r="RON8" s="663"/>
      <c r="ROO8" s="663"/>
      <c r="ROP8" s="663"/>
      <c r="ROQ8" s="663"/>
      <c r="ROR8" s="663"/>
      <c r="ROS8" s="663"/>
      <c r="ROT8" s="663"/>
      <c r="ROU8" s="663"/>
      <c r="ROV8" s="663"/>
      <c r="ROW8" s="663"/>
      <c r="ROX8" s="663"/>
      <c r="ROY8" s="663"/>
      <c r="ROZ8" s="663"/>
      <c r="RPA8" s="663"/>
      <c r="RPB8" s="663"/>
      <c r="RPC8" s="663"/>
      <c r="RPD8" s="663"/>
      <c r="RPE8" s="663"/>
      <c r="RPF8" s="663"/>
      <c r="RPG8" s="663"/>
      <c r="RPH8" s="663"/>
      <c r="RPI8" s="663"/>
      <c r="RPJ8" s="663"/>
      <c r="RPK8" s="663"/>
      <c r="RPL8" s="663"/>
      <c r="RPM8" s="663"/>
      <c r="RPN8" s="663"/>
      <c r="RPO8" s="663"/>
      <c r="RPP8" s="663"/>
      <c r="RPQ8" s="663"/>
      <c r="RPR8" s="663"/>
      <c r="RPS8" s="663"/>
      <c r="RPT8" s="663"/>
      <c r="RPU8" s="663"/>
      <c r="RPV8" s="663"/>
      <c r="RPW8" s="663"/>
      <c r="RPX8" s="663"/>
      <c r="RPY8" s="663"/>
      <c r="RPZ8" s="663"/>
      <c r="RQA8" s="663"/>
      <c r="RQB8" s="663"/>
      <c r="RQC8" s="663"/>
      <c r="RQD8" s="663"/>
      <c r="RQE8" s="663"/>
      <c r="RQF8" s="663"/>
      <c r="RQG8" s="663"/>
      <c r="RQH8" s="663"/>
      <c r="RQI8" s="663"/>
      <c r="RQJ8" s="663"/>
      <c r="RQK8" s="663"/>
      <c r="RQL8" s="663"/>
      <c r="RQM8" s="663"/>
      <c r="RQN8" s="663"/>
      <c r="RQO8" s="663"/>
      <c r="RQP8" s="663"/>
      <c r="RQQ8" s="663"/>
      <c r="RQR8" s="663"/>
      <c r="RQS8" s="663"/>
      <c r="RQT8" s="663"/>
      <c r="RQU8" s="663"/>
      <c r="RQV8" s="663"/>
      <c r="RQW8" s="663"/>
      <c r="RQX8" s="663"/>
      <c r="RQY8" s="663"/>
      <c r="RQZ8" s="663"/>
      <c r="RRA8" s="663"/>
      <c r="RRB8" s="663"/>
      <c r="RRC8" s="663"/>
      <c r="RRD8" s="663"/>
      <c r="RRE8" s="663"/>
      <c r="RRF8" s="663"/>
      <c r="RRG8" s="663"/>
      <c r="RRH8" s="663"/>
      <c r="RRI8" s="663"/>
      <c r="RRJ8" s="663"/>
      <c r="RRK8" s="663"/>
      <c r="RRL8" s="663"/>
      <c r="RRM8" s="663"/>
      <c r="RRN8" s="663"/>
      <c r="RRO8" s="663"/>
      <c r="RRP8" s="663"/>
      <c r="RRQ8" s="663"/>
      <c r="RRR8" s="663"/>
      <c r="RRS8" s="663"/>
      <c r="RRT8" s="663"/>
      <c r="RRU8" s="663"/>
      <c r="RRV8" s="663"/>
      <c r="RRW8" s="663"/>
      <c r="RRX8" s="663"/>
      <c r="RRY8" s="663"/>
      <c r="RRZ8" s="663"/>
      <c r="RSA8" s="663"/>
      <c r="RSB8" s="663"/>
      <c r="RSC8" s="663"/>
      <c r="RSD8" s="663"/>
      <c r="RSE8" s="663"/>
      <c r="RSF8" s="663"/>
      <c r="RSG8" s="663"/>
      <c r="RSH8" s="663"/>
      <c r="RSI8" s="663"/>
      <c r="RSJ8" s="663"/>
      <c r="RSK8" s="663"/>
      <c r="RSL8" s="663"/>
      <c r="RSM8" s="663"/>
      <c r="RSN8" s="663"/>
      <c r="RSO8" s="663"/>
      <c r="RSP8" s="663"/>
      <c r="RSQ8" s="663"/>
      <c r="RSR8" s="663"/>
      <c r="RSS8" s="663"/>
      <c r="RST8" s="663"/>
      <c r="RSU8" s="663"/>
      <c r="RSV8" s="663"/>
      <c r="RSW8" s="663"/>
      <c r="RSX8" s="663"/>
      <c r="RSY8" s="663"/>
      <c r="RSZ8" s="663"/>
      <c r="RTA8" s="663"/>
      <c r="RTB8" s="663"/>
      <c r="RTC8" s="663"/>
      <c r="RTD8" s="663"/>
      <c r="RTE8" s="663"/>
      <c r="RTF8" s="663"/>
      <c r="RTG8" s="663"/>
      <c r="RTH8" s="663"/>
      <c r="RTI8" s="663"/>
      <c r="RTJ8" s="663"/>
      <c r="RTK8" s="663"/>
      <c r="RTL8" s="663"/>
      <c r="RTM8" s="663"/>
      <c r="RTN8" s="663"/>
      <c r="RTO8" s="663"/>
      <c r="RTP8" s="663"/>
      <c r="RTQ8" s="663"/>
      <c r="RTR8" s="663"/>
      <c r="RTS8" s="663"/>
      <c r="RTT8" s="663"/>
      <c r="RTU8" s="663"/>
      <c r="RTV8" s="663"/>
      <c r="RTW8" s="663"/>
      <c r="RTX8" s="663"/>
      <c r="RTY8" s="663"/>
      <c r="RTZ8" s="663"/>
      <c r="RUA8" s="663"/>
      <c r="RUB8" s="663"/>
      <c r="RUC8" s="663"/>
      <c r="RUD8" s="663"/>
      <c r="RUE8" s="663"/>
      <c r="RUF8" s="663"/>
      <c r="RUG8" s="663"/>
      <c r="RUH8" s="663"/>
      <c r="RUI8" s="663"/>
      <c r="RUJ8" s="663"/>
      <c r="RUK8" s="663"/>
      <c r="RUL8" s="663"/>
      <c r="RUM8" s="663"/>
      <c r="RUN8" s="663"/>
      <c r="RUO8" s="663"/>
      <c r="RUP8" s="663"/>
      <c r="RUQ8" s="663"/>
      <c r="RUR8" s="663"/>
      <c r="RUS8" s="663"/>
      <c r="RUT8" s="663"/>
      <c r="RUU8" s="663"/>
      <c r="RUV8" s="663"/>
      <c r="RUW8" s="663"/>
      <c r="RUX8" s="663"/>
      <c r="RUY8" s="663"/>
      <c r="RUZ8" s="663"/>
      <c r="RVA8" s="663"/>
      <c r="RVB8" s="663"/>
      <c r="RVC8" s="663"/>
      <c r="RVD8" s="663"/>
      <c r="RVE8" s="663"/>
      <c r="RVF8" s="663"/>
      <c r="RVG8" s="663"/>
      <c r="RVH8" s="663"/>
      <c r="RVI8" s="663"/>
      <c r="RVJ8" s="663"/>
      <c r="RVK8" s="663"/>
      <c r="RVL8" s="663"/>
      <c r="RVM8" s="663"/>
      <c r="RVN8" s="663"/>
      <c r="RVO8" s="663"/>
      <c r="RVP8" s="663"/>
      <c r="RVQ8" s="663"/>
      <c r="RVR8" s="663"/>
      <c r="RVS8" s="663"/>
      <c r="RVT8" s="663"/>
      <c r="RVU8" s="663"/>
      <c r="RVV8" s="663"/>
      <c r="RVW8" s="663"/>
      <c r="RVX8" s="663"/>
      <c r="RVY8" s="663"/>
      <c r="RVZ8" s="663"/>
      <c r="RWA8" s="663"/>
      <c r="RWB8" s="663"/>
      <c r="RWC8" s="663"/>
      <c r="RWD8" s="663"/>
      <c r="RWE8" s="663"/>
      <c r="RWF8" s="663"/>
      <c r="RWG8" s="663"/>
      <c r="RWH8" s="663"/>
      <c r="RWI8" s="663"/>
      <c r="RWJ8" s="663"/>
      <c r="RWK8" s="663"/>
      <c r="RWL8" s="663"/>
      <c r="RWM8" s="663"/>
      <c r="RWN8" s="663"/>
      <c r="RWO8" s="663"/>
      <c r="RWP8" s="663"/>
      <c r="RWQ8" s="663"/>
      <c r="RWR8" s="663"/>
      <c r="RWS8" s="663"/>
      <c r="RWT8" s="663"/>
      <c r="RWU8" s="663"/>
      <c r="RWV8" s="663"/>
      <c r="RWW8" s="663"/>
      <c r="RWX8" s="663"/>
      <c r="RWY8" s="663"/>
      <c r="RWZ8" s="663"/>
      <c r="RXA8" s="663"/>
      <c r="RXB8" s="663"/>
      <c r="RXC8" s="663"/>
      <c r="RXD8" s="663"/>
      <c r="RXE8" s="663"/>
      <c r="RXF8" s="663"/>
      <c r="RXG8" s="663"/>
      <c r="RXH8" s="663"/>
      <c r="RXI8" s="663"/>
      <c r="RXJ8" s="663"/>
      <c r="RXK8" s="663"/>
      <c r="RXL8" s="663"/>
      <c r="RXM8" s="663"/>
      <c r="RXN8" s="663"/>
      <c r="RXO8" s="663"/>
      <c r="RXP8" s="663"/>
      <c r="RXQ8" s="663"/>
      <c r="RXR8" s="663"/>
      <c r="RXS8" s="663"/>
      <c r="RXT8" s="663"/>
      <c r="RXU8" s="663"/>
      <c r="RXV8" s="663"/>
      <c r="RXW8" s="663"/>
      <c r="RXX8" s="663"/>
      <c r="RXY8" s="663"/>
      <c r="RXZ8" s="663"/>
      <c r="RYA8" s="663"/>
      <c r="RYB8" s="663"/>
      <c r="RYC8" s="663"/>
      <c r="RYD8" s="663"/>
      <c r="RYE8" s="663"/>
      <c r="RYF8" s="663"/>
      <c r="RYG8" s="663"/>
      <c r="RYH8" s="663"/>
      <c r="RYI8" s="663"/>
      <c r="RYJ8" s="663"/>
      <c r="RYK8" s="663"/>
      <c r="RYL8" s="663"/>
      <c r="RYM8" s="663"/>
      <c r="RYN8" s="663"/>
      <c r="RYO8" s="663"/>
      <c r="RYP8" s="663"/>
      <c r="RYQ8" s="663"/>
      <c r="RYR8" s="663"/>
      <c r="RYS8" s="663"/>
      <c r="RYT8" s="663"/>
      <c r="RYU8" s="663"/>
      <c r="RYV8" s="663"/>
      <c r="RYW8" s="663"/>
      <c r="RYX8" s="663"/>
      <c r="RYY8" s="663"/>
      <c r="RYZ8" s="663"/>
      <c r="RZA8" s="663"/>
      <c r="RZB8" s="663"/>
      <c r="RZC8" s="663"/>
      <c r="RZD8" s="663"/>
      <c r="RZE8" s="663"/>
      <c r="RZF8" s="663"/>
      <c r="RZG8" s="663"/>
      <c r="RZH8" s="663"/>
      <c r="RZI8" s="663"/>
      <c r="RZJ8" s="663"/>
      <c r="RZK8" s="663"/>
      <c r="RZL8" s="663"/>
      <c r="RZM8" s="663"/>
      <c r="RZN8" s="663"/>
      <c r="RZO8" s="663"/>
      <c r="RZP8" s="663"/>
      <c r="RZQ8" s="663"/>
      <c r="RZR8" s="663"/>
      <c r="RZS8" s="663"/>
      <c r="RZT8" s="663"/>
      <c r="RZU8" s="663"/>
      <c r="RZV8" s="663"/>
      <c r="RZW8" s="663"/>
      <c r="RZX8" s="663"/>
      <c r="RZY8" s="663"/>
      <c r="RZZ8" s="663"/>
      <c r="SAA8" s="663"/>
      <c r="SAB8" s="663"/>
      <c r="SAC8" s="663"/>
      <c r="SAD8" s="663"/>
      <c r="SAE8" s="663"/>
      <c r="SAF8" s="663"/>
      <c r="SAG8" s="663"/>
      <c r="SAH8" s="663"/>
      <c r="SAI8" s="663"/>
      <c r="SAJ8" s="663"/>
      <c r="SAK8" s="663"/>
      <c r="SAL8" s="663"/>
      <c r="SAM8" s="663"/>
      <c r="SAN8" s="663"/>
      <c r="SAO8" s="663"/>
      <c r="SAP8" s="663"/>
      <c r="SAQ8" s="663"/>
      <c r="SAR8" s="663"/>
      <c r="SAS8" s="663"/>
      <c r="SAT8" s="663"/>
      <c r="SAU8" s="663"/>
      <c r="SAV8" s="663"/>
      <c r="SAW8" s="663"/>
      <c r="SAX8" s="663"/>
      <c r="SAY8" s="663"/>
      <c r="SAZ8" s="663"/>
      <c r="SBA8" s="663"/>
      <c r="SBB8" s="663"/>
      <c r="SBC8" s="663"/>
      <c r="SBD8" s="663"/>
      <c r="SBE8" s="663"/>
      <c r="SBF8" s="663"/>
      <c r="SBG8" s="663"/>
      <c r="SBH8" s="663"/>
      <c r="SBI8" s="663"/>
      <c r="SBJ8" s="663"/>
      <c r="SBK8" s="663"/>
      <c r="SBL8" s="663"/>
      <c r="SBM8" s="663"/>
      <c r="SBN8" s="663"/>
      <c r="SBO8" s="663"/>
      <c r="SBP8" s="663"/>
      <c r="SBQ8" s="663"/>
      <c r="SBR8" s="663"/>
      <c r="SBS8" s="663"/>
      <c r="SBT8" s="663"/>
      <c r="SBU8" s="663"/>
      <c r="SBV8" s="663"/>
      <c r="SBW8" s="663"/>
      <c r="SBX8" s="663"/>
      <c r="SBY8" s="663"/>
      <c r="SBZ8" s="663"/>
      <c r="SCA8" s="663"/>
      <c r="SCB8" s="663"/>
      <c r="SCC8" s="663"/>
      <c r="SCD8" s="663"/>
      <c r="SCE8" s="663"/>
      <c r="SCF8" s="663"/>
      <c r="SCG8" s="663"/>
      <c r="SCH8" s="663"/>
      <c r="SCI8" s="663"/>
      <c r="SCJ8" s="663"/>
      <c r="SCK8" s="663"/>
      <c r="SCL8" s="663"/>
      <c r="SCM8" s="663"/>
      <c r="SCN8" s="663"/>
      <c r="SCO8" s="663"/>
      <c r="SCP8" s="663"/>
      <c r="SCQ8" s="663"/>
      <c r="SCR8" s="663"/>
      <c r="SCS8" s="663"/>
      <c r="SCT8" s="663"/>
      <c r="SCU8" s="663"/>
      <c r="SCV8" s="663"/>
      <c r="SCW8" s="663"/>
      <c r="SCX8" s="663"/>
      <c r="SCY8" s="663"/>
      <c r="SCZ8" s="663"/>
      <c r="SDA8" s="663"/>
      <c r="SDB8" s="663"/>
      <c r="SDC8" s="663"/>
      <c r="SDD8" s="663"/>
      <c r="SDE8" s="663"/>
      <c r="SDF8" s="663"/>
      <c r="SDG8" s="663"/>
      <c r="SDH8" s="663"/>
      <c r="SDI8" s="663"/>
      <c r="SDJ8" s="663"/>
      <c r="SDK8" s="663"/>
      <c r="SDL8" s="663"/>
      <c r="SDM8" s="663"/>
      <c r="SDN8" s="663"/>
      <c r="SDO8" s="663"/>
      <c r="SDP8" s="663"/>
      <c r="SDQ8" s="663"/>
      <c r="SDR8" s="663"/>
      <c r="SDS8" s="663"/>
      <c r="SDT8" s="663"/>
      <c r="SDU8" s="663"/>
      <c r="SDV8" s="663"/>
      <c r="SDW8" s="663"/>
      <c r="SDX8" s="663"/>
      <c r="SDY8" s="663"/>
      <c r="SDZ8" s="663"/>
      <c r="SEA8" s="663"/>
      <c r="SEB8" s="663"/>
      <c r="SEC8" s="663"/>
      <c r="SED8" s="663"/>
      <c r="SEE8" s="663"/>
      <c r="SEF8" s="663"/>
      <c r="SEG8" s="663"/>
      <c r="SEH8" s="663"/>
      <c r="SEI8" s="663"/>
      <c r="SEJ8" s="663"/>
      <c r="SEK8" s="663"/>
      <c r="SEL8" s="663"/>
      <c r="SEM8" s="663"/>
      <c r="SEN8" s="663"/>
      <c r="SEO8" s="663"/>
      <c r="SEP8" s="663"/>
      <c r="SEQ8" s="663"/>
      <c r="SER8" s="663"/>
      <c r="SES8" s="663"/>
      <c r="SET8" s="663"/>
      <c r="SEU8" s="663"/>
      <c r="SEV8" s="663"/>
      <c r="SEW8" s="663"/>
      <c r="SEX8" s="663"/>
      <c r="SEY8" s="663"/>
      <c r="SEZ8" s="663"/>
      <c r="SFA8" s="663"/>
      <c r="SFB8" s="663"/>
      <c r="SFC8" s="663"/>
      <c r="SFD8" s="663"/>
      <c r="SFE8" s="663"/>
      <c r="SFF8" s="663"/>
      <c r="SFG8" s="663"/>
      <c r="SFH8" s="663"/>
      <c r="SFI8" s="663"/>
      <c r="SFJ8" s="663"/>
      <c r="SFK8" s="663"/>
      <c r="SFL8" s="663"/>
      <c r="SFM8" s="663"/>
      <c r="SFN8" s="663"/>
      <c r="SFO8" s="663"/>
      <c r="SFP8" s="663"/>
      <c r="SFQ8" s="663"/>
      <c r="SFR8" s="663"/>
      <c r="SFS8" s="663"/>
      <c r="SFT8" s="663"/>
      <c r="SFU8" s="663"/>
      <c r="SFV8" s="663"/>
      <c r="SFW8" s="663"/>
      <c r="SFX8" s="663"/>
      <c r="SFY8" s="663"/>
      <c r="SFZ8" s="663"/>
      <c r="SGA8" s="663"/>
      <c r="SGB8" s="663"/>
      <c r="SGC8" s="663"/>
      <c r="SGD8" s="663"/>
      <c r="SGE8" s="663"/>
      <c r="SGF8" s="663"/>
      <c r="SGG8" s="663"/>
      <c r="SGH8" s="663"/>
      <c r="SGI8" s="663"/>
      <c r="SGJ8" s="663"/>
      <c r="SGK8" s="663"/>
      <c r="SGL8" s="663"/>
      <c r="SGM8" s="663"/>
      <c r="SGN8" s="663"/>
      <c r="SGO8" s="663"/>
      <c r="SGP8" s="663"/>
      <c r="SGQ8" s="663"/>
      <c r="SGR8" s="663"/>
      <c r="SGS8" s="663"/>
      <c r="SGT8" s="663"/>
      <c r="SGU8" s="663"/>
      <c r="SGV8" s="663"/>
      <c r="SGW8" s="663"/>
      <c r="SGX8" s="663"/>
      <c r="SGY8" s="663"/>
      <c r="SGZ8" s="663"/>
      <c r="SHA8" s="663"/>
      <c r="SHB8" s="663"/>
      <c r="SHC8" s="663"/>
      <c r="SHD8" s="663"/>
      <c r="SHE8" s="663"/>
      <c r="SHF8" s="663"/>
      <c r="SHG8" s="663"/>
      <c r="SHH8" s="663"/>
      <c r="SHI8" s="663"/>
      <c r="SHJ8" s="663"/>
      <c r="SHK8" s="663"/>
      <c r="SHL8" s="663"/>
      <c r="SHM8" s="663"/>
      <c r="SHN8" s="663"/>
      <c r="SHO8" s="663"/>
      <c r="SHP8" s="663"/>
      <c r="SHQ8" s="663"/>
      <c r="SHR8" s="663"/>
      <c r="SHS8" s="663"/>
      <c r="SHT8" s="663"/>
      <c r="SHU8" s="663"/>
      <c r="SHV8" s="663"/>
      <c r="SHW8" s="663"/>
      <c r="SHX8" s="663"/>
      <c r="SHY8" s="663"/>
      <c r="SHZ8" s="663"/>
      <c r="SIA8" s="663"/>
      <c r="SIB8" s="663"/>
      <c r="SIC8" s="663"/>
      <c r="SID8" s="663"/>
      <c r="SIE8" s="663"/>
      <c r="SIF8" s="663"/>
      <c r="SIG8" s="663"/>
      <c r="SIH8" s="663"/>
      <c r="SII8" s="663"/>
      <c r="SIJ8" s="663"/>
      <c r="SIK8" s="663"/>
      <c r="SIL8" s="663"/>
      <c r="SIM8" s="663"/>
      <c r="SIN8" s="663"/>
      <c r="SIO8" s="663"/>
      <c r="SIP8" s="663"/>
      <c r="SIQ8" s="663"/>
      <c r="SIR8" s="663"/>
      <c r="SIS8" s="663"/>
      <c r="SIT8" s="663"/>
      <c r="SIU8" s="663"/>
      <c r="SIV8" s="663"/>
      <c r="SIW8" s="663"/>
      <c r="SIX8" s="663"/>
      <c r="SIY8" s="663"/>
      <c r="SIZ8" s="663"/>
      <c r="SJA8" s="663"/>
      <c r="SJB8" s="663"/>
      <c r="SJC8" s="663"/>
      <c r="SJD8" s="663"/>
      <c r="SJE8" s="663"/>
      <c r="SJF8" s="663"/>
      <c r="SJG8" s="663"/>
      <c r="SJH8" s="663"/>
      <c r="SJI8" s="663"/>
      <c r="SJJ8" s="663"/>
      <c r="SJK8" s="663"/>
      <c r="SJL8" s="663"/>
      <c r="SJM8" s="663"/>
      <c r="SJN8" s="663"/>
      <c r="SJO8" s="663"/>
      <c r="SJP8" s="663"/>
      <c r="SJQ8" s="663"/>
      <c r="SJR8" s="663"/>
      <c r="SJS8" s="663"/>
      <c r="SJT8" s="663"/>
      <c r="SJU8" s="663"/>
      <c r="SJV8" s="663"/>
      <c r="SJW8" s="663"/>
      <c r="SJX8" s="663"/>
      <c r="SJY8" s="663"/>
      <c r="SJZ8" s="663"/>
      <c r="SKA8" s="663"/>
      <c r="SKB8" s="663"/>
      <c r="SKC8" s="663"/>
      <c r="SKD8" s="663"/>
      <c r="SKE8" s="663"/>
      <c r="SKF8" s="663"/>
      <c r="SKG8" s="663"/>
      <c r="SKH8" s="663"/>
      <c r="SKI8" s="663"/>
      <c r="SKJ8" s="663"/>
      <c r="SKK8" s="663"/>
      <c r="SKL8" s="663"/>
      <c r="SKM8" s="663"/>
      <c r="SKN8" s="663"/>
      <c r="SKO8" s="663"/>
      <c r="SKP8" s="663"/>
      <c r="SKQ8" s="663"/>
      <c r="SKR8" s="663"/>
      <c r="SKS8" s="663"/>
      <c r="SKT8" s="663"/>
      <c r="SKU8" s="663"/>
      <c r="SKV8" s="663"/>
      <c r="SKW8" s="663"/>
      <c r="SKX8" s="663"/>
      <c r="SKY8" s="663"/>
      <c r="SKZ8" s="663"/>
      <c r="SLA8" s="663"/>
      <c r="SLB8" s="663"/>
      <c r="SLC8" s="663"/>
      <c r="SLD8" s="663"/>
      <c r="SLE8" s="663"/>
      <c r="SLF8" s="663"/>
      <c r="SLG8" s="663"/>
      <c r="SLH8" s="663"/>
      <c r="SLI8" s="663"/>
      <c r="SLJ8" s="663"/>
      <c r="SLK8" s="663"/>
      <c r="SLL8" s="663"/>
      <c r="SLM8" s="663"/>
      <c r="SLN8" s="663"/>
      <c r="SLO8" s="663"/>
      <c r="SLP8" s="663"/>
      <c r="SLQ8" s="663"/>
      <c r="SLR8" s="663"/>
      <c r="SLS8" s="663"/>
      <c r="SLT8" s="663"/>
      <c r="SLU8" s="663"/>
      <c r="SLV8" s="663"/>
      <c r="SLW8" s="663"/>
      <c r="SLX8" s="663"/>
      <c r="SLY8" s="663"/>
      <c r="SLZ8" s="663"/>
      <c r="SMA8" s="663"/>
      <c r="SMB8" s="663"/>
      <c r="SMC8" s="663"/>
      <c r="SMD8" s="663"/>
      <c r="SME8" s="663"/>
      <c r="SMF8" s="663"/>
      <c r="SMG8" s="663"/>
      <c r="SMH8" s="663"/>
      <c r="SMI8" s="663"/>
      <c r="SMJ8" s="663"/>
      <c r="SMK8" s="663"/>
      <c r="SML8" s="663"/>
      <c r="SMM8" s="663"/>
      <c r="SMN8" s="663"/>
      <c r="SMO8" s="663"/>
      <c r="SMP8" s="663"/>
      <c r="SMQ8" s="663"/>
      <c r="SMR8" s="663"/>
      <c r="SMS8" s="663"/>
      <c r="SMT8" s="663"/>
      <c r="SMU8" s="663"/>
      <c r="SMV8" s="663"/>
      <c r="SMW8" s="663"/>
      <c r="SMX8" s="663"/>
      <c r="SMY8" s="663"/>
      <c r="SMZ8" s="663"/>
      <c r="SNA8" s="663"/>
      <c r="SNB8" s="663"/>
      <c r="SNC8" s="663"/>
      <c r="SND8" s="663"/>
      <c r="SNE8" s="663"/>
      <c r="SNF8" s="663"/>
      <c r="SNG8" s="663"/>
      <c r="SNH8" s="663"/>
      <c r="SNI8" s="663"/>
      <c r="SNJ8" s="663"/>
      <c r="SNK8" s="663"/>
      <c r="SNL8" s="663"/>
      <c r="SNM8" s="663"/>
      <c r="SNN8" s="663"/>
      <c r="SNO8" s="663"/>
      <c r="SNP8" s="663"/>
      <c r="SNQ8" s="663"/>
      <c r="SNR8" s="663"/>
      <c r="SNS8" s="663"/>
      <c r="SNT8" s="663"/>
      <c r="SNU8" s="663"/>
      <c r="SNV8" s="663"/>
      <c r="SNW8" s="663"/>
      <c r="SNX8" s="663"/>
      <c r="SNY8" s="663"/>
      <c r="SNZ8" s="663"/>
      <c r="SOA8" s="663"/>
      <c r="SOB8" s="663"/>
      <c r="SOC8" s="663"/>
      <c r="SOD8" s="663"/>
      <c r="SOE8" s="663"/>
      <c r="SOF8" s="663"/>
      <c r="SOG8" s="663"/>
      <c r="SOH8" s="663"/>
      <c r="SOI8" s="663"/>
      <c r="SOJ8" s="663"/>
      <c r="SOK8" s="663"/>
      <c r="SOL8" s="663"/>
      <c r="SOM8" s="663"/>
      <c r="SON8" s="663"/>
      <c r="SOO8" s="663"/>
      <c r="SOP8" s="663"/>
      <c r="SOQ8" s="663"/>
      <c r="SOR8" s="663"/>
      <c r="SOS8" s="663"/>
      <c r="SOT8" s="663"/>
      <c r="SOU8" s="663"/>
      <c r="SOV8" s="663"/>
      <c r="SOW8" s="663"/>
      <c r="SOX8" s="663"/>
      <c r="SOY8" s="663"/>
      <c r="SOZ8" s="663"/>
      <c r="SPA8" s="663"/>
      <c r="SPB8" s="663"/>
      <c r="SPC8" s="663"/>
      <c r="SPD8" s="663"/>
      <c r="SPE8" s="663"/>
      <c r="SPF8" s="663"/>
      <c r="SPG8" s="663"/>
      <c r="SPH8" s="663"/>
      <c r="SPI8" s="663"/>
      <c r="SPJ8" s="663"/>
      <c r="SPK8" s="663"/>
      <c r="SPL8" s="663"/>
      <c r="SPM8" s="663"/>
      <c r="SPN8" s="663"/>
      <c r="SPO8" s="663"/>
      <c r="SPP8" s="663"/>
      <c r="SPQ8" s="663"/>
      <c r="SPR8" s="663"/>
      <c r="SPS8" s="663"/>
      <c r="SPT8" s="663"/>
      <c r="SPU8" s="663"/>
      <c r="SPV8" s="663"/>
      <c r="SPW8" s="663"/>
      <c r="SPX8" s="663"/>
      <c r="SPY8" s="663"/>
      <c r="SPZ8" s="663"/>
      <c r="SQA8" s="663"/>
      <c r="SQB8" s="663"/>
      <c r="SQC8" s="663"/>
      <c r="SQD8" s="663"/>
      <c r="SQE8" s="663"/>
      <c r="SQF8" s="663"/>
      <c r="SQG8" s="663"/>
      <c r="SQH8" s="663"/>
      <c r="SQI8" s="663"/>
      <c r="SQJ8" s="663"/>
      <c r="SQK8" s="663"/>
      <c r="SQL8" s="663"/>
      <c r="SQM8" s="663"/>
      <c r="SQN8" s="663"/>
      <c r="SQO8" s="663"/>
      <c r="SQP8" s="663"/>
      <c r="SQQ8" s="663"/>
      <c r="SQR8" s="663"/>
      <c r="SQS8" s="663"/>
      <c r="SQT8" s="663"/>
      <c r="SQU8" s="663"/>
      <c r="SQV8" s="663"/>
      <c r="SQW8" s="663"/>
      <c r="SQX8" s="663"/>
      <c r="SQY8" s="663"/>
      <c r="SQZ8" s="663"/>
      <c r="SRA8" s="663"/>
      <c r="SRB8" s="663"/>
      <c r="SRC8" s="663"/>
      <c r="SRD8" s="663"/>
      <c r="SRE8" s="663"/>
      <c r="SRF8" s="663"/>
      <c r="SRG8" s="663"/>
      <c r="SRH8" s="663"/>
      <c r="SRI8" s="663"/>
      <c r="SRJ8" s="663"/>
      <c r="SRK8" s="663"/>
      <c r="SRL8" s="663"/>
      <c r="SRM8" s="663"/>
      <c r="SRN8" s="663"/>
      <c r="SRO8" s="663"/>
      <c r="SRP8" s="663"/>
      <c r="SRQ8" s="663"/>
      <c r="SRR8" s="663"/>
      <c r="SRS8" s="663"/>
      <c r="SRT8" s="663"/>
      <c r="SRU8" s="663"/>
      <c r="SRV8" s="663"/>
      <c r="SRW8" s="663"/>
      <c r="SRX8" s="663"/>
      <c r="SRY8" s="663"/>
      <c r="SRZ8" s="663"/>
      <c r="SSA8" s="663"/>
      <c r="SSB8" s="663"/>
      <c r="SSC8" s="663"/>
      <c r="SSD8" s="663"/>
      <c r="SSE8" s="663"/>
      <c r="SSF8" s="663"/>
      <c r="SSG8" s="663"/>
      <c r="SSH8" s="663"/>
      <c r="SSI8" s="663"/>
      <c r="SSJ8" s="663"/>
      <c r="SSK8" s="663"/>
      <c r="SSL8" s="663"/>
      <c r="SSM8" s="663"/>
      <c r="SSN8" s="663"/>
      <c r="SSO8" s="663"/>
      <c r="SSP8" s="663"/>
      <c r="SSQ8" s="663"/>
      <c r="SSR8" s="663"/>
      <c r="SSS8" s="663"/>
      <c r="SST8" s="663"/>
      <c r="SSU8" s="663"/>
      <c r="SSV8" s="663"/>
      <c r="SSW8" s="663"/>
      <c r="SSX8" s="663"/>
      <c r="SSY8" s="663"/>
      <c r="SSZ8" s="663"/>
      <c r="STA8" s="663"/>
      <c r="STB8" s="663"/>
      <c r="STC8" s="663"/>
      <c r="STD8" s="663"/>
      <c r="STE8" s="663"/>
      <c r="STF8" s="663"/>
      <c r="STG8" s="663"/>
      <c r="STH8" s="663"/>
      <c r="STI8" s="663"/>
      <c r="STJ8" s="663"/>
      <c r="STK8" s="663"/>
      <c r="STL8" s="663"/>
      <c r="STM8" s="663"/>
      <c r="STN8" s="663"/>
      <c r="STO8" s="663"/>
      <c r="STP8" s="663"/>
      <c r="STQ8" s="663"/>
      <c r="STR8" s="663"/>
      <c r="STS8" s="663"/>
      <c r="STT8" s="663"/>
      <c r="STU8" s="663"/>
      <c r="STV8" s="663"/>
      <c r="STW8" s="663"/>
      <c r="STX8" s="663"/>
      <c r="STY8" s="663"/>
      <c r="STZ8" s="663"/>
      <c r="SUA8" s="663"/>
      <c r="SUB8" s="663"/>
      <c r="SUC8" s="663"/>
      <c r="SUD8" s="663"/>
      <c r="SUE8" s="663"/>
      <c r="SUF8" s="663"/>
      <c r="SUG8" s="663"/>
      <c r="SUH8" s="663"/>
      <c r="SUI8" s="663"/>
      <c r="SUJ8" s="663"/>
      <c r="SUK8" s="663"/>
      <c r="SUL8" s="663"/>
      <c r="SUM8" s="663"/>
      <c r="SUN8" s="663"/>
      <c r="SUO8" s="663"/>
      <c r="SUP8" s="663"/>
      <c r="SUQ8" s="663"/>
      <c r="SUR8" s="663"/>
      <c r="SUS8" s="663"/>
      <c r="SUT8" s="663"/>
      <c r="SUU8" s="663"/>
      <c r="SUV8" s="663"/>
      <c r="SUW8" s="663"/>
      <c r="SUX8" s="663"/>
      <c r="SUY8" s="663"/>
      <c r="SUZ8" s="663"/>
      <c r="SVA8" s="663"/>
      <c r="SVB8" s="663"/>
      <c r="SVC8" s="663"/>
      <c r="SVD8" s="663"/>
      <c r="SVE8" s="663"/>
      <c r="SVF8" s="663"/>
      <c r="SVG8" s="663"/>
      <c r="SVH8" s="663"/>
      <c r="SVI8" s="663"/>
      <c r="SVJ8" s="663"/>
      <c r="SVK8" s="663"/>
      <c r="SVL8" s="663"/>
      <c r="SVM8" s="663"/>
      <c r="SVN8" s="663"/>
      <c r="SVO8" s="663"/>
      <c r="SVP8" s="663"/>
      <c r="SVQ8" s="663"/>
      <c r="SVR8" s="663"/>
      <c r="SVS8" s="663"/>
      <c r="SVT8" s="663"/>
      <c r="SVU8" s="663"/>
      <c r="SVV8" s="663"/>
      <c r="SVW8" s="663"/>
      <c r="SVX8" s="663"/>
      <c r="SVY8" s="663"/>
      <c r="SVZ8" s="663"/>
      <c r="SWA8" s="663"/>
      <c r="SWB8" s="663"/>
      <c r="SWC8" s="663"/>
      <c r="SWD8" s="663"/>
      <c r="SWE8" s="663"/>
      <c r="SWF8" s="663"/>
      <c r="SWG8" s="663"/>
      <c r="SWH8" s="663"/>
      <c r="SWI8" s="663"/>
      <c r="SWJ8" s="663"/>
      <c r="SWK8" s="663"/>
      <c r="SWL8" s="663"/>
      <c r="SWM8" s="663"/>
      <c r="SWN8" s="663"/>
      <c r="SWO8" s="663"/>
      <c r="SWP8" s="663"/>
      <c r="SWQ8" s="663"/>
      <c r="SWR8" s="663"/>
      <c r="SWS8" s="663"/>
      <c r="SWT8" s="663"/>
      <c r="SWU8" s="663"/>
      <c r="SWV8" s="663"/>
      <c r="SWW8" s="663"/>
      <c r="SWX8" s="663"/>
      <c r="SWY8" s="663"/>
      <c r="SWZ8" s="663"/>
      <c r="SXA8" s="663"/>
      <c r="SXB8" s="663"/>
      <c r="SXC8" s="663"/>
      <c r="SXD8" s="663"/>
      <c r="SXE8" s="663"/>
      <c r="SXF8" s="663"/>
      <c r="SXG8" s="663"/>
      <c r="SXH8" s="663"/>
      <c r="SXI8" s="663"/>
      <c r="SXJ8" s="663"/>
      <c r="SXK8" s="663"/>
      <c r="SXL8" s="663"/>
      <c r="SXM8" s="663"/>
      <c r="SXN8" s="663"/>
      <c r="SXO8" s="663"/>
      <c r="SXP8" s="663"/>
      <c r="SXQ8" s="663"/>
      <c r="SXR8" s="663"/>
      <c r="SXS8" s="663"/>
      <c r="SXT8" s="663"/>
      <c r="SXU8" s="663"/>
      <c r="SXV8" s="663"/>
      <c r="SXW8" s="663"/>
      <c r="SXX8" s="663"/>
      <c r="SXY8" s="663"/>
      <c r="SXZ8" s="663"/>
      <c r="SYA8" s="663"/>
      <c r="SYB8" s="663"/>
      <c r="SYC8" s="663"/>
      <c r="SYD8" s="663"/>
      <c r="SYE8" s="663"/>
      <c r="SYF8" s="663"/>
      <c r="SYG8" s="663"/>
      <c r="SYH8" s="663"/>
      <c r="SYI8" s="663"/>
      <c r="SYJ8" s="663"/>
      <c r="SYK8" s="663"/>
      <c r="SYL8" s="663"/>
      <c r="SYM8" s="663"/>
      <c r="SYN8" s="663"/>
      <c r="SYO8" s="663"/>
      <c r="SYP8" s="663"/>
      <c r="SYQ8" s="663"/>
      <c r="SYR8" s="663"/>
      <c r="SYS8" s="663"/>
      <c r="SYT8" s="663"/>
      <c r="SYU8" s="663"/>
      <c r="SYV8" s="663"/>
      <c r="SYW8" s="663"/>
      <c r="SYX8" s="663"/>
      <c r="SYY8" s="663"/>
      <c r="SYZ8" s="663"/>
      <c r="SZA8" s="663"/>
      <c r="SZB8" s="663"/>
      <c r="SZC8" s="663"/>
      <c r="SZD8" s="663"/>
      <c r="SZE8" s="663"/>
      <c r="SZF8" s="663"/>
      <c r="SZG8" s="663"/>
      <c r="SZH8" s="663"/>
      <c r="SZI8" s="663"/>
      <c r="SZJ8" s="663"/>
      <c r="SZK8" s="663"/>
      <c r="SZL8" s="663"/>
      <c r="SZM8" s="663"/>
      <c r="SZN8" s="663"/>
      <c r="SZO8" s="663"/>
      <c r="SZP8" s="663"/>
      <c r="SZQ8" s="663"/>
      <c r="SZR8" s="663"/>
      <c r="SZS8" s="663"/>
      <c r="SZT8" s="663"/>
      <c r="SZU8" s="663"/>
      <c r="SZV8" s="663"/>
      <c r="SZW8" s="663"/>
      <c r="SZX8" s="663"/>
      <c r="SZY8" s="663"/>
      <c r="SZZ8" s="663"/>
      <c r="TAA8" s="663"/>
      <c r="TAB8" s="663"/>
      <c r="TAC8" s="663"/>
      <c r="TAD8" s="663"/>
      <c r="TAE8" s="663"/>
      <c r="TAF8" s="663"/>
      <c r="TAG8" s="663"/>
      <c r="TAH8" s="663"/>
      <c r="TAI8" s="663"/>
      <c r="TAJ8" s="663"/>
      <c r="TAK8" s="663"/>
      <c r="TAL8" s="663"/>
      <c r="TAM8" s="663"/>
      <c r="TAN8" s="663"/>
      <c r="TAO8" s="663"/>
      <c r="TAP8" s="663"/>
      <c r="TAQ8" s="663"/>
      <c r="TAR8" s="663"/>
      <c r="TAS8" s="663"/>
      <c r="TAT8" s="663"/>
      <c r="TAU8" s="663"/>
      <c r="TAV8" s="663"/>
      <c r="TAW8" s="663"/>
      <c r="TAX8" s="663"/>
      <c r="TAY8" s="663"/>
      <c r="TAZ8" s="663"/>
      <c r="TBA8" s="663"/>
      <c r="TBB8" s="663"/>
      <c r="TBC8" s="663"/>
      <c r="TBD8" s="663"/>
      <c r="TBE8" s="663"/>
      <c r="TBF8" s="663"/>
      <c r="TBG8" s="663"/>
      <c r="TBH8" s="663"/>
      <c r="TBI8" s="663"/>
      <c r="TBJ8" s="663"/>
      <c r="TBK8" s="663"/>
      <c r="TBL8" s="663"/>
      <c r="TBM8" s="663"/>
      <c r="TBN8" s="663"/>
      <c r="TBO8" s="663"/>
      <c r="TBP8" s="663"/>
      <c r="TBQ8" s="663"/>
      <c r="TBR8" s="663"/>
      <c r="TBS8" s="663"/>
      <c r="TBT8" s="663"/>
      <c r="TBU8" s="663"/>
      <c r="TBV8" s="663"/>
      <c r="TBW8" s="663"/>
      <c r="TBX8" s="663"/>
      <c r="TBY8" s="663"/>
      <c r="TBZ8" s="663"/>
      <c r="TCA8" s="663"/>
      <c r="TCB8" s="663"/>
      <c r="TCC8" s="663"/>
      <c r="TCD8" s="663"/>
      <c r="TCE8" s="663"/>
      <c r="TCF8" s="663"/>
      <c r="TCG8" s="663"/>
      <c r="TCH8" s="663"/>
      <c r="TCI8" s="663"/>
      <c r="TCJ8" s="663"/>
      <c r="TCK8" s="663"/>
      <c r="TCL8" s="663"/>
      <c r="TCM8" s="663"/>
      <c r="TCN8" s="663"/>
      <c r="TCO8" s="663"/>
      <c r="TCP8" s="663"/>
      <c r="TCQ8" s="663"/>
      <c r="TCR8" s="663"/>
      <c r="TCS8" s="663"/>
      <c r="TCT8" s="663"/>
      <c r="TCU8" s="663"/>
      <c r="TCV8" s="663"/>
      <c r="TCW8" s="663"/>
      <c r="TCX8" s="663"/>
      <c r="TCY8" s="663"/>
      <c r="TCZ8" s="663"/>
      <c r="TDA8" s="663"/>
      <c r="TDB8" s="663"/>
      <c r="TDC8" s="663"/>
      <c r="TDD8" s="663"/>
      <c r="TDE8" s="663"/>
      <c r="TDF8" s="663"/>
      <c r="TDG8" s="663"/>
      <c r="TDH8" s="663"/>
      <c r="TDI8" s="663"/>
      <c r="TDJ8" s="663"/>
      <c r="TDK8" s="663"/>
      <c r="TDL8" s="663"/>
      <c r="TDM8" s="663"/>
      <c r="TDN8" s="663"/>
      <c r="TDO8" s="663"/>
      <c r="TDP8" s="663"/>
      <c r="TDQ8" s="663"/>
      <c r="TDR8" s="663"/>
      <c r="TDS8" s="663"/>
      <c r="TDT8" s="663"/>
      <c r="TDU8" s="663"/>
      <c r="TDV8" s="663"/>
      <c r="TDW8" s="663"/>
      <c r="TDX8" s="663"/>
      <c r="TDY8" s="663"/>
      <c r="TDZ8" s="663"/>
      <c r="TEA8" s="663"/>
      <c r="TEB8" s="663"/>
      <c r="TEC8" s="663"/>
      <c r="TED8" s="663"/>
      <c r="TEE8" s="663"/>
      <c r="TEF8" s="663"/>
      <c r="TEG8" s="663"/>
      <c r="TEH8" s="663"/>
      <c r="TEI8" s="663"/>
      <c r="TEJ8" s="663"/>
      <c r="TEK8" s="663"/>
      <c r="TEL8" s="663"/>
      <c r="TEM8" s="663"/>
      <c r="TEN8" s="663"/>
      <c r="TEO8" s="663"/>
      <c r="TEP8" s="663"/>
      <c r="TEQ8" s="663"/>
      <c r="TER8" s="663"/>
      <c r="TES8" s="663"/>
      <c r="TET8" s="663"/>
      <c r="TEU8" s="663"/>
      <c r="TEV8" s="663"/>
      <c r="TEW8" s="663"/>
      <c r="TEX8" s="663"/>
      <c r="TEY8" s="663"/>
      <c r="TEZ8" s="663"/>
      <c r="TFA8" s="663"/>
      <c r="TFB8" s="663"/>
      <c r="TFC8" s="663"/>
      <c r="TFD8" s="663"/>
      <c r="TFE8" s="663"/>
      <c r="TFF8" s="663"/>
      <c r="TFG8" s="663"/>
      <c r="TFH8" s="663"/>
      <c r="TFI8" s="663"/>
      <c r="TFJ8" s="663"/>
      <c r="TFK8" s="663"/>
      <c r="TFL8" s="663"/>
      <c r="TFM8" s="663"/>
      <c r="TFN8" s="663"/>
      <c r="TFO8" s="663"/>
      <c r="TFP8" s="663"/>
      <c r="TFQ8" s="663"/>
      <c r="TFR8" s="663"/>
      <c r="TFS8" s="663"/>
      <c r="TFT8" s="663"/>
      <c r="TFU8" s="663"/>
      <c r="TFV8" s="663"/>
      <c r="TFW8" s="663"/>
      <c r="TFX8" s="663"/>
      <c r="TFY8" s="663"/>
      <c r="TFZ8" s="663"/>
      <c r="TGA8" s="663"/>
      <c r="TGB8" s="663"/>
      <c r="TGC8" s="663"/>
      <c r="TGD8" s="663"/>
      <c r="TGE8" s="663"/>
      <c r="TGF8" s="663"/>
      <c r="TGG8" s="663"/>
      <c r="TGH8" s="663"/>
      <c r="TGI8" s="663"/>
      <c r="TGJ8" s="663"/>
      <c r="TGK8" s="663"/>
      <c r="TGL8" s="663"/>
      <c r="TGM8" s="663"/>
      <c r="TGN8" s="663"/>
      <c r="TGO8" s="663"/>
      <c r="TGP8" s="663"/>
      <c r="TGQ8" s="663"/>
      <c r="TGR8" s="663"/>
      <c r="TGS8" s="663"/>
      <c r="TGT8" s="663"/>
      <c r="TGU8" s="663"/>
      <c r="TGV8" s="663"/>
      <c r="TGW8" s="663"/>
      <c r="TGX8" s="663"/>
      <c r="TGY8" s="663"/>
      <c r="TGZ8" s="663"/>
      <c r="THA8" s="663"/>
      <c r="THB8" s="663"/>
      <c r="THC8" s="663"/>
      <c r="THD8" s="663"/>
      <c r="THE8" s="663"/>
      <c r="THF8" s="663"/>
      <c r="THG8" s="663"/>
      <c r="THH8" s="663"/>
      <c r="THI8" s="663"/>
      <c r="THJ8" s="663"/>
      <c r="THK8" s="663"/>
      <c r="THL8" s="663"/>
      <c r="THM8" s="663"/>
      <c r="THN8" s="663"/>
      <c r="THO8" s="663"/>
      <c r="THP8" s="663"/>
      <c r="THQ8" s="663"/>
      <c r="THR8" s="663"/>
      <c r="THS8" s="663"/>
      <c r="THT8" s="663"/>
      <c r="THU8" s="663"/>
      <c r="THV8" s="663"/>
      <c r="THW8" s="663"/>
      <c r="THX8" s="663"/>
      <c r="THY8" s="663"/>
      <c r="THZ8" s="663"/>
      <c r="TIA8" s="663"/>
      <c r="TIB8" s="663"/>
      <c r="TIC8" s="663"/>
      <c r="TID8" s="663"/>
      <c r="TIE8" s="663"/>
      <c r="TIF8" s="663"/>
      <c r="TIG8" s="663"/>
      <c r="TIH8" s="663"/>
      <c r="TII8" s="663"/>
      <c r="TIJ8" s="663"/>
      <c r="TIK8" s="663"/>
      <c r="TIL8" s="663"/>
      <c r="TIM8" s="663"/>
      <c r="TIN8" s="663"/>
      <c r="TIO8" s="663"/>
      <c r="TIP8" s="663"/>
      <c r="TIQ8" s="663"/>
      <c r="TIR8" s="663"/>
      <c r="TIS8" s="663"/>
      <c r="TIT8" s="663"/>
      <c r="TIU8" s="663"/>
      <c r="TIV8" s="663"/>
      <c r="TIW8" s="663"/>
      <c r="TIX8" s="663"/>
      <c r="TIY8" s="663"/>
      <c r="TIZ8" s="663"/>
      <c r="TJA8" s="663"/>
      <c r="TJB8" s="663"/>
      <c r="TJC8" s="663"/>
      <c r="TJD8" s="663"/>
      <c r="TJE8" s="663"/>
      <c r="TJF8" s="663"/>
      <c r="TJG8" s="663"/>
      <c r="TJH8" s="663"/>
      <c r="TJI8" s="663"/>
      <c r="TJJ8" s="663"/>
      <c r="TJK8" s="663"/>
      <c r="TJL8" s="663"/>
      <c r="TJM8" s="663"/>
      <c r="TJN8" s="663"/>
      <c r="TJO8" s="663"/>
      <c r="TJP8" s="663"/>
      <c r="TJQ8" s="663"/>
      <c r="TJR8" s="663"/>
      <c r="TJS8" s="663"/>
      <c r="TJT8" s="663"/>
      <c r="TJU8" s="663"/>
      <c r="TJV8" s="663"/>
      <c r="TJW8" s="663"/>
      <c r="TJX8" s="663"/>
      <c r="TJY8" s="663"/>
      <c r="TJZ8" s="663"/>
      <c r="TKA8" s="663"/>
      <c r="TKB8" s="663"/>
      <c r="TKC8" s="663"/>
      <c r="TKD8" s="663"/>
      <c r="TKE8" s="663"/>
      <c r="TKF8" s="663"/>
      <c r="TKG8" s="663"/>
      <c r="TKH8" s="663"/>
      <c r="TKI8" s="663"/>
      <c r="TKJ8" s="663"/>
      <c r="TKK8" s="663"/>
      <c r="TKL8" s="663"/>
      <c r="TKM8" s="663"/>
      <c r="TKN8" s="663"/>
      <c r="TKO8" s="663"/>
      <c r="TKP8" s="663"/>
      <c r="TKQ8" s="663"/>
      <c r="TKR8" s="663"/>
      <c r="TKS8" s="663"/>
      <c r="TKT8" s="663"/>
      <c r="TKU8" s="663"/>
      <c r="TKV8" s="663"/>
      <c r="TKW8" s="663"/>
      <c r="TKX8" s="663"/>
      <c r="TKY8" s="663"/>
      <c r="TKZ8" s="663"/>
      <c r="TLA8" s="663"/>
      <c r="TLB8" s="663"/>
      <c r="TLC8" s="663"/>
      <c r="TLD8" s="663"/>
      <c r="TLE8" s="663"/>
      <c r="TLF8" s="663"/>
      <c r="TLG8" s="663"/>
      <c r="TLH8" s="663"/>
      <c r="TLI8" s="663"/>
      <c r="TLJ8" s="663"/>
      <c r="TLK8" s="663"/>
      <c r="TLL8" s="663"/>
      <c r="TLM8" s="663"/>
      <c r="TLN8" s="663"/>
      <c r="TLO8" s="663"/>
      <c r="TLP8" s="663"/>
      <c r="TLQ8" s="663"/>
      <c r="TLR8" s="663"/>
      <c r="TLS8" s="663"/>
      <c r="TLT8" s="663"/>
      <c r="TLU8" s="663"/>
      <c r="TLV8" s="663"/>
      <c r="TLW8" s="663"/>
      <c r="TLX8" s="663"/>
      <c r="TLY8" s="663"/>
      <c r="TLZ8" s="663"/>
      <c r="TMA8" s="663"/>
      <c r="TMB8" s="663"/>
      <c r="TMC8" s="663"/>
      <c r="TMD8" s="663"/>
      <c r="TME8" s="663"/>
      <c r="TMF8" s="663"/>
      <c r="TMG8" s="663"/>
      <c r="TMH8" s="663"/>
      <c r="TMI8" s="663"/>
      <c r="TMJ8" s="663"/>
      <c r="TMK8" s="663"/>
      <c r="TML8" s="663"/>
      <c r="TMM8" s="663"/>
      <c r="TMN8" s="663"/>
      <c r="TMO8" s="663"/>
      <c r="TMP8" s="663"/>
      <c r="TMQ8" s="663"/>
      <c r="TMR8" s="663"/>
      <c r="TMS8" s="663"/>
      <c r="TMT8" s="663"/>
      <c r="TMU8" s="663"/>
      <c r="TMV8" s="663"/>
      <c r="TMW8" s="663"/>
      <c r="TMX8" s="663"/>
      <c r="TMY8" s="663"/>
      <c r="TMZ8" s="663"/>
      <c r="TNA8" s="663"/>
      <c r="TNB8" s="663"/>
      <c r="TNC8" s="663"/>
      <c r="TND8" s="663"/>
      <c r="TNE8" s="663"/>
      <c r="TNF8" s="663"/>
      <c r="TNG8" s="663"/>
      <c r="TNH8" s="663"/>
      <c r="TNI8" s="663"/>
      <c r="TNJ8" s="663"/>
      <c r="TNK8" s="663"/>
      <c r="TNL8" s="663"/>
      <c r="TNM8" s="663"/>
      <c r="TNN8" s="663"/>
      <c r="TNO8" s="663"/>
      <c r="TNP8" s="663"/>
      <c r="TNQ8" s="663"/>
      <c r="TNR8" s="663"/>
      <c r="TNS8" s="663"/>
      <c r="TNT8" s="663"/>
      <c r="TNU8" s="663"/>
      <c r="TNV8" s="663"/>
      <c r="TNW8" s="663"/>
      <c r="TNX8" s="663"/>
      <c r="TNY8" s="663"/>
      <c r="TNZ8" s="663"/>
      <c r="TOA8" s="663"/>
      <c r="TOB8" s="663"/>
      <c r="TOC8" s="663"/>
      <c r="TOD8" s="663"/>
      <c r="TOE8" s="663"/>
      <c r="TOF8" s="663"/>
      <c r="TOG8" s="663"/>
      <c r="TOH8" s="663"/>
      <c r="TOI8" s="663"/>
      <c r="TOJ8" s="663"/>
      <c r="TOK8" s="663"/>
      <c r="TOL8" s="663"/>
      <c r="TOM8" s="663"/>
      <c r="TON8" s="663"/>
      <c r="TOO8" s="663"/>
      <c r="TOP8" s="663"/>
      <c r="TOQ8" s="663"/>
      <c r="TOR8" s="663"/>
      <c r="TOS8" s="663"/>
      <c r="TOT8" s="663"/>
      <c r="TOU8" s="663"/>
      <c r="TOV8" s="663"/>
      <c r="TOW8" s="663"/>
      <c r="TOX8" s="663"/>
      <c r="TOY8" s="663"/>
      <c r="TOZ8" s="663"/>
      <c r="TPA8" s="663"/>
      <c r="TPB8" s="663"/>
      <c r="TPC8" s="663"/>
      <c r="TPD8" s="663"/>
      <c r="TPE8" s="663"/>
      <c r="TPF8" s="663"/>
      <c r="TPG8" s="663"/>
      <c r="TPH8" s="663"/>
      <c r="TPI8" s="663"/>
      <c r="TPJ8" s="663"/>
      <c r="TPK8" s="663"/>
      <c r="TPL8" s="663"/>
      <c r="TPM8" s="663"/>
      <c r="TPN8" s="663"/>
      <c r="TPO8" s="663"/>
      <c r="TPP8" s="663"/>
      <c r="TPQ8" s="663"/>
      <c r="TPR8" s="663"/>
      <c r="TPS8" s="663"/>
      <c r="TPT8" s="663"/>
      <c r="TPU8" s="663"/>
      <c r="TPV8" s="663"/>
      <c r="TPW8" s="663"/>
      <c r="TPX8" s="663"/>
      <c r="TPY8" s="663"/>
      <c r="TPZ8" s="663"/>
      <c r="TQA8" s="663"/>
      <c r="TQB8" s="663"/>
      <c r="TQC8" s="663"/>
      <c r="TQD8" s="663"/>
      <c r="TQE8" s="663"/>
      <c r="TQF8" s="663"/>
      <c r="TQG8" s="663"/>
      <c r="TQH8" s="663"/>
      <c r="TQI8" s="663"/>
      <c r="TQJ8" s="663"/>
      <c r="TQK8" s="663"/>
      <c r="TQL8" s="663"/>
      <c r="TQM8" s="663"/>
      <c r="TQN8" s="663"/>
      <c r="TQO8" s="663"/>
      <c r="TQP8" s="663"/>
      <c r="TQQ8" s="663"/>
      <c r="TQR8" s="663"/>
      <c r="TQS8" s="663"/>
      <c r="TQT8" s="663"/>
      <c r="TQU8" s="663"/>
      <c r="TQV8" s="663"/>
      <c r="TQW8" s="663"/>
      <c r="TQX8" s="663"/>
      <c r="TQY8" s="663"/>
      <c r="TQZ8" s="663"/>
      <c r="TRA8" s="663"/>
      <c r="TRB8" s="663"/>
      <c r="TRC8" s="663"/>
      <c r="TRD8" s="663"/>
      <c r="TRE8" s="663"/>
      <c r="TRF8" s="663"/>
      <c r="TRG8" s="663"/>
      <c r="TRH8" s="663"/>
      <c r="TRI8" s="663"/>
      <c r="TRJ8" s="663"/>
      <c r="TRK8" s="663"/>
      <c r="TRL8" s="663"/>
      <c r="TRM8" s="663"/>
      <c r="TRN8" s="663"/>
      <c r="TRO8" s="663"/>
      <c r="TRP8" s="663"/>
      <c r="TRQ8" s="663"/>
      <c r="TRR8" s="663"/>
      <c r="TRS8" s="663"/>
      <c r="TRT8" s="663"/>
      <c r="TRU8" s="663"/>
      <c r="TRV8" s="663"/>
      <c r="TRW8" s="663"/>
      <c r="TRX8" s="663"/>
      <c r="TRY8" s="663"/>
      <c r="TRZ8" s="663"/>
      <c r="TSA8" s="663"/>
      <c r="TSB8" s="663"/>
      <c r="TSC8" s="663"/>
      <c r="TSD8" s="663"/>
      <c r="TSE8" s="663"/>
      <c r="TSF8" s="663"/>
      <c r="TSG8" s="663"/>
      <c r="TSH8" s="663"/>
      <c r="TSI8" s="663"/>
      <c r="TSJ8" s="663"/>
      <c r="TSK8" s="663"/>
      <c r="TSL8" s="663"/>
      <c r="TSM8" s="663"/>
      <c r="TSN8" s="663"/>
      <c r="TSO8" s="663"/>
      <c r="TSP8" s="663"/>
      <c r="TSQ8" s="663"/>
      <c r="TSR8" s="663"/>
      <c r="TSS8" s="663"/>
      <c r="TST8" s="663"/>
      <c r="TSU8" s="663"/>
      <c r="TSV8" s="663"/>
      <c r="TSW8" s="663"/>
      <c r="TSX8" s="663"/>
      <c r="TSY8" s="663"/>
      <c r="TSZ8" s="663"/>
      <c r="TTA8" s="663"/>
      <c r="TTB8" s="663"/>
      <c r="TTC8" s="663"/>
      <c r="TTD8" s="663"/>
      <c r="TTE8" s="663"/>
      <c r="TTF8" s="663"/>
      <c r="TTG8" s="663"/>
      <c r="TTH8" s="663"/>
      <c r="TTI8" s="663"/>
      <c r="TTJ8" s="663"/>
      <c r="TTK8" s="663"/>
      <c r="TTL8" s="663"/>
      <c r="TTM8" s="663"/>
      <c r="TTN8" s="663"/>
      <c r="TTO8" s="663"/>
      <c r="TTP8" s="663"/>
      <c r="TTQ8" s="663"/>
      <c r="TTR8" s="663"/>
      <c r="TTS8" s="663"/>
      <c r="TTT8" s="663"/>
      <c r="TTU8" s="663"/>
      <c r="TTV8" s="663"/>
      <c r="TTW8" s="663"/>
      <c r="TTX8" s="663"/>
      <c r="TTY8" s="663"/>
      <c r="TTZ8" s="663"/>
      <c r="TUA8" s="663"/>
      <c r="TUB8" s="663"/>
      <c r="TUC8" s="663"/>
      <c r="TUD8" s="663"/>
      <c r="TUE8" s="663"/>
      <c r="TUF8" s="663"/>
      <c r="TUG8" s="663"/>
      <c r="TUH8" s="663"/>
      <c r="TUI8" s="663"/>
      <c r="TUJ8" s="663"/>
      <c r="TUK8" s="663"/>
      <c r="TUL8" s="663"/>
      <c r="TUM8" s="663"/>
      <c r="TUN8" s="663"/>
      <c r="TUO8" s="663"/>
      <c r="TUP8" s="663"/>
      <c r="TUQ8" s="663"/>
      <c r="TUR8" s="663"/>
      <c r="TUS8" s="663"/>
      <c r="TUT8" s="663"/>
      <c r="TUU8" s="663"/>
      <c r="TUV8" s="663"/>
      <c r="TUW8" s="663"/>
      <c r="TUX8" s="663"/>
      <c r="TUY8" s="663"/>
      <c r="TUZ8" s="663"/>
      <c r="TVA8" s="663"/>
      <c r="TVB8" s="663"/>
      <c r="TVC8" s="663"/>
      <c r="TVD8" s="663"/>
      <c r="TVE8" s="663"/>
      <c r="TVF8" s="663"/>
      <c r="TVG8" s="663"/>
      <c r="TVH8" s="663"/>
      <c r="TVI8" s="663"/>
      <c r="TVJ8" s="663"/>
      <c r="TVK8" s="663"/>
      <c r="TVL8" s="663"/>
      <c r="TVM8" s="663"/>
      <c r="TVN8" s="663"/>
      <c r="TVO8" s="663"/>
      <c r="TVP8" s="663"/>
      <c r="TVQ8" s="663"/>
      <c r="TVR8" s="663"/>
      <c r="TVS8" s="663"/>
      <c r="TVT8" s="663"/>
      <c r="TVU8" s="663"/>
      <c r="TVV8" s="663"/>
      <c r="TVW8" s="663"/>
      <c r="TVX8" s="663"/>
      <c r="TVY8" s="663"/>
      <c r="TVZ8" s="663"/>
      <c r="TWA8" s="663"/>
      <c r="TWB8" s="663"/>
      <c r="TWC8" s="663"/>
      <c r="TWD8" s="663"/>
      <c r="TWE8" s="663"/>
      <c r="TWF8" s="663"/>
      <c r="TWG8" s="663"/>
      <c r="TWH8" s="663"/>
      <c r="TWI8" s="663"/>
      <c r="TWJ8" s="663"/>
      <c r="TWK8" s="663"/>
      <c r="TWL8" s="663"/>
      <c r="TWM8" s="663"/>
      <c r="TWN8" s="663"/>
      <c r="TWO8" s="663"/>
      <c r="TWP8" s="663"/>
      <c r="TWQ8" s="663"/>
      <c r="TWR8" s="663"/>
      <c r="TWS8" s="663"/>
      <c r="TWT8" s="663"/>
      <c r="TWU8" s="663"/>
      <c r="TWV8" s="663"/>
      <c r="TWW8" s="663"/>
      <c r="TWX8" s="663"/>
      <c r="TWY8" s="663"/>
      <c r="TWZ8" s="663"/>
      <c r="TXA8" s="663"/>
      <c r="TXB8" s="663"/>
      <c r="TXC8" s="663"/>
      <c r="TXD8" s="663"/>
      <c r="TXE8" s="663"/>
      <c r="TXF8" s="663"/>
      <c r="TXG8" s="663"/>
      <c r="TXH8" s="663"/>
      <c r="TXI8" s="663"/>
      <c r="TXJ8" s="663"/>
      <c r="TXK8" s="663"/>
      <c r="TXL8" s="663"/>
      <c r="TXM8" s="663"/>
      <c r="TXN8" s="663"/>
      <c r="TXO8" s="663"/>
      <c r="TXP8" s="663"/>
      <c r="TXQ8" s="663"/>
      <c r="TXR8" s="663"/>
      <c r="TXS8" s="663"/>
      <c r="TXT8" s="663"/>
      <c r="TXU8" s="663"/>
      <c r="TXV8" s="663"/>
      <c r="TXW8" s="663"/>
      <c r="TXX8" s="663"/>
      <c r="TXY8" s="663"/>
      <c r="TXZ8" s="663"/>
      <c r="TYA8" s="663"/>
      <c r="TYB8" s="663"/>
      <c r="TYC8" s="663"/>
      <c r="TYD8" s="663"/>
      <c r="TYE8" s="663"/>
      <c r="TYF8" s="663"/>
      <c r="TYG8" s="663"/>
      <c r="TYH8" s="663"/>
      <c r="TYI8" s="663"/>
      <c r="TYJ8" s="663"/>
      <c r="TYK8" s="663"/>
      <c r="TYL8" s="663"/>
      <c r="TYM8" s="663"/>
      <c r="TYN8" s="663"/>
      <c r="TYO8" s="663"/>
      <c r="TYP8" s="663"/>
      <c r="TYQ8" s="663"/>
      <c r="TYR8" s="663"/>
      <c r="TYS8" s="663"/>
      <c r="TYT8" s="663"/>
      <c r="TYU8" s="663"/>
      <c r="TYV8" s="663"/>
      <c r="TYW8" s="663"/>
      <c r="TYX8" s="663"/>
      <c r="TYY8" s="663"/>
      <c r="TYZ8" s="663"/>
      <c r="TZA8" s="663"/>
      <c r="TZB8" s="663"/>
      <c r="TZC8" s="663"/>
      <c r="TZD8" s="663"/>
      <c r="TZE8" s="663"/>
      <c r="TZF8" s="663"/>
      <c r="TZG8" s="663"/>
      <c r="TZH8" s="663"/>
      <c r="TZI8" s="663"/>
      <c r="TZJ8" s="663"/>
      <c r="TZK8" s="663"/>
      <c r="TZL8" s="663"/>
      <c r="TZM8" s="663"/>
      <c r="TZN8" s="663"/>
      <c r="TZO8" s="663"/>
      <c r="TZP8" s="663"/>
      <c r="TZQ8" s="663"/>
      <c r="TZR8" s="663"/>
      <c r="TZS8" s="663"/>
      <c r="TZT8" s="663"/>
      <c r="TZU8" s="663"/>
      <c r="TZV8" s="663"/>
      <c r="TZW8" s="663"/>
      <c r="TZX8" s="663"/>
      <c r="TZY8" s="663"/>
      <c r="TZZ8" s="663"/>
      <c r="UAA8" s="663"/>
      <c r="UAB8" s="663"/>
      <c r="UAC8" s="663"/>
      <c r="UAD8" s="663"/>
      <c r="UAE8" s="663"/>
      <c r="UAF8" s="663"/>
      <c r="UAG8" s="663"/>
      <c r="UAH8" s="663"/>
      <c r="UAI8" s="663"/>
      <c r="UAJ8" s="663"/>
      <c r="UAK8" s="663"/>
      <c r="UAL8" s="663"/>
      <c r="UAM8" s="663"/>
      <c r="UAN8" s="663"/>
      <c r="UAO8" s="663"/>
      <c r="UAP8" s="663"/>
      <c r="UAQ8" s="663"/>
      <c r="UAR8" s="663"/>
      <c r="UAS8" s="663"/>
      <c r="UAT8" s="663"/>
      <c r="UAU8" s="663"/>
      <c r="UAV8" s="663"/>
      <c r="UAW8" s="663"/>
      <c r="UAX8" s="663"/>
      <c r="UAY8" s="663"/>
      <c r="UAZ8" s="663"/>
      <c r="UBA8" s="663"/>
      <c r="UBB8" s="663"/>
      <c r="UBC8" s="663"/>
      <c r="UBD8" s="663"/>
      <c r="UBE8" s="663"/>
      <c r="UBF8" s="663"/>
      <c r="UBG8" s="663"/>
      <c r="UBH8" s="663"/>
      <c r="UBI8" s="663"/>
      <c r="UBJ8" s="663"/>
      <c r="UBK8" s="663"/>
      <c r="UBL8" s="663"/>
      <c r="UBM8" s="663"/>
      <c r="UBN8" s="663"/>
      <c r="UBO8" s="663"/>
      <c r="UBP8" s="663"/>
      <c r="UBQ8" s="663"/>
      <c r="UBR8" s="663"/>
      <c r="UBS8" s="663"/>
      <c r="UBT8" s="663"/>
      <c r="UBU8" s="663"/>
      <c r="UBV8" s="663"/>
      <c r="UBW8" s="663"/>
      <c r="UBX8" s="663"/>
      <c r="UBY8" s="663"/>
      <c r="UBZ8" s="663"/>
      <c r="UCA8" s="663"/>
      <c r="UCB8" s="663"/>
      <c r="UCC8" s="663"/>
      <c r="UCD8" s="663"/>
      <c r="UCE8" s="663"/>
      <c r="UCF8" s="663"/>
      <c r="UCG8" s="663"/>
      <c r="UCH8" s="663"/>
      <c r="UCI8" s="663"/>
      <c r="UCJ8" s="663"/>
      <c r="UCK8" s="663"/>
      <c r="UCL8" s="663"/>
      <c r="UCM8" s="663"/>
      <c r="UCN8" s="663"/>
      <c r="UCO8" s="663"/>
      <c r="UCP8" s="663"/>
      <c r="UCQ8" s="663"/>
      <c r="UCR8" s="663"/>
      <c r="UCS8" s="663"/>
      <c r="UCT8" s="663"/>
      <c r="UCU8" s="663"/>
      <c r="UCV8" s="663"/>
      <c r="UCW8" s="663"/>
      <c r="UCX8" s="663"/>
      <c r="UCY8" s="663"/>
      <c r="UCZ8" s="663"/>
      <c r="UDA8" s="663"/>
      <c r="UDB8" s="663"/>
      <c r="UDC8" s="663"/>
      <c r="UDD8" s="663"/>
      <c r="UDE8" s="663"/>
      <c r="UDF8" s="663"/>
      <c r="UDG8" s="663"/>
      <c r="UDH8" s="663"/>
      <c r="UDI8" s="663"/>
      <c r="UDJ8" s="663"/>
      <c r="UDK8" s="663"/>
      <c r="UDL8" s="663"/>
      <c r="UDM8" s="663"/>
      <c r="UDN8" s="663"/>
      <c r="UDO8" s="663"/>
      <c r="UDP8" s="663"/>
      <c r="UDQ8" s="663"/>
      <c r="UDR8" s="663"/>
      <c r="UDS8" s="663"/>
      <c r="UDT8" s="663"/>
      <c r="UDU8" s="663"/>
      <c r="UDV8" s="663"/>
      <c r="UDW8" s="663"/>
      <c r="UDX8" s="663"/>
      <c r="UDY8" s="663"/>
      <c r="UDZ8" s="663"/>
      <c r="UEA8" s="663"/>
      <c r="UEB8" s="663"/>
      <c r="UEC8" s="663"/>
      <c r="UED8" s="663"/>
      <c r="UEE8" s="663"/>
      <c r="UEF8" s="663"/>
      <c r="UEG8" s="663"/>
      <c r="UEH8" s="663"/>
      <c r="UEI8" s="663"/>
      <c r="UEJ8" s="663"/>
      <c r="UEK8" s="663"/>
      <c r="UEL8" s="663"/>
      <c r="UEM8" s="663"/>
      <c r="UEN8" s="663"/>
      <c r="UEO8" s="663"/>
      <c r="UEP8" s="663"/>
      <c r="UEQ8" s="663"/>
      <c r="UER8" s="663"/>
      <c r="UES8" s="663"/>
      <c r="UET8" s="663"/>
      <c r="UEU8" s="663"/>
      <c r="UEV8" s="663"/>
      <c r="UEW8" s="663"/>
      <c r="UEX8" s="663"/>
      <c r="UEY8" s="663"/>
      <c r="UEZ8" s="663"/>
      <c r="UFA8" s="663"/>
      <c r="UFB8" s="663"/>
      <c r="UFC8" s="663"/>
      <c r="UFD8" s="663"/>
      <c r="UFE8" s="663"/>
      <c r="UFF8" s="663"/>
      <c r="UFG8" s="663"/>
      <c r="UFH8" s="663"/>
      <c r="UFI8" s="663"/>
      <c r="UFJ8" s="663"/>
      <c r="UFK8" s="663"/>
      <c r="UFL8" s="663"/>
      <c r="UFM8" s="663"/>
      <c r="UFN8" s="663"/>
      <c r="UFO8" s="663"/>
      <c r="UFP8" s="663"/>
      <c r="UFQ8" s="663"/>
      <c r="UFR8" s="663"/>
      <c r="UFS8" s="663"/>
      <c r="UFT8" s="663"/>
      <c r="UFU8" s="663"/>
      <c r="UFV8" s="663"/>
      <c r="UFW8" s="663"/>
      <c r="UFX8" s="663"/>
      <c r="UFY8" s="663"/>
      <c r="UFZ8" s="663"/>
      <c r="UGA8" s="663"/>
      <c r="UGB8" s="663"/>
      <c r="UGC8" s="663"/>
      <c r="UGD8" s="663"/>
      <c r="UGE8" s="663"/>
      <c r="UGF8" s="663"/>
      <c r="UGG8" s="663"/>
      <c r="UGH8" s="663"/>
      <c r="UGI8" s="663"/>
      <c r="UGJ8" s="663"/>
      <c r="UGK8" s="663"/>
      <c r="UGL8" s="663"/>
      <c r="UGM8" s="663"/>
      <c r="UGN8" s="663"/>
      <c r="UGO8" s="663"/>
      <c r="UGP8" s="663"/>
      <c r="UGQ8" s="663"/>
      <c r="UGR8" s="663"/>
      <c r="UGS8" s="663"/>
      <c r="UGT8" s="663"/>
      <c r="UGU8" s="663"/>
      <c r="UGV8" s="663"/>
      <c r="UGW8" s="663"/>
      <c r="UGX8" s="663"/>
      <c r="UGY8" s="663"/>
      <c r="UGZ8" s="663"/>
      <c r="UHA8" s="663"/>
      <c r="UHB8" s="663"/>
      <c r="UHC8" s="663"/>
      <c r="UHD8" s="663"/>
      <c r="UHE8" s="663"/>
      <c r="UHF8" s="663"/>
      <c r="UHG8" s="663"/>
      <c r="UHH8" s="663"/>
      <c r="UHI8" s="663"/>
      <c r="UHJ8" s="663"/>
      <c r="UHK8" s="663"/>
      <c r="UHL8" s="663"/>
      <c r="UHM8" s="663"/>
      <c r="UHN8" s="663"/>
      <c r="UHO8" s="663"/>
      <c r="UHP8" s="663"/>
      <c r="UHQ8" s="663"/>
      <c r="UHR8" s="663"/>
      <c r="UHS8" s="663"/>
      <c r="UHT8" s="663"/>
      <c r="UHU8" s="663"/>
      <c r="UHV8" s="663"/>
      <c r="UHW8" s="663"/>
      <c r="UHX8" s="663"/>
      <c r="UHY8" s="663"/>
      <c r="UHZ8" s="663"/>
      <c r="UIA8" s="663"/>
      <c r="UIB8" s="663"/>
      <c r="UIC8" s="663"/>
      <c r="UID8" s="663"/>
      <c r="UIE8" s="663"/>
      <c r="UIF8" s="663"/>
      <c r="UIG8" s="663"/>
      <c r="UIH8" s="663"/>
      <c r="UII8" s="663"/>
      <c r="UIJ8" s="663"/>
      <c r="UIK8" s="663"/>
      <c r="UIL8" s="663"/>
      <c r="UIM8" s="663"/>
      <c r="UIN8" s="663"/>
      <c r="UIO8" s="663"/>
      <c r="UIP8" s="663"/>
      <c r="UIQ8" s="663"/>
      <c r="UIR8" s="663"/>
      <c r="UIS8" s="663"/>
      <c r="UIT8" s="663"/>
      <c r="UIU8" s="663"/>
      <c r="UIV8" s="663"/>
      <c r="UIW8" s="663"/>
      <c r="UIX8" s="663"/>
      <c r="UIY8" s="663"/>
      <c r="UIZ8" s="663"/>
      <c r="UJA8" s="663"/>
      <c r="UJB8" s="663"/>
      <c r="UJC8" s="663"/>
      <c r="UJD8" s="663"/>
      <c r="UJE8" s="663"/>
      <c r="UJF8" s="663"/>
      <c r="UJG8" s="663"/>
      <c r="UJH8" s="663"/>
      <c r="UJI8" s="663"/>
      <c r="UJJ8" s="663"/>
      <c r="UJK8" s="663"/>
      <c r="UJL8" s="663"/>
      <c r="UJM8" s="663"/>
      <c r="UJN8" s="663"/>
      <c r="UJO8" s="663"/>
      <c r="UJP8" s="663"/>
      <c r="UJQ8" s="663"/>
      <c r="UJR8" s="663"/>
      <c r="UJS8" s="663"/>
      <c r="UJT8" s="663"/>
      <c r="UJU8" s="663"/>
      <c r="UJV8" s="663"/>
      <c r="UJW8" s="663"/>
      <c r="UJX8" s="663"/>
      <c r="UJY8" s="663"/>
      <c r="UJZ8" s="663"/>
      <c r="UKA8" s="663"/>
      <c r="UKB8" s="663"/>
      <c r="UKC8" s="663"/>
      <c r="UKD8" s="663"/>
      <c r="UKE8" s="663"/>
      <c r="UKF8" s="663"/>
      <c r="UKG8" s="663"/>
      <c r="UKH8" s="663"/>
      <c r="UKI8" s="663"/>
      <c r="UKJ8" s="663"/>
      <c r="UKK8" s="663"/>
      <c r="UKL8" s="663"/>
      <c r="UKM8" s="663"/>
      <c r="UKN8" s="663"/>
      <c r="UKO8" s="663"/>
      <c r="UKP8" s="663"/>
      <c r="UKQ8" s="663"/>
      <c r="UKR8" s="663"/>
      <c r="UKS8" s="663"/>
      <c r="UKT8" s="663"/>
      <c r="UKU8" s="663"/>
      <c r="UKV8" s="663"/>
      <c r="UKW8" s="663"/>
      <c r="UKX8" s="663"/>
      <c r="UKY8" s="663"/>
      <c r="UKZ8" s="663"/>
      <c r="ULA8" s="663"/>
      <c r="ULB8" s="663"/>
      <c r="ULC8" s="663"/>
      <c r="ULD8" s="663"/>
      <c r="ULE8" s="663"/>
      <c r="ULF8" s="663"/>
      <c r="ULG8" s="663"/>
      <c r="ULH8" s="663"/>
      <c r="ULI8" s="663"/>
      <c r="ULJ8" s="663"/>
      <c r="ULK8" s="663"/>
      <c r="ULL8" s="663"/>
      <c r="ULM8" s="663"/>
      <c r="ULN8" s="663"/>
      <c r="ULO8" s="663"/>
      <c r="ULP8" s="663"/>
      <c r="ULQ8" s="663"/>
      <c r="ULR8" s="663"/>
      <c r="ULS8" s="663"/>
      <c r="ULT8" s="663"/>
      <c r="ULU8" s="663"/>
      <c r="ULV8" s="663"/>
      <c r="ULW8" s="663"/>
      <c r="ULX8" s="663"/>
      <c r="ULY8" s="663"/>
      <c r="ULZ8" s="663"/>
      <c r="UMA8" s="663"/>
      <c r="UMB8" s="663"/>
      <c r="UMC8" s="663"/>
      <c r="UMD8" s="663"/>
      <c r="UME8" s="663"/>
      <c r="UMF8" s="663"/>
      <c r="UMG8" s="663"/>
      <c r="UMH8" s="663"/>
      <c r="UMI8" s="663"/>
      <c r="UMJ8" s="663"/>
      <c r="UMK8" s="663"/>
      <c r="UML8" s="663"/>
      <c r="UMM8" s="663"/>
      <c r="UMN8" s="663"/>
      <c r="UMO8" s="663"/>
      <c r="UMP8" s="663"/>
      <c r="UMQ8" s="663"/>
      <c r="UMR8" s="663"/>
      <c r="UMS8" s="663"/>
      <c r="UMT8" s="663"/>
      <c r="UMU8" s="663"/>
      <c r="UMV8" s="663"/>
      <c r="UMW8" s="663"/>
      <c r="UMX8" s="663"/>
      <c r="UMY8" s="663"/>
      <c r="UMZ8" s="663"/>
      <c r="UNA8" s="663"/>
      <c r="UNB8" s="663"/>
      <c r="UNC8" s="663"/>
      <c r="UND8" s="663"/>
      <c r="UNE8" s="663"/>
      <c r="UNF8" s="663"/>
      <c r="UNG8" s="663"/>
      <c r="UNH8" s="663"/>
      <c r="UNI8" s="663"/>
      <c r="UNJ8" s="663"/>
      <c r="UNK8" s="663"/>
      <c r="UNL8" s="663"/>
      <c r="UNM8" s="663"/>
      <c r="UNN8" s="663"/>
      <c r="UNO8" s="663"/>
      <c r="UNP8" s="663"/>
      <c r="UNQ8" s="663"/>
      <c r="UNR8" s="663"/>
      <c r="UNS8" s="663"/>
      <c r="UNT8" s="663"/>
      <c r="UNU8" s="663"/>
      <c r="UNV8" s="663"/>
      <c r="UNW8" s="663"/>
      <c r="UNX8" s="663"/>
      <c r="UNY8" s="663"/>
      <c r="UNZ8" s="663"/>
      <c r="UOA8" s="663"/>
      <c r="UOB8" s="663"/>
      <c r="UOC8" s="663"/>
      <c r="UOD8" s="663"/>
      <c r="UOE8" s="663"/>
      <c r="UOF8" s="663"/>
      <c r="UOG8" s="663"/>
      <c r="UOH8" s="663"/>
      <c r="UOI8" s="663"/>
      <c r="UOJ8" s="663"/>
      <c r="UOK8" s="663"/>
      <c r="UOL8" s="663"/>
      <c r="UOM8" s="663"/>
      <c r="UON8" s="663"/>
      <c r="UOO8" s="663"/>
      <c r="UOP8" s="663"/>
      <c r="UOQ8" s="663"/>
      <c r="UOR8" s="663"/>
      <c r="UOS8" s="663"/>
      <c r="UOT8" s="663"/>
      <c r="UOU8" s="663"/>
      <c r="UOV8" s="663"/>
      <c r="UOW8" s="663"/>
      <c r="UOX8" s="663"/>
      <c r="UOY8" s="663"/>
      <c r="UOZ8" s="663"/>
      <c r="UPA8" s="663"/>
      <c r="UPB8" s="663"/>
      <c r="UPC8" s="663"/>
      <c r="UPD8" s="663"/>
      <c r="UPE8" s="663"/>
      <c r="UPF8" s="663"/>
      <c r="UPG8" s="663"/>
      <c r="UPH8" s="663"/>
      <c r="UPI8" s="663"/>
      <c r="UPJ8" s="663"/>
      <c r="UPK8" s="663"/>
      <c r="UPL8" s="663"/>
      <c r="UPM8" s="663"/>
      <c r="UPN8" s="663"/>
      <c r="UPO8" s="663"/>
      <c r="UPP8" s="663"/>
      <c r="UPQ8" s="663"/>
      <c r="UPR8" s="663"/>
      <c r="UPS8" s="663"/>
      <c r="UPT8" s="663"/>
      <c r="UPU8" s="663"/>
      <c r="UPV8" s="663"/>
      <c r="UPW8" s="663"/>
      <c r="UPX8" s="663"/>
      <c r="UPY8" s="663"/>
      <c r="UPZ8" s="663"/>
      <c r="UQA8" s="663"/>
      <c r="UQB8" s="663"/>
      <c r="UQC8" s="663"/>
      <c r="UQD8" s="663"/>
      <c r="UQE8" s="663"/>
      <c r="UQF8" s="663"/>
      <c r="UQG8" s="663"/>
      <c r="UQH8" s="663"/>
      <c r="UQI8" s="663"/>
      <c r="UQJ8" s="663"/>
      <c r="UQK8" s="663"/>
      <c r="UQL8" s="663"/>
      <c r="UQM8" s="663"/>
      <c r="UQN8" s="663"/>
      <c r="UQO8" s="663"/>
      <c r="UQP8" s="663"/>
      <c r="UQQ8" s="663"/>
      <c r="UQR8" s="663"/>
      <c r="UQS8" s="663"/>
      <c r="UQT8" s="663"/>
      <c r="UQU8" s="663"/>
      <c r="UQV8" s="663"/>
      <c r="UQW8" s="663"/>
      <c r="UQX8" s="663"/>
      <c r="UQY8" s="663"/>
      <c r="UQZ8" s="663"/>
      <c r="URA8" s="663"/>
      <c r="URB8" s="663"/>
      <c r="URC8" s="663"/>
      <c r="URD8" s="663"/>
      <c r="URE8" s="663"/>
      <c r="URF8" s="663"/>
      <c r="URG8" s="663"/>
      <c r="URH8" s="663"/>
      <c r="URI8" s="663"/>
      <c r="URJ8" s="663"/>
      <c r="URK8" s="663"/>
      <c r="URL8" s="663"/>
      <c r="URM8" s="663"/>
      <c r="URN8" s="663"/>
      <c r="URO8" s="663"/>
      <c r="URP8" s="663"/>
      <c r="URQ8" s="663"/>
      <c r="URR8" s="663"/>
      <c r="URS8" s="663"/>
      <c r="URT8" s="663"/>
      <c r="URU8" s="663"/>
      <c r="URV8" s="663"/>
      <c r="URW8" s="663"/>
      <c r="URX8" s="663"/>
      <c r="URY8" s="663"/>
      <c r="URZ8" s="663"/>
      <c r="USA8" s="663"/>
      <c r="USB8" s="663"/>
      <c r="USC8" s="663"/>
      <c r="USD8" s="663"/>
      <c r="USE8" s="663"/>
      <c r="USF8" s="663"/>
      <c r="USG8" s="663"/>
      <c r="USH8" s="663"/>
      <c r="USI8" s="663"/>
      <c r="USJ8" s="663"/>
      <c r="USK8" s="663"/>
      <c r="USL8" s="663"/>
      <c r="USM8" s="663"/>
      <c r="USN8" s="663"/>
      <c r="USO8" s="663"/>
      <c r="USP8" s="663"/>
      <c r="USQ8" s="663"/>
      <c r="USR8" s="663"/>
      <c r="USS8" s="663"/>
      <c r="UST8" s="663"/>
      <c r="USU8" s="663"/>
      <c r="USV8" s="663"/>
      <c r="USW8" s="663"/>
      <c r="USX8" s="663"/>
      <c r="USY8" s="663"/>
      <c r="USZ8" s="663"/>
      <c r="UTA8" s="663"/>
      <c r="UTB8" s="663"/>
      <c r="UTC8" s="663"/>
      <c r="UTD8" s="663"/>
      <c r="UTE8" s="663"/>
      <c r="UTF8" s="663"/>
      <c r="UTG8" s="663"/>
      <c r="UTH8" s="663"/>
      <c r="UTI8" s="663"/>
      <c r="UTJ8" s="663"/>
      <c r="UTK8" s="663"/>
      <c r="UTL8" s="663"/>
      <c r="UTM8" s="663"/>
      <c r="UTN8" s="663"/>
      <c r="UTO8" s="663"/>
      <c r="UTP8" s="663"/>
      <c r="UTQ8" s="663"/>
      <c r="UTR8" s="663"/>
      <c r="UTS8" s="663"/>
      <c r="UTT8" s="663"/>
      <c r="UTU8" s="663"/>
      <c r="UTV8" s="663"/>
      <c r="UTW8" s="663"/>
      <c r="UTX8" s="663"/>
      <c r="UTY8" s="663"/>
      <c r="UTZ8" s="663"/>
      <c r="UUA8" s="663"/>
      <c r="UUB8" s="663"/>
      <c r="UUC8" s="663"/>
      <c r="UUD8" s="663"/>
      <c r="UUE8" s="663"/>
      <c r="UUF8" s="663"/>
      <c r="UUG8" s="663"/>
      <c r="UUH8" s="663"/>
      <c r="UUI8" s="663"/>
      <c r="UUJ8" s="663"/>
      <c r="UUK8" s="663"/>
      <c r="UUL8" s="663"/>
      <c r="UUM8" s="663"/>
      <c r="UUN8" s="663"/>
      <c r="UUO8" s="663"/>
      <c r="UUP8" s="663"/>
      <c r="UUQ8" s="663"/>
      <c r="UUR8" s="663"/>
      <c r="UUS8" s="663"/>
      <c r="UUT8" s="663"/>
      <c r="UUU8" s="663"/>
      <c r="UUV8" s="663"/>
      <c r="UUW8" s="663"/>
      <c r="UUX8" s="663"/>
      <c r="UUY8" s="663"/>
      <c r="UUZ8" s="663"/>
      <c r="UVA8" s="663"/>
      <c r="UVB8" s="663"/>
      <c r="UVC8" s="663"/>
      <c r="UVD8" s="663"/>
      <c r="UVE8" s="663"/>
      <c r="UVF8" s="663"/>
      <c r="UVG8" s="663"/>
      <c r="UVH8" s="663"/>
      <c r="UVI8" s="663"/>
      <c r="UVJ8" s="663"/>
      <c r="UVK8" s="663"/>
      <c r="UVL8" s="663"/>
      <c r="UVM8" s="663"/>
      <c r="UVN8" s="663"/>
      <c r="UVO8" s="663"/>
      <c r="UVP8" s="663"/>
      <c r="UVQ8" s="663"/>
      <c r="UVR8" s="663"/>
      <c r="UVS8" s="663"/>
      <c r="UVT8" s="663"/>
      <c r="UVU8" s="663"/>
      <c r="UVV8" s="663"/>
      <c r="UVW8" s="663"/>
      <c r="UVX8" s="663"/>
      <c r="UVY8" s="663"/>
      <c r="UVZ8" s="663"/>
      <c r="UWA8" s="663"/>
      <c r="UWB8" s="663"/>
      <c r="UWC8" s="663"/>
      <c r="UWD8" s="663"/>
      <c r="UWE8" s="663"/>
      <c r="UWF8" s="663"/>
      <c r="UWG8" s="663"/>
      <c r="UWH8" s="663"/>
      <c r="UWI8" s="663"/>
      <c r="UWJ8" s="663"/>
      <c r="UWK8" s="663"/>
      <c r="UWL8" s="663"/>
      <c r="UWM8" s="663"/>
      <c r="UWN8" s="663"/>
      <c r="UWO8" s="663"/>
      <c r="UWP8" s="663"/>
      <c r="UWQ8" s="663"/>
      <c r="UWR8" s="663"/>
      <c r="UWS8" s="663"/>
      <c r="UWT8" s="663"/>
      <c r="UWU8" s="663"/>
      <c r="UWV8" s="663"/>
      <c r="UWW8" s="663"/>
      <c r="UWX8" s="663"/>
      <c r="UWY8" s="663"/>
      <c r="UWZ8" s="663"/>
      <c r="UXA8" s="663"/>
      <c r="UXB8" s="663"/>
      <c r="UXC8" s="663"/>
      <c r="UXD8" s="663"/>
      <c r="UXE8" s="663"/>
      <c r="UXF8" s="663"/>
      <c r="UXG8" s="663"/>
      <c r="UXH8" s="663"/>
      <c r="UXI8" s="663"/>
      <c r="UXJ8" s="663"/>
      <c r="UXK8" s="663"/>
      <c r="UXL8" s="663"/>
      <c r="UXM8" s="663"/>
      <c r="UXN8" s="663"/>
      <c r="UXO8" s="663"/>
      <c r="UXP8" s="663"/>
      <c r="UXQ8" s="663"/>
      <c r="UXR8" s="663"/>
      <c r="UXS8" s="663"/>
      <c r="UXT8" s="663"/>
      <c r="UXU8" s="663"/>
      <c r="UXV8" s="663"/>
      <c r="UXW8" s="663"/>
      <c r="UXX8" s="663"/>
      <c r="UXY8" s="663"/>
      <c r="UXZ8" s="663"/>
      <c r="UYA8" s="663"/>
      <c r="UYB8" s="663"/>
      <c r="UYC8" s="663"/>
      <c r="UYD8" s="663"/>
      <c r="UYE8" s="663"/>
      <c r="UYF8" s="663"/>
      <c r="UYG8" s="663"/>
      <c r="UYH8" s="663"/>
      <c r="UYI8" s="663"/>
      <c r="UYJ8" s="663"/>
      <c r="UYK8" s="663"/>
      <c r="UYL8" s="663"/>
      <c r="UYM8" s="663"/>
      <c r="UYN8" s="663"/>
      <c r="UYO8" s="663"/>
      <c r="UYP8" s="663"/>
      <c r="UYQ8" s="663"/>
      <c r="UYR8" s="663"/>
      <c r="UYS8" s="663"/>
      <c r="UYT8" s="663"/>
      <c r="UYU8" s="663"/>
      <c r="UYV8" s="663"/>
      <c r="UYW8" s="663"/>
      <c r="UYX8" s="663"/>
      <c r="UYY8" s="663"/>
      <c r="UYZ8" s="663"/>
      <c r="UZA8" s="663"/>
      <c r="UZB8" s="663"/>
      <c r="UZC8" s="663"/>
      <c r="UZD8" s="663"/>
      <c r="UZE8" s="663"/>
      <c r="UZF8" s="663"/>
      <c r="UZG8" s="663"/>
      <c r="UZH8" s="663"/>
      <c r="UZI8" s="663"/>
      <c r="UZJ8" s="663"/>
      <c r="UZK8" s="663"/>
      <c r="UZL8" s="663"/>
      <c r="UZM8" s="663"/>
      <c r="UZN8" s="663"/>
      <c r="UZO8" s="663"/>
      <c r="UZP8" s="663"/>
      <c r="UZQ8" s="663"/>
      <c r="UZR8" s="663"/>
      <c r="UZS8" s="663"/>
      <c r="UZT8" s="663"/>
      <c r="UZU8" s="663"/>
      <c r="UZV8" s="663"/>
      <c r="UZW8" s="663"/>
      <c r="UZX8" s="663"/>
      <c r="UZY8" s="663"/>
      <c r="UZZ8" s="663"/>
      <c r="VAA8" s="663"/>
      <c r="VAB8" s="663"/>
      <c r="VAC8" s="663"/>
      <c r="VAD8" s="663"/>
      <c r="VAE8" s="663"/>
      <c r="VAF8" s="663"/>
      <c r="VAG8" s="663"/>
      <c r="VAH8" s="663"/>
      <c r="VAI8" s="663"/>
      <c r="VAJ8" s="663"/>
      <c r="VAK8" s="663"/>
      <c r="VAL8" s="663"/>
      <c r="VAM8" s="663"/>
      <c r="VAN8" s="663"/>
      <c r="VAO8" s="663"/>
      <c r="VAP8" s="663"/>
      <c r="VAQ8" s="663"/>
      <c r="VAR8" s="663"/>
      <c r="VAS8" s="663"/>
      <c r="VAT8" s="663"/>
      <c r="VAU8" s="663"/>
      <c r="VAV8" s="663"/>
      <c r="VAW8" s="663"/>
      <c r="VAX8" s="663"/>
      <c r="VAY8" s="663"/>
      <c r="VAZ8" s="663"/>
      <c r="VBA8" s="663"/>
      <c r="VBB8" s="663"/>
      <c r="VBC8" s="663"/>
      <c r="VBD8" s="663"/>
      <c r="VBE8" s="663"/>
      <c r="VBF8" s="663"/>
      <c r="VBG8" s="663"/>
      <c r="VBH8" s="663"/>
      <c r="VBI8" s="663"/>
      <c r="VBJ8" s="663"/>
      <c r="VBK8" s="663"/>
      <c r="VBL8" s="663"/>
      <c r="VBM8" s="663"/>
      <c r="VBN8" s="663"/>
      <c r="VBO8" s="663"/>
      <c r="VBP8" s="663"/>
      <c r="VBQ8" s="663"/>
      <c r="VBR8" s="663"/>
      <c r="VBS8" s="663"/>
      <c r="VBT8" s="663"/>
      <c r="VBU8" s="663"/>
      <c r="VBV8" s="663"/>
      <c r="VBW8" s="663"/>
      <c r="VBX8" s="663"/>
      <c r="VBY8" s="663"/>
      <c r="VBZ8" s="663"/>
      <c r="VCA8" s="663"/>
      <c r="VCB8" s="663"/>
      <c r="VCC8" s="663"/>
      <c r="VCD8" s="663"/>
      <c r="VCE8" s="663"/>
      <c r="VCF8" s="663"/>
      <c r="VCG8" s="663"/>
      <c r="VCH8" s="663"/>
      <c r="VCI8" s="663"/>
      <c r="VCJ8" s="663"/>
      <c r="VCK8" s="663"/>
      <c r="VCL8" s="663"/>
      <c r="VCM8" s="663"/>
      <c r="VCN8" s="663"/>
      <c r="VCO8" s="663"/>
      <c r="VCP8" s="663"/>
      <c r="VCQ8" s="663"/>
      <c r="VCR8" s="663"/>
      <c r="VCS8" s="663"/>
      <c r="VCT8" s="663"/>
      <c r="VCU8" s="663"/>
      <c r="VCV8" s="663"/>
      <c r="VCW8" s="663"/>
      <c r="VCX8" s="663"/>
      <c r="VCY8" s="663"/>
      <c r="VCZ8" s="663"/>
      <c r="VDA8" s="663"/>
      <c r="VDB8" s="663"/>
      <c r="VDC8" s="663"/>
      <c r="VDD8" s="663"/>
      <c r="VDE8" s="663"/>
      <c r="VDF8" s="663"/>
      <c r="VDG8" s="663"/>
      <c r="VDH8" s="663"/>
      <c r="VDI8" s="663"/>
      <c r="VDJ8" s="663"/>
      <c r="VDK8" s="663"/>
      <c r="VDL8" s="663"/>
      <c r="VDM8" s="663"/>
      <c r="VDN8" s="663"/>
      <c r="VDO8" s="663"/>
      <c r="VDP8" s="663"/>
      <c r="VDQ8" s="663"/>
      <c r="VDR8" s="663"/>
      <c r="VDS8" s="663"/>
      <c r="VDT8" s="663"/>
      <c r="VDU8" s="663"/>
      <c r="VDV8" s="663"/>
      <c r="VDW8" s="663"/>
      <c r="VDX8" s="663"/>
      <c r="VDY8" s="663"/>
      <c r="VDZ8" s="663"/>
      <c r="VEA8" s="663"/>
      <c r="VEB8" s="663"/>
      <c r="VEC8" s="663"/>
      <c r="VED8" s="663"/>
      <c r="VEE8" s="663"/>
      <c r="VEF8" s="663"/>
      <c r="VEG8" s="663"/>
      <c r="VEH8" s="663"/>
      <c r="VEI8" s="663"/>
      <c r="VEJ8" s="663"/>
      <c r="VEK8" s="663"/>
      <c r="VEL8" s="663"/>
      <c r="VEM8" s="663"/>
      <c r="VEN8" s="663"/>
      <c r="VEO8" s="663"/>
      <c r="VEP8" s="663"/>
      <c r="VEQ8" s="663"/>
      <c r="VER8" s="663"/>
      <c r="VES8" s="663"/>
      <c r="VET8" s="663"/>
      <c r="VEU8" s="663"/>
      <c r="VEV8" s="663"/>
      <c r="VEW8" s="663"/>
      <c r="VEX8" s="663"/>
      <c r="VEY8" s="663"/>
      <c r="VEZ8" s="663"/>
      <c r="VFA8" s="663"/>
      <c r="VFB8" s="663"/>
      <c r="VFC8" s="663"/>
      <c r="VFD8" s="663"/>
      <c r="VFE8" s="663"/>
      <c r="VFF8" s="663"/>
      <c r="VFG8" s="663"/>
      <c r="VFH8" s="663"/>
      <c r="VFI8" s="663"/>
      <c r="VFJ8" s="663"/>
      <c r="VFK8" s="663"/>
      <c r="VFL8" s="663"/>
      <c r="VFM8" s="663"/>
      <c r="VFN8" s="663"/>
      <c r="VFO8" s="663"/>
      <c r="VFP8" s="663"/>
      <c r="VFQ8" s="663"/>
      <c r="VFR8" s="663"/>
      <c r="VFS8" s="663"/>
      <c r="VFT8" s="663"/>
      <c r="VFU8" s="663"/>
      <c r="VFV8" s="663"/>
      <c r="VFW8" s="663"/>
      <c r="VFX8" s="663"/>
      <c r="VFY8" s="663"/>
      <c r="VFZ8" s="663"/>
      <c r="VGA8" s="663"/>
      <c r="VGB8" s="663"/>
      <c r="VGC8" s="663"/>
      <c r="VGD8" s="663"/>
      <c r="VGE8" s="663"/>
      <c r="VGF8" s="663"/>
      <c r="VGG8" s="663"/>
      <c r="VGH8" s="663"/>
      <c r="VGI8" s="663"/>
      <c r="VGJ8" s="663"/>
      <c r="VGK8" s="663"/>
      <c r="VGL8" s="663"/>
      <c r="VGM8" s="663"/>
      <c r="VGN8" s="663"/>
      <c r="VGO8" s="663"/>
      <c r="VGP8" s="663"/>
      <c r="VGQ8" s="663"/>
      <c r="VGR8" s="663"/>
      <c r="VGS8" s="663"/>
      <c r="VGT8" s="663"/>
      <c r="VGU8" s="663"/>
      <c r="VGV8" s="663"/>
      <c r="VGW8" s="663"/>
      <c r="VGX8" s="663"/>
      <c r="VGY8" s="663"/>
      <c r="VGZ8" s="663"/>
      <c r="VHA8" s="663"/>
      <c r="VHB8" s="663"/>
      <c r="VHC8" s="663"/>
      <c r="VHD8" s="663"/>
      <c r="VHE8" s="663"/>
      <c r="VHF8" s="663"/>
      <c r="VHG8" s="663"/>
      <c r="VHH8" s="663"/>
      <c r="VHI8" s="663"/>
      <c r="VHJ8" s="663"/>
      <c r="VHK8" s="663"/>
      <c r="VHL8" s="663"/>
      <c r="VHM8" s="663"/>
      <c r="VHN8" s="663"/>
      <c r="VHO8" s="663"/>
      <c r="VHP8" s="663"/>
      <c r="VHQ8" s="663"/>
      <c r="VHR8" s="663"/>
      <c r="VHS8" s="663"/>
      <c r="VHT8" s="663"/>
      <c r="VHU8" s="663"/>
      <c r="VHV8" s="663"/>
      <c r="VHW8" s="663"/>
      <c r="VHX8" s="663"/>
      <c r="VHY8" s="663"/>
      <c r="VHZ8" s="663"/>
      <c r="VIA8" s="663"/>
      <c r="VIB8" s="663"/>
      <c r="VIC8" s="663"/>
      <c r="VID8" s="663"/>
      <c r="VIE8" s="663"/>
      <c r="VIF8" s="663"/>
      <c r="VIG8" s="663"/>
      <c r="VIH8" s="663"/>
      <c r="VII8" s="663"/>
      <c r="VIJ8" s="663"/>
      <c r="VIK8" s="663"/>
      <c r="VIL8" s="663"/>
      <c r="VIM8" s="663"/>
      <c r="VIN8" s="663"/>
      <c r="VIO8" s="663"/>
      <c r="VIP8" s="663"/>
      <c r="VIQ8" s="663"/>
      <c r="VIR8" s="663"/>
      <c r="VIS8" s="663"/>
      <c r="VIT8" s="663"/>
      <c r="VIU8" s="663"/>
      <c r="VIV8" s="663"/>
      <c r="VIW8" s="663"/>
      <c r="VIX8" s="663"/>
      <c r="VIY8" s="663"/>
      <c r="VIZ8" s="663"/>
      <c r="VJA8" s="663"/>
      <c r="VJB8" s="663"/>
      <c r="VJC8" s="663"/>
      <c r="VJD8" s="663"/>
      <c r="VJE8" s="663"/>
      <c r="VJF8" s="663"/>
      <c r="VJG8" s="663"/>
      <c r="VJH8" s="663"/>
      <c r="VJI8" s="663"/>
      <c r="VJJ8" s="663"/>
      <c r="VJK8" s="663"/>
      <c r="VJL8" s="663"/>
      <c r="VJM8" s="663"/>
      <c r="VJN8" s="663"/>
      <c r="VJO8" s="663"/>
      <c r="VJP8" s="663"/>
      <c r="VJQ8" s="663"/>
      <c r="VJR8" s="663"/>
      <c r="VJS8" s="663"/>
      <c r="VJT8" s="663"/>
      <c r="VJU8" s="663"/>
      <c r="VJV8" s="663"/>
      <c r="VJW8" s="663"/>
      <c r="VJX8" s="663"/>
      <c r="VJY8" s="663"/>
      <c r="VJZ8" s="663"/>
      <c r="VKA8" s="663"/>
      <c r="VKB8" s="663"/>
      <c r="VKC8" s="663"/>
      <c r="VKD8" s="663"/>
      <c r="VKE8" s="663"/>
      <c r="VKF8" s="663"/>
      <c r="VKG8" s="663"/>
      <c r="VKH8" s="663"/>
      <c r="VKI8" s="663"/>
      <c r="VKJ8" s="663"/>
      <c r="VKK8" s="663"/>
      <c r="VKL8" s="663"/>
      <c r="VKM8" s="663"/>
      <c r="VKN8" s="663"/>
      <c r="VKO8" s="663"/>
      <c r="VKP8" s="663"/>
      <c r="VKQ8" s="663"/>
      <c r="VKR8" s="663"/>
      <c r="VKS8" s="663"/>
      <c r="VKT8" s="663"/>
      <c r="VKU8" s="663"/>
      <c r="VKV8" s="663"/>
      <c r="VKW8" s="663"/>
      <c r="VKX8" s="663"/>
      <c r="VKY8" s="663"/>
      <c r="VKZ8" s="663"/>
      <c r="VLA8" s="663"/>
      <c r="VLB8" s="663"/>
      <c r="VLC8" s="663"/>
      <c r="VLD8" s="663"/>
      <c r="VLE8" s="663"/>
      <c r="VLF8" s="663"/>
      <c r="VLG8" s="663"/>
      <c r="VLH8" s="663"/>
      <c r="VLI8" s="663"/>
      <c r="VLJ8" s="663"/>
      <c r="VLK8" s="663"/>
      <c r="VLL8" s="663"/>
      <c r="VLM8" s="663"/>
      <c r="VLN8" s="663"/>
      <c r="VLO8" s="663"/>
      <c r="VLP8" s="663"/>
      <c r="VLQ8" s="663"/>
      <c r="VLR8" s="663"/>
      <c r="VLS8" s="663"/>
      <c r="VLT8" s="663"/>
      <c r="VLU8" s="663"/>
      <c r="VLV8" s="663"/>
      <c r="VLW8" s="663"/>
      <c r="VLX8" s="663"/>
      <c r="VLY8" s="663"/>
      <c r="VLZ8" s="663"/>
      <c r="VMA8" s="663"/>
      <c r="VMB8" s="663"/>
      <c r="VMC8" s="663"/>
      <c r="VMD8" s="663"/>
      <c r="VME8" s="663"/>
      <c r="VMF8" s="663"/>
      <c r="VMG8" s="663"/>
      <c r="VMH8" s="663"/>
      <c r="VMI8" s="663"/>
      <c r="VMJ8" s="663"/>
      <c r="VMK8" s="663"/>
      <c r="VML8" s="663"/>
      <c r="VMM8" s="663"/>
      <c r="VMN8" s="663"/>
      <c r="VMO8" s="663"/>
      <c r="VMP8" s="663"/>
      <c r="VMQ8" s="663"/>
      <c r="VMR8" s="663"/>
      <c r="VMS8" s="663"/>
      <c r="VMT8" s="663"/>
      <c r="VMU8" s="663"/>
      <c r="VMV8" s="663"/>
      <c r="VMW8" s="663"/>
      <c r="VMX8" s="663"/>
      <c r="VMY8" s="663"/>
      <c r="VMZ8" s="663"/>
      <c r="VNA8" s="663"/>
      <c r="VNB8" s="663"/>
      <c r="VNC8" s="663"/>
      <c r="VND8" s="663"/>
      <c r="VNE8" s="663"/>
      <c r="VNF8" s="663"/>
      <c r="VNG8" s="663"/>
      <c r="VNH8" s="663"/>
      <c r="VNI8" s="663"/>
      <c r="VNJ8" s="663"/>
      <c r="VNK8" s="663"/>
      <c r="VNL8" s="663"/>
      <c r="VNM8" s="663"/>
      <c r="VNN8" s="663"/>
      <c r="VNO8" s="663"/>
      <c r="VNP8" s="663"/>
      <c r="VNQ8" s="663"/>
      <c r="VNR8" s="663"/>
      <c r="VNS8" s="663"/>
      <c r="VNT8" s="663"/>
      <c r="VNU8" s="663"/>
      <c r="VNV8" s="663"/>
      <c r="VNW8" s="663"/>
      <c r="VNX8" s="663"/>
      <c r="VNY8" s="663"/>
      <c r="VNZ8" s="663"/>
      <c r="VOA8" s="663"/>
      <c r="VOB8" s="663"/>
      <c r="VOC8" s="663"/>
      <c r="VOD8" s="663"/>
      <c r="VOE8" s="663"/>
      <c r="VOF8" s="663"/>
      <c r="VOG8" s="663"/>
      <c r="VOH8" s="663"/>
      <c r="VOI8" s="663"/>
      <c r="VOJ8" s="663"/>
      <c r="VOK8" s="663"/>
      <c r="VOL8" s="663"/>
      <c r="VOM8" s="663"/>
      <c r="VON8" s="663"/>
      <c r="VOO8" s="663"/>
      <c r="VOP8" s="663"/>
      <c r="VOQ8" s="663"/>
      <c r="VOR8" s="663"/>
      <c r="VOS8" s="663"/>
      <c r="VOT8" s="663"/>
      <c r="VOU8" s="663"/>
      <c r="VOV8" s="663"/>
      <c r="VOW8" s="663"/>
      <c r="VOX8" s="663"/>
      <c r="VOY8" s="663"/>
      <c r="VOZ8" s="663"/>
      <c r="VPA8" s="663"/>
      <c r="VPB8" s="663"/>
      <c r="VPC8" s="663"/>
      <c r="VPD8" s="663"/>
      <c r="VPE8" s="663"/>
      <c r="VPF8" s="663"/>
      <c r="VPG8" s="663"/>
      <c r="VPH8" s="663"/>
      <c r="VPI8" s="663"/>
      <c r="VPJ8" s="663"/>
      <c r="VPK8" s="663"/>
      <c r="VPL8" s="663"/>
      <c r="VPM8" s="663"/>
      <c r="VPN8" s="663"/>
      <c r="VPO8" s="663"/>
      <c r="VPP8" s="663"/>
      <c r="VPQ8" s="663"/>
      <c r="VPR8" s="663"/>
      <c r="VPS8" s="663"/>
      <c r="VPT8" s="663"/>
      <c r="VPU8" s="663"/>
      <c r="VPV8" s="663"/>
      <c r="VPW8" s="663"/>
      <c r="VPX8" s="663"/>
      <c r="VPY8" s="663"/>
      <c r="VPZ8" s="663"/>
      <c r="VQA8" s="663"/>
      <c r="VQB8" s="663"/>
      <c r="VQC8" s="663"/>
      <c r="VQD8" s="663"/>
      <c r="VQE8" s="663"/>
      <c r="VQF8" s="663"/>
      <c r="VQG8" s="663"/>
      <c r="VQH8" s="663"/>
      <c r="VQI8" s="663"/>
      <c r="VQJ8" s="663"/>
      <c r="VQK8" s="663"/>
      <c r="VQL8" s="663"/>
      <c r="VQM8" s="663"/>
      <c r="VQN8" s="663"/>
      <c r="VQO8" s="663"/>
      <c r="VQP8" s="663"/>
      <c r="VQQ8" s="663"/>
      <c r="VQR8" s="663"/>
      <c r="VQS8" s="663"/>
      <c r="VQT8" s="663"/>
      <c r="VQU8" s="663"/>
      <c r="VQV8" s="663"/>
      <c r="VQW8" s="663"/>
      <c r="VQX8" s="663"/>
      <c r="VQY8" s="663"/>
      <c r="VQZ8" s="663"/>
      <c r="VRA8" s="663"/>
      <c r="VRB8" s="663"/>
      <c r="VRC8" s="663"/>
      <c r="VRD8" s="663"/>
      <c r="VRE8" s="663"/>
      <c r="VRF8" s="663"/>
      <c r="VRG8" s="663"/>
      <c r="VRH8" s="663"/>
      <c r="VRI8" s="663"/>
      <c r="VRJ8" s="663"/>
      <c r="VRK8" s="663"/>
      <c r="VRL8" s="663"/>
      <c r="VRM8" s="663"/>
      <c r="VRN8" s="663"/>
      <c r="VRO8" s="663"/>
      <c r="VRP8" s="663"/>
      <c r="VRQ8" s="663"/>
      <c r="VRR8" s="663"/>
      <c r="VRS8" s="663"/>
      <c r="VRT8" s="663"/>
      <c r="VRU8" s="663"/>
      <c r="VRV8" s="663"/>
      <c r="VRW8" s="663"/>
      <c r="VRX8" s="663"/>
      <c r="VRY8" s="663"/>
      <c r="VRZ8" s="663"/>
      <c r="VSA8" s="663"/>
      <c r="VSB8" s="663"/>
      <c r="VSC8" s="663"/>
      <c r="VSD8" s="663"/>
      <c r="VSE8" s="663"/>
      <c r="VSF8" s="663"/>
      <c r="VSG8" s="663"/>
      <c r="VSH8" s="663"/>
      <c r="VSI8" s="663"/>
      <c r="VSJ8" s="663"/>
      <c r="VSK8" s="663"/>
      <c r="VSL8" s="663"/>
      <c r="VSM8" s="663"/>
      <c r="VSN8" s="663"/>
      <c r="VSO8" s="663"/>
      <c r="VSP8" s="663"/>
      <c r="VSQ8" s="663"/>
      <c r="VSR8" s="663"/>
      <c r="VSS8" s="663"/>
      <c r="VST8" s="663"/>
      <c r="VSU8" s="663"/>
      <c r="VSV8" s="663"/>
      <c r="VSW8" s="663"/>
      <c r="VSX8" s="663"/>
      <c r="VSY8" s="663"/>
      <c r="VSZ8" s="663"/>
      <c r="VTA8" s="663"/>
      <c r="VTB8" s="663"/>
      <c r="VTC8" s="663"/>
      <c r="VTD8" s="663"/>
      <c r="VTE8" s="663"/>
      <c r="VTF8" s="663"/>
      <c r="VTG8" s="663"/>
      <c r="VTH8" s="663"/>
      <c r="VTI8" s="663"/>
      <c r="VTJ8" s="663"/>
      <c r="VTK8" s="663"/>
      <c r="VTL8" s="663"/>
      <c r="VTM8" s="663"/>
      <c r="VTN8" s="663"/>
      <c r="VTO8" s="663"/>
      <c r="VTP8" s="663"/>
      <c r="VTQ8" s="663"/>
      <c r="VTR8" s="663"/>
      <c r="VTS8" s="663"/>
      <c r="VTT8" s="663"/>
      <c r="VTU8" s="663"/>
      <c r="VTV8" s="663"/>
      <c r="VTW8" s="663"/>
      <c r="VTX8" s="663"/>
      <c r="VTY8" s="663"/>
      <c r="VTZ8" s="663"/>
      <c r="VUA8" s="663"/>
      <c r="VUB8" s="663"/>
      <c r="VUC8" s="663"/>
      <c r="VUD8" s="663"/>
      <c r="VUE8" s="663"/>
      <c r="VUF8" s="663"/>
      <c r="VUG8" s="663"/>
      <c r="VUH8" s="663"/>
      <c r="VUI8" s="663"/>
      <c r="VUJ8" s="663"/>
      <c r="VUK8" s="663"/>
      <c r="VUL8" s="663"/>
      <c r="VUM8" s="663"/>
      <c r="VUN8" s="663"/>
      <c r="VUO8" s="663"/>
      <c r="VUP8" s="663"/>
      <c r="VUQ8" s="663"/>
      <c r="VUR8" s="663"/>
      <c r="VUS8" s="663"/>
      <c r="VUT8" s="663"/>
      <c r="VUU8" s="663"/>
      <c r="VUV8" s="663"/>
      <c r="VUW8" s="663"/>
      <c r="VUX8" s="663"/>
      <c r="VUY8" s="663"/>
      <c r="VUZ8" s="663"/>
      <c r="VVA8" s="663"/>
      <c r="VVB8" s="663"/>
      <c r="VVC8" s="663"/>
      <c r="VVD8" s="663"/>
      <c r="VVE8" s="663"/>
      <c r="VVF8" s="663"/>
      <c r="VVG8" s="663"/>
      <c r="VVH8" s="663"/>
      <c r="VVI8" s="663"/>
      <c r="VVJ8" s="663"/>
      <c r="VVK8" s="663"/>
      <c r="VVL8" s="663"/>
      <c r="VVM8" s="663"/>
      <c r="VVN8" s="663"/>
      <c r="VVO8" s="663"/>
      <c r="VVP8" s="663"/>
      <c r="VVQ8" s="663"/>
      <c r="VVR8" s="663"/>
      <c r="VVS8" s="663"/>
      <c r="VVT8" s="663"/>
      <c r="VVU8" s="663"/>
      <c r="VVV8" s="663"/>
      <c r="VVW8" s="663"/>
      <c r="VVX8" s="663"/>
      <c r="VVY8" s="663"/>
      <c r="VVZ8" s="663"/>
      <c r="VWA8" s="663"/>
      <c r="VWB8" s="663"/>
      <c r="VWC8" s="663"/>
      <c r="VWD8" s="663"/>
      <c r="VWE8" s="663"/>
      <c r="VWF8" s="663"/>
      <c r="VWG8" s="663"/>
      <c r="VWH8" s="663"/>
      <c r="VWI8" s="663"/>
      <c r="VWJ8" s="663"/>
      <c r="VWK8" s="663"/>
      <c r="VWL8" s="663"/>
      <c r="VWM8" s="663"/>
      <c r="VWN8" s="663"/>
      <c r="VWO8" s="663"/>
      <c r="VWP8" s="663"/>
      <c r="VWQ8" s="663"/>
      <c r="VWR8" s="663"/>
      <c r="VWS8" s="663"/>
      <c r="VWT8" s="663"/>
      <c r="VWU8" s="663"/>
      <c r="VWV8" s="663"/>
      <c r="VWW8" s="663"/>
      <c r="VWX8" s="663"/>
      <c r="VWY8" s="663"/>
      <c r="VWZ8" s="663"/>
      <c r="VXA8" s="663"/>
      <c r="VXB8" s="663"/>
      <c r="VXC8" s="663"/>
      <c r="VXD8" s="663"/>
      <c r="VXE8" s="663"/>
      <c r="VXF8" s="663"/>
      <c r="VXG8" s="663"/>
      <c r="VXH8" s="663"/>
      <c r="VXI8" s="663"/>
      <c r="VXJ8" s="663"/>
      <c r="VXK8" s="663"/>
      <c r="VXL8" s="663"/>
      <c r="VXM8" s="663"/>
      <c r="VXN8" s="663"/>
      <c r="VXO8" s="663"/>
      <c r="VXP8" s="663"/>
      <c r="VXQ8" s="663"/>
      <c r="VXR8" s="663"/>
      <c r="VXS8" s="663"/>
      <c r="VXT8" s="663"/>
      <c r="VXU8" s="663"/>
      <c r="VXV8" s="663"/>
      <c r="VXW8" s="663"/>
      <c r="VXX8" s="663"/>
      <c r="VXY8" s="663"/>
      <c r="VXZ8" s="663"/>
      <c r="VYA8" s="663"/>
      <c r="VYB8" s="663"/>
      <c r="VYC8" s="663"/>
      <c r="VYD8" s="663"/>
      <c r="VYE8" s="663"/>
      <c r="VYF8" s="663"/>
      <c r="VYG8" s="663"/>
      <c r="VYH8" s="663"/>
      <c r="VYI8" s="663"/>
      <c r="VYJ8" s="663"/>
      <c r="VYK8" s="663"/>
      <c r="VYL8" s="663"/>
      <c r="VYM8" s="663"/>
      <c r="VYN8" s="663"/>
      <c r="VYO8" s="663"/>
      <c r="VYP8" s="663"/>
      <c r="VYQ8" s="663"/>
      <c r="VYR8" s="663"/>
      <c r="VYS8" s="663"/>
      <c r="VYT8" s="663"/>
      <c r="VYU8" s="663"/>
      <c r="VYV8" s="663"/>
      <c r="VYW8" s="663"/>
      <c r="VYX8" s="663"/>
      <c r="VYY8" s="663"/>
      <c r="VYZ8" s="663"/>
      <c r="VZA8" s="663"/>
      <c r="VZB8" s="663"/>
      <c r="VZC8" s="663"/>
      <c r="VZD8" s="663"/>
      <c r="VZE8" s="663"/>
      <c r="VZF8" s="663"/>
      <c r="VZG8" s="663"/>
      <c r="VZH8" s="663"/>
      <c r="VZI8" s="663"/>
      <c r="VZJ8" s="663"/>
      <c r="VZK8" s="663"/>
      <c r="VZL8" s="663"/>
      <c r="VZM8" s="663"/>
      <c r="VZN8" s="663"/>
      <c r="VZO8" s="663"/>
      <c r="VZP8" s="663"/>
      <c r="VZQ8" s="663"/>
      <c r="VZR8" s="663"/>
      <c r="VZS8" s="663"/>
      <c r="VZT8" s="663"/>
      <c r="VZU8" s="663"/>
      <c r="VZV8" s="663"/>
      <c r="VZW8" s="663"/>
      <c r="VZX8" s="663"/>
      <c r="VZY8" s="663"/>
      <c r="VZZ8" s="663"/>
      <c r="WAA8" s="663"/>
      <c r="WAB8" s="663"/>
      <c r="WAC8" s="663"/>
      <c r="WAD8" s="663"/>
      <c r="WAE8" s="663"/>
      <c r="WAF8" s="663"/>
      <c r="WAG8" s="663"/>
      <c r="WAH8" s="663"/>
      <c r="WAI8" s="663"/>
      <c r="WAJ8" s="663"/>
      <c r="WAK8" s="663"/>
      <c r="WAL8" s="663"/>
      <c r="WAM8" s="663"/>
      <c r="WAN8" s="663"/>
      <c r="WAO8" s="663"/>
      <c r="WAP8" s="663"/>
      <c r="WAQ8" s="663"/>
      <c r="WAR8" s="663"/>
      <c r="WAS8" s="663"/>
      <c r="WAT8" s="663"/>
      <c r="WAU8" s="663"/>
      <c r="WAV8" s="663"/>
      <c r="WAW8" s="663"/>
      <c r="WAX8" s="663"/>
      <c r="WAY8" s="663"/>
      <c r="WAZ8" s="663"/>
      <c r="WBA8" s="663"/>
      <c r="WBB8" s="663"/>
      <c r="WBC8" s="663"/>
      <c r="WBD8" s="663"/>
      <c r="WBE8" s="663"/>
      <c r="WBF8" s="663"/>
      <c r="WBG8" s="663"/>
      <c r="WBH8" s="663"/>
      <c r="WBI8" s="663"/>
      <c r="WBJ8" s="663"/>
      <c r="WBK8" s="663"/>
      <c r="WBL8" s="663"/>
      <c r="WBM8" s="663"/>
      <c r="WBN8" s="663"/>
      <c r="WBO8" s="663"/>
      <c r="WBP8" s="663"/>
      <c r="WBQ8" s="663"/>
      <c r="WBR8" s="663"/>
      <c r="WBS8" s="663"/>
      <c r="WBT8" s="663"/>
      <c r="WBU8" s="663"/>
      <c r="WBV8" s="663"/>
      <c r="WBW8" s="663"/>
      <c r="WBX8" s="663"/>
      <c r="WBY8" s="663"/>
      <c r="WBZ8" s="663"/>
      <c r="WCA8" s="663"/>
      <c r="WCB8" s="663"/>
      <c r="WCC8" s="663"/>
      <c r="WCD8" s="663"/>
      <c r="WCE8" s="663"/>
      <c r="WCF8" s="663"/>
      <c r="WCG8" s="663"/>
      <c r="WCH8" s="663"/>
      <c r="WCI8" s="663"/>
      <c r="WCJ8" s="663"/>
      <c r="WCK8" s="663"/>
      <c r="WCL8" s="663"/>
      <c r="WCM8" s="663"/>
      <c r="WCN8" s="663"/>
      <c r="WCO8" s="663"/>
      <c r="WCP8" s="663"/>
      <c r="WCQ8" s="663"/>
      <c r="WCR8" s="663"/>
      <c r="WCS8" s="663"/>
      <c r="WCT8" s="663"/>
      <c r="WCU8" s="663"/>
      <c r="WCV8" s="663"/>
      <c r="WCW8" s="663"/>
      <c r="WCX8" s="663"/>
      <c r="WCY8" s="663"/>
      <c r="WCZ8" s="663"/>
      <c r="WDA8" s="663"/>
      <c r="WDB8" s="663"/>
      <c r="WDC8" s="663"/>
      <c r="WDD8" s="663"/>
      <c r="WDE8" s="663"/>
      <c r="WDF8" s="663"/>
      <c r="WDG8" s="663"/>
      <c r="WDH8" s="663"/>
      <c r="WDI8" s="663"/>
      <c r="WDJ8" s="663"/>
      <c r="WDK8" s="663"/>
      <c r="WDL8" s="663"/>
      <c r="WDM8" s="663"/>
      <c r="WDN8" s="663"/>
      <c r="WDO8" s="663"/>
      <c r="WDP8" s="663"/>
      <c r="WDQ8" s="663"/>
      <c r="WDR8" s="663"/>
      <c r="WDS8" s="663"/>
      <c r="WDT8" s="663"/>
      <c r="WDU8" s="663"/>
      <c r="WDV8" s="663"/>
      <c r="WDW8" s="663"/>
      <c r="WDX8" s="663"/>
      <c r="WDY8" s="663"/>
      <c r="WDZ8" s="663"/>
      <c r="WEA8" s="663"/>
      <c r="WEB8" s="663"/>
      <c r="WEC8" s="663"/>
      <c r="WED8" s="663"/>
      <c r="WEE8" s="663"/>
      <c r="WEF8" s="663"/>
      <c r="WEG8" s="663"/>
      <c r="WEH8" s="663"/>
      <c r="WEI8" s="663"/>
      <c r="WEJ8" s="663"/>
      <c r="WEK8" s="663"/>
      <c r="WEL8" s="663"/>
      <c r="WEM8" s="663"/>
      <c r="WEN8" s="663"/>
      <c r="WEO8" s="663"/>
      <c r="WEP8" s="663"/>
      <c r="WEQ8" s="663"/>
      <c r="WER8" s="663"/>
      <c r="WES8" s="663"/>
      <c r="WET8" s="663"/>
      <c r="WEU8" s="663"/>
      <c r="WEV8" s="663"/>
      <c r="WEW8" s="663"/>
      <c r="WEX8" s="663"/>
      <c r="WEY8" s="663"/>
      <c r="WEZ8" s="663"/>
      <c r="WFA8" s="663"/>
      <c r="WFB8" s="663"/>
      <c r="WFC8" s="663"/>
      <c r="WFD8" s="663"/>
      <c r="WFE8" s="663"/>
      <c r="WFF8" s="663"/>
      <c r="WFG8" s="663"/>
      <c r="WFH8" s="663"/>
      <c r="WFI8" s="663"/>
      <c r="WFJ8" s="663"/>
      <c r="WFK8" s="663"/>
      <c r="WFL8" s="663"/>
      <c r="WFM8" s="663"/>
      <c r="WFN8" s="663"/>
      <c r="WFO8" s="663"/>
      <c r="WFP8" s="663"/>
      <c r="WFQ8" s="663"/>
      <c r="WFR8" s="663"/>
      <c r="WFS8" s="663"/>
      <c r="WFT8" s="663"/>
      <c r="WFU8" s="663"/>
      <c r="WFV8" s="663"/>
      <c r="WFW8" s="663"/>
      <c r="WFX8" s="663"/>
      <c r="WFY8" s="663"/>
      <c r="WFZ8" s="663"/>
      <c r="WGA8" s="663"/>
      <c r="WGB8" s="663"/>
      <c r="WGC8" s="663"/>
      <c r="WGD8" s="663"/>
      <c r="WGE8" s="663"/>
      <c r="WGF8" s="663"/>
      <c r="WGG8" s="663"/>
      <c r="WGH8" s="663"/>
      <c r="WGI8" s="663"/>
      <c r="WGJ8" s="663"/>
      <c r="WGK8" s="663"/>
      <c r="WGL8" s="663"/>
      <c r="WGM8" s="663"/>
      <c r="WGN8" s="663"/>
      <c r="WGO8" s="663"/>
      <c r="WGP8" s="663"/>
      <c r="WGQ8" s="663"/>
      <c r="WGR8" s="663"/>
      <c r="WGS8" s="663"/>
      <c r="WGT8" s="663"/>
      <c r="WGU8" s="663"/>
      <c r="WGV8" s="663"/>
      <c r="WGW8" s="663"/>
      <c r="WGX8" s="663"/>
      <c r="WGY8" s="663"/>
      <c r="WGZ8" s="663"/>
      <c r="WHA8" s="663"/>
      <c r="WHB8" s="663"/>
      <c r="WHC8" s="663"/>
      <c r="WHD8" s="663"/>
      <c r="WHE8" s="663"/>
      <c r="WHF8" s="663"/>
      <c r="WHG8" s="663"/>
      <c r="WHH8" s="663"/>
      <c r="WHI8" s="663"/>
      <c r="WHJ8" s="663"/>
      <c r="WHK8" s="663"/>
      <c r="WHL8" s="663"/>
      <c r="WHM8" s="663"/>
      <c r="WHN8" s="663"/>
      <c r="WHO8" s="663"/>
      <c r="WHP8" s="663"/>
      <c r="WHQ8" s="663"/>
      <c r="WHR8" s="663"/>
      <c r="WHS8" s="663"/>
      <c r="WHT8" s="663"/>
      <c r="WHU8" s="663"/>
      <c r="WHV8" s="663"/>
      <c r="WHW8" s="663"/>
      <c r="WHX8" s="663"/>
      <c r="WHY8" s="663"/>
      <c r="WHZ8" s="663"/>
      <c r="WIA8" s="663"/>
      <c r="WIB8" s="663"/>
      <c r="WIC8" s="663"/>
      <c r="WID8" s="663"/>
      <c r="WIE8" s="663"/>
      <c r="WIF8" s="663"/>
      <c r="WIG8" s="663"/>
      <c r="WIH8" s="663"/>
      <c r="WII8" s="663"/>
      <c r="WIJ8" s="663"/>
      <c r="WIK8" s="663"/>
      <c r="WIL8" s="663"/>
      <c r="WIM8" s="663"/>
      <c r="WIN8" s="663"/>
      <c r="WIO8" s="663"/>
      <c r="WIP8" s="663"/>
      <c r="WIQ8" s="663"/>
      <c r="WIR8" s="663"/>
      <c r="WIS8" s="663"/>
      <c r="WIT8" s="663"/>
      <c r="WIU8" s="663"/>
      <c r="WIV8" s="663"/>
      <c r="WIW8" s="663"/>
      <c r="WIX8" s="663"/>
      <c r="WIY8" s="663"/>
      <c r="WIZ8" s="663"/>
      <c r="WJA8" s="663"/>
      <c r="WJB8" s="663"/>
      <c r="WJC8" s="663"/>
      <c r="WJD8" s="663"/>
      <c r="WJE8" s="663"/>
      <c r="WJF8" s="663"/>
      <c r="WJG8" s="663"/>
      <c r="WJH8" s="663"/>
      <c r="WJI8" s="663"/>
      <c r="WJJ8" s="663"/>
      <c r="WJK8" s="663"/>
      <c r="WJL8" s="663"/>
      <c r="WJM8" s="663"/>
      <c r="WJN8" s="663"/>
      <c r="WJO8" s="663"/>
      <c r="WJP8" s="663"/>
      <c r="WJQ8" s="663"/>
      <c r="WJR8" s="663"/>
      <c r="WJS8" s="663"/>
      <c r="WJT8" s="663"/>
      <c r="WJU8" s="663"/>
      <c r="WJV8" s="663"/>
      <c r="WJW8" s="663"/>
      <c r="WJX8" s="663"/>
      <c r="WJY8" s="663"/>
      <c r="WJZ8" s="663"/>
      <c r="WKA8" s="663"/>
      <c r="WKB8" s="663"/>
      <c r="WKC8" s="663"/>
      <c r="WKD8" s="663"/>
      <c r="WKE8" s="663"/>
      <c r="WKF8" s="663"/>
      <c r="WKG8" s="663"/>
      <c r="WKH8" s="663"/>
      <c r="WKI8" s="663"/>
      <c r="WKJ8" s="663"/>
      <c r="WKK8" s="663"/>
      <c r="WKL8" s="663"/>
      <c r="WKM8" s="663"/>
      <c r="WKN8" s="663"/>
      <c r="WKO8" s="663"/>
      <c r="WKP8" s="663"/>
      <c r="WKQ8" s="663"/>
      <c r="WKR8" s="663"/>
      <c r="WKS8" s="663"/>
      <c r="WKT8" s="663"/>
      <c r="WKU8" s="663"/>
      <c r="WKV8" s="663"/>
      <c r="WKW8" s="663"/>
      <c r="WKX8" s="663"/>
      <c r="WKY8" s="663"/>
      <c r="WKZ8" s="663"/>
      <c r="WLA8" s="663"/>
      <c r="WLB8" s="663"/>
      <c r="WLC8" s="663"/>
      <c r="WLD8" s="663"/>
      <c r="WLE8" s="663"/>
      <c r="WLF8" s="663"/>
      <c r="WLG8" s="663"/>
      <c r="WLH8" s="663"/>
      <c r="WLI8" s="663"/>
      <c r="WLJ8" s="663"/>
      <c r="WLK8" s="663"/>
      <c r="WLL8" s="663"/>
      <c r="WLM8" s="663"/>
      <c r="WLN8" s="663"/>
      <c r="WLO8" s="663"/>
      <c r="WLP8" s="663"/>
      <c r="WLQ8" s="663"/>
      <c r="WLR8" s="663"/>
      <c r="WLS8" s="663"/>
      <c r="WLT8" s="663"/>
      <c r="WLU8" s="663"/>
      <c r="WLV8" s="663"/>
      <c r="WLW8" s="663"/>
      <c r="WLX8" s="663"/>
      <c r="WLY8" s="663"/>
      <c r="WLZ8" s="663"/>
      <c r="WMA8" s="663"/>
      <c r="WMB8" s="663"/>
      <c r="WMC8" s="663"/>
      <c r="WMD8" s="663"/>
      <c r="WME8" s="663"/>
      <c r="WMF8" s="663"/>
      <c r="WMG8" s="663"/>
      <c r="WMH8" s="663"/>
      <c r="WMI8" s="663"/>
      <c r="WMJ8" s="663"/>
      <c r="WMK8" s="663"/>
      <c r="WML8" s="663"/>
      <c r="WMM8" s="663"/>
      <c r="WMN8" s="663"/>
      <c r="WMO8" s="663"/>
      <c r="WMP8" s="663"/>
      <c r="WMQ8" s="663"/>
      <c r="WMR8" s="663"/>
      <c r="WMS8" s="663"/>
      <c r="WMT8" s="663"/>
      <c r="WMU8" s="663"/>
      <c r="WMV8" s="663"/>
      <c r="WMW8" s="663"/>
      <c r="WMX8" s="663"/>
      <c r="WMY8" s="663"/>
      <c r="WMZ8" s="663"/>
      <c r="WNA8" s="663"/>
      <c r="WNB8" s="663"/>
      <c r="WNC8" s="663"/>
      <c r="WND8" s="663"/>
      <c r="WNE8" s="663"/>
      <c r="WNF8" s="663"/>
      <c r="WNG8" s="663"/>
      <c r="WNH8" s="663"/>
      <c r="WNI8" s="663"/>
      <c r="WNJ8" s="663"/>
      <c r="WNK8" s="663"/>
      <c r="WNL8" s="663"/>
      <c r="WNM8" s="663"/>
      <c r="WNN8" s="663"/>
      <c r="WNO8" s="663"/>
      <c r="WNP8" s="663"/>
      <c r="WNQ8" s="663"/>
      <c r="WNR8" s="663"/>
      <c r="WNS8" s="663"/>
      <c r="WNT8" s="663"/>
      <c r="WNU8" s="663"/>
      <c r="WNV8" s="663"/>
      <c r="WNW8" s="663"/>
      <c r="WNX8" s="663"/>
      <c r="WNY8" s="663"/>
      <c r="WNZ8" s="663"/>
      <c r="WOA8" s="663"/>
      <c r="WOB8" s="663"/>
      <c r="WOC8" s="663"/>
      <c r="WOD8" s="663"/>
      <c r="WOE8" s="663"/>
      <c r="WOF8" s="663"/>
      <c r="WOG8" s="663"/>
      <c r="WOH8" s="663"/>
      <c r="WOI8" s="663"/>
      <c r="WOJ8" s="663"/>
      <c r="WOK8" s="663"/>
      <c r="WOL8" s="663"/>
      <c r="WOM8" s="663"/>
      <c r="WON8" s="663"/>
      <c r="WOO8" s="663"/>
      <c r="WOP8" s="663"/>
      <c r="WOQ8" s="663"/>
      <c r="WOR8" s="663"/>
      <c r="WOS8" s="663"/>
      <c r="WOT8" s="663"/>
      <c r="WOU8" s="663"/>
      <c r="WOV8" s="663"/>
      <c r="WOW8" s="663"/>
      <c r="WOX8" s="663"/>
      <c r="WOY8" s="663"/>
      <c r="WOZ8" s="663"/>
      <c r="WPA8" s="663"/>
      <c r="WPB8" s="663"/>
      <c r="WPC8" s="663"/>
      <c r="WPD8" s="663"/>
      <c r="WPE8" s="663"/>
      <c r="WPF8" s="663"/>
      <c r="WPG8" s="663"/>
      <c r="WPH8" s="663"/>
      <c r="WPI8" s="663"/>
      <c r="WPJ8" s="663"/>
      <c r="WPK8" s="663"/>
      <c r="WPL8" s="663"/>
      <c r="WPM8" s="663"/>
      <c r="WPN8" s="663"/>
      <c r="WPO8" s="663"/>
      <c r="WPP8" s="663"/>
      <c r="WPQ8" s="663"/>
      <c r="WPR8" s="663"/>
      <c r="WPS8" s="663"/>
      <c r="WPT8" s="663"/>
      <c r="WPU8" s="663"/>
      <c r="WPV8" s="663"/>
      <c r="WPW8" s="663"/>
      <c r="WPX8" s="663"/>
      <c r="WPY8" s="663"/>
      <c r="WPZ8" s="663"/>
      <c r="WQA8" s="663"/>
      <c r="WQB8" s="663"/>
      <c r="WQC8" s="663"/>
      <c r="WQD8" s="663"/>
      <c r="WQE8" s="663"/>
      <c r="WQF8" s="663"/>
      <c r="WQG8" s="663"/>
      <c r="WQH8" s="663"/>
      <c r="WQI8" s="663"/>
      <c r="WQJ8" s="663"/>
      <c r="WQK8" s="663"/>
      <c r="WQL8" s="663"/>
      <c r="WQM8" s="663"/>
      <c r="WQN8" s="663"/>
      <c r="WQO8" s="663"/>
      <c r="WQP8" s="663"/>
      <c r="WQQ8" s="663"/>
      <c r="WQR8" s="663"/>
      <c r="WQS8" s="663"/>
      <c r="WQT8" s="663"/>
      <c r="WQU8" s="663"/>
      <c r="WQV8" s="663"/>
      <c r="WQW8" s="663"/>
      <c r="WQX8" s="663"/>
      <c r="WQY8" s="663"/>
      <c r="WQZ8" s="663"/>
      <c r="WRA8" s="663"/>
      <c r="WRB8" s="663"/>
      <c r="WRC8" s="663"/>
      <c r="WRD8" s="663"/>
      <c r="WRE8" s="663"/>
      <c r="WRF8" s="663"/>
      <c r="WRG8" s="663"/>
      <c r="WRH8" s="663"/>
      <c r="WRI8" s="663"/>
      <c r="WRJ8" s="663"/>
      <c r="WRK8" s="663"/>
      <c r="WRL8" s="663"/>
      <c r="WRM8" s="663"/>
      <c r="WRN8" s="663"/>
      <c r="WRO8" s="663"/>
      <c r="WRP8" s="663"/>
      <c r="WRQ8" s="663"/>
      <c r="WRR8" s="663"/>
      <c r="WRS8" s="663"/>
      <c r="WRT8" s="663"/>
      <c r="WRU8" s="663"/>
      <c r="WRV8" s="663"/>
      <c r="WRW8" s="663"/>
      <c r="WRX8" s="663"/>
      <c r="WRY8" s="663"/>
      <c r="WRZ8" s="663"/>
      <c r="WSA8" s="663"/>
      <c r="WSB8" s="663"/>
      <c r="WSC8" s="663"/>
      <c r="WSD8" s="663"/>
      <c r="WSE8" s="663"/>
      <c r="WSF8" s="663"/>
      <c r="WSG8" s="663"/>
      <c r="WSH8" s="663"/>
      <c r="WSI8" s="663"/>
      <c r="WSJ8" s="663"/>
      <c r="WSK8" s="663"/>
      <c r="WSL8" s="663"/>
      <c r="WSM8" s="663"/>
      <c r="WSN8" s="663"/>
      <c r="WSO8" s="663"/>
      <c r="WSP8" s="663"/>
      <c r="WSQ8" s="663"/>
      <c r="WSR8" s="663"/>
      <c r="WSS8" s="663"/>
      <c r="WST8" s="663"/>
      <c r="WSU8" s="663"/>
      <c r="WSV8" s="663"/>
      <c r="WSW8" s="663"/>
      <c r="WSX8" s="663"/>
      <c r="WSY8" s="663"/>
      <c r="WSZ8" s="663"/>
      <c r="WTA8" s="663"/>
      <c r="WTB8" s="663"/>
      <c r="WTC8" s="663"/>
      <c r="WTD8" s="663"/>
      <c r="WTE8" s="663"/>
      <c r="WTF8" s="663"/>
      <c r="WTG8" s="663"/>
      <c r="WTH8" s="663"/>
      <c r="WTI8" s="663"/>
      <c r="WTJ8" s="663"/>
      <c r="WTK8" s="663"/>
      <c r="WTL8" s="663"/>
      <c r="WTM8" s="663"/>
      <c r="WTN8" s="663"/>
      <c r="WTO8" s="663"/>
      <c r="WTP8" s="663"/>
      <c r="WTQ8" s="663"/>
      <c r="WTR8" s="663"/>
      <c r="WTS8" s="663"/>
      <c r="WTT8" s="663"/>
      <c r="WTU8" s="663"/>
      <c r="WTV8" s="663"/>
      <c r="WTW8" s="663"/>
      <c r="WTX8" s="663"/>
      <c r="WTY8" s="663"/>
      <c r="WTZ8" s="663"/>
      <c r="WUA8" s="663"/>
      <c r="WUB8" s="663"/>
      <c r="WUC8" s="663"/>
      <c r="WUD8" s="663"/>
      <c r="WUE8" s="663"/>
      <c r="WUF8" s="663"/>
      <c r="WUG8" s="663"/>
      <c r="WUH8" s="663"/>
      <c r="WUI8" s="663"/>
      <c r="WUJ8" s="663"/>
      <c r="WUK8" s="663"/>
      <c r="WUL8" s="663"/>
      <c r="WUM8" s="663"/>
      <c r="WUN8" s="663"/>
      <c r="WUO8" s="663"/>
      <c r="WUP8" s="663"/>
      <c r="WUQ8" s="663"/>
      <c r="WUR8" s="663"/>
      <c r="WUS8" s="663"/>
      <c r="WUT8" s="663"/>
      <c r="WUU8" s="663"/>
      <c r="WUV8" s="663"/>
      <c r="WUW8" s="663"/>
      <c r="WUX8" s="663"/>
      <c r="WUY8" s="663"/>
      <c r="WUZ8" s="663"/>
      <c r="WVA8" s="663"/>
      <c r="WVB8" s="663"/>
      <c r="WVC8" s="663"/>
      <c r="WVD8" s="663"/>
      <c r="WVE8" s="663"/>
      <c r="WVF8" s="663"/>
      <c r="WVG8" s="663"/>
      <c r="WVH8" s="663"/>
      <c r="WVI8" s="663"/>
      <c r="WVJ8" s="663"/>
      <c r="WVK8" s="663"/>
      <c r="WVL8" s="663"/>
      <c r="WVM8" s="663"/>
      <c r="WVN8" s="663"/>
      <c r="WVO8" s="663"/>
      <c r="WVP8" s="663"/>
      <c r="WVQ8" s="663"/>
      <c r="WVR8" s="663"/>
      <c r="WVS8" s="663"/>
      <c r="WVT8" s="663"/>
      <c r="WVU8" s="663"/>
      <c r="WVV8" s="663"/>
      <c r="WVW8" s="663"/>
      <c r="WVX8" s="663"/>
      <c r="WVY8" s="663"/>
      <c r="WVZ8" s="663"/>
      <c r="WWA8" s="663"/>
      <c r="WWB8" s="663"/>
      <c r="WWC8" s="663"/>
      <c r="WWD8" s="663"/>
      <c r="WWE8" s="663"/>
      <c r="WWF8" s="663"/>
      <c r="WWG8" s="663"/>
      <c r="WWH8" s="663"/>
      <c r="WWI8" s="663"/>
      <c r="WWJ8" s="663"/>
      <c r="WWK8" s="663"/>
      <c r="WWL8" s="663"/>
      <c r="WWM8" s="663"/>
      <c r="WWN8" s="663"/>
      <c r="WWO8" s="663"/>
      <c r="WWP8" s="663"/>
      <c r="WWQ8" s="663"/>
      <c r="WWR8" s="663"/>
      <c r="WWS8" s="663"/>
      <c r="WWT8" s="663"/>
      <c r="WWU8" s="663"/>
      <c r="WWV8" s="663"/>
      <c r="WWW8" s="663"/>
      <c r="WWX8" s="663"/>
      <c r="WWY8" s="663"/>
      <c r="WWZ8" s="663"/>
      <c r="WXA8" s="663"/>
      <c r="WXB8" s="663"/>
      <c r="WXC8" s="663"/>
      <c r="WXD8" s="663"/>
      <c r="WXE8" s="663"/>
      <c r="WXF8" s="663"/>
      <c r="WXG8" s="663"/>
      <c r="WXH8" s="663"/>
      <c r="WXI8" s="663"/>
      <c r="WXJ8" s="663"/>
      <c r="WXK8" s="663"/>
      <c r="WXL8" s="663"/>
      <c r="WXM8" s="663"/>
      <c r="WXN8" s="663"/>
      <c r="WXO8" s="663"/>
      <c r="WXP8" s="663"/>
      <c r="WXQ8" s="663"/>
      <c r="WXR8" s="663"/>
      <c r="WXS8" s="663"/>
      <c r="WXT8" s="663"/>
      <c r="WXU8" s="663"/>
      <c r="WXV8" s="663"/>
      <c r="WXW8" s="663"/>
      <c r="WXX8" s="663"/>
      <c r="WXY8" s="663"/>
      <c r="WXZ8" s="663"/>
      <c r="WYA8" s="663"/>
      <c r="WYB8" s="663"/>
      <c r="WYC8" s="663"/>
      <c r="WYD8" s="663"/>
      <c r="WYE8" s="663"/>
      <c r="WYF8" s="663"/>
      <c r="WYG8" s="663"/>
      <c r="WYH8" s="663"/>
      <c r="WYI8" s="663"/>
      <c r="WYJ8" s="663"/>
      <c r="WYK8" s="663"/>
      <c r="WYL8" s="663"/>
      <c r="WYM8" s="663"/>
      <c r="WYN8" s="663"/>
      <c r="WYO8" s="663"/>
      <c r="WYP8" s="663"/>
      <c r="WYQ8" s="663"/>
      <c r="WYR8" s="663"/>
      <c r="WYS8" s="663"/>
      <c r="WYT8" s="663"/>
      <c r="WYU8" s="663"/>
      <c r="WYV8" s="663"/>
      <c r="WYW8" s="663"/>
      <c r="WYX8" s="663"/>
      <c r="WYY8" s="663"/>
      <c r="WYZ8" s="663"/>
      <c r="WZA8" s="663"/>
      <c r="WZB8" s="663"/>
      <c r="WZC8" s="663"/>
      <c r="WZD8" s="663"/>
      <c r="WZE8" s="663"/>
      <c r="WZF8" s="663"/>
      <c r="WZG8" s="663"/>
      <c r="WZH8" s="663"/>
      <c r="WZI8" s="663"/>
      <c r="WZJ8" s="663"/>
      <c r="WZK8" s="663"/>
      <c r="WZL8" s="663"/>
      <c r="WZM8" s="663"/>
      <c r="WZN8" s="663"/>
      <c r="WZO8" s="663"/>
      <c r="WZP8" s="663"/>
      <c r="WZQ8" s="663"/>
      <c r="WZR8" s="663"/>
      <c r="WZS8" s="663"/>
      <c r="WZT8" s="663"/>
      <c r="WZU8" s="663"/>
      <c r="WZV8" s="663"/>
      <c r="WZW8" s="663"/>
      <c r="WZX8" s="663"/>
      <c r="WZY8" s="663"/>
      <c r="WZZ8" s="663"/>
      <c r="XAA8" s="663"/>
      <c r="XAB8" s="663"/>
      <c r="XAC8" s="663"/>
      <c r="XAD8" s="663"/>
      <c r="XAE8" s="663"/>
      <c r="XAF8" s="663"/>
      <c r="XAG8" s="663"/>
      <c r="XAH8" s="663"/>
      <c r="XAI8" s="663"/>
      <c r="XAJ8" s="663"/>
      <c r="XAK8" s="663"/>
      <c r="XAL8" s="663"/>
      <c r="XAM8" s="663"/>
      <c r="XAN8" s="663"/>
      <c r="XAO8" s="663"/>
      <c r="XAP8" s="663"/>
      <c r="XAQ8" s="663"/>
      <c r="XAR8" s="663"/>
      <c r="XAS8" s="663"/>
      <c r="XAT8" s="663"/>
      <c r="XAU8" s="663"/>
      <c r="XAV8" s="663"/>
      <c r="XAW8" s="663"/>
      <c r="XAX8" s="663"/>
      <c r="XAY8" s="663"/>
      <c r="XAZ8" s="663"/>
      <c r="XBA8" s="663"/>
      <c r="XBB8" s="663"/>
      <c r="XBC8" s="663"/>
      <c r="XBD8" s="663"/>
      <c r="XBE8" s="663"/>
      <c r="XBF8" s="663"/>
      <c r="XBG8" s="663"/>
      <c r="XBH8" s="663"/>
      <c r="XBI8" s="663"/>
      <c r="XBJ8" s="663"/>
      <c r="XBK8" s="663"/>
      <c r="XBL8" s="663"/>
      <c r="XBM8" s="663"/>
      <c r="XBN8" s="663"/>
      <c r="XBO8" s="663"/>
      <c r="XBP8" s="663"/>
      <c r="XBQ8" s="663"/>
      <c r="XBR8" s="663"/>
      <c r="XBS8" s="663"/>
      <c r="XBT8" s="663"/>
      <c r="XBU8" s="663"/>
      <c r="XBV8" s="663"/>
      <c r="XBW8" s="663"/>
      <c r="XBX8" s="663"/>
      <c r="XBY8" s="663"/>
      <c r="XBZ8" s="663"/>
      <c r="XCA8" s="663"/>
      <c r="XCB8" s="663"/>
      <c r="XCC8" s="663"/>
      <c r="XCD8" s="663"/>
      <c r="XCE8" s="663"/>
      <c r="XCF8" s="663"/>
      <c r="XCG8" s="663"/>
      <c r="XCH8" s="663"/>
      <c r="XCI8" s="663"/>
      <c r="XCJ8" s="663"/>
      <c r="XCK8" s="663"/>
      <c r="XCL8" s="663"/>
      <c r="XCM8" s="663"/>
      <c r="XCN8" s="663"/>
      <c r="XCO8" s="663"/>
      <c r="XCP8" s="663"/>
      <c r="XCQ8" s="663"/>
      <c r="XCR8" s="663"/>
      <c r="XCS8" s="663"/>
      <c r="XCT8" s="663"/>
      <c r="XCU8" s="663"/>
      <c r="XCV8" s="663"/>
      <c r="XCW8" s="663"/>
      <c r="XCX8" s="663"/>
      <c r="XCY8" s="663"/>
      <c r="XCZ8" s="663"/>
      <c r="XDA8" s="663"/>
      <c r="XDB8" s="663"/>
      <c r="XDC8" s="663"/>
      <c r="XDD8" s="663"/>
      <c r="XDE8" s="663"/>
      <c r="XDF8" s="663"/>
      <c r="XDG8" s="663"/>
      <c r="XDH8" s="663"/>
      <c r="XDI8" s="663"/>
      <c r="XDJ8" s="663"/>
      <c r="XDK8" s="663"/>
      <c r="XDL8" s="663"/>
      <c r="XDM8" s="663"/>
      <c r="XDN8" s="663"/>
      <c r="XDO8" s="663"/>
      <c r="XDP8" s="663"/>
      <c r="XDQ8" s="663"/>
      <c r="XDR8" s="663"/>
      <c r="XDS8" s="663"/>
      <c r="XDT8" s="663"/>
      <c r="XDU8" s="663"/>
      <c r="XDV8" s="663"/>
      <c r="XDW8" s="663"/>
      <c r="XDX8" s="663"/>
      <c r="XDY8" s="663"/>
      <c r="XDZ8" s="663"/>
      <c r="XEA8" s="663"/>
      <c r="XEB8" s="663"/>
      <c r="XEC8" s="663"/>
      <c r="XED8" s="663"/>
      <c r="XEE8" s="663"/>
      <c r="XEF8" s="663"/>
      <c r="XEG8" s="663"/>
      <c r="XEH8" s="663"/>
      <c r="XEI8" s="663"/>
      <c r="XEJ8" s="663"/>
      <c r="XEK8" s="663"/>
      <c r="XEL8" s="663"/>
      <c r="XEM8" s="663"/>
      <c r="XEN8" s="663"/>
      <c r="XEO8" s="663"/>
      <c r="XEP8" s="663"/>
      <c r="XEQ8" s="663"/>
      <c r="XER8" s="663"/>
      <c r="XES8" s="663"/>
      <c r="XET8" s="663"/>
      <c r="XEU8" s="663"/>
      <c r="XEV8" s="663"/>
      <c r="XEW8" s="663"/>
      <c r="XEX8" s="663"/>
      <c r="XEY8" s="663"/>
      <c r="XEZ8" s="663"/>
      <c r="XFA8" s="663"/>
      <c r="XFB8" s="663"/>
    </row>
    <row r="9" spans="1:16382" ht="15" customHeight="1">
      <c r="A9" s="165" t="s">
        <v>3</v>
      </c>
      <c r="B9" s="315">
        <f>B8</f>
        <v>0</v>
      </c>
      <c r="C9" s="315">
        <f>C8</f>
        <v>0</v>
      </c>
      <c r="D9" s="166"/>
      <c r="E9" s="314"/>
      <c r="F9" s="314"/>
      <c r="G9" s="314"/>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314"/>
      <c r="EB9" s="314"/>
      <c r="EC9" s="314"/>
      <c r="ED9" s="314"/>
      <c r="EE9" s="314"/>
      <c r="EF9" s="314"/>
      <c r="EG9" s="314"/>
      <c r="EH9" s="314"/>
      <c r="EI9" s="314"/>
      <c r="EJ9" s="314"/>
      <c r="EK9" s="314"/>
      <c r="EL9" s="314"/>
      <c r="EM9" s="314"/>
      <c r="EN9" s="314"/>
      <c r="EO9" s="314"/>
      <c r="EP9" s="314"/>
      <c r="EQ9" s="314"/>
      <c r="ER9" s="314"/>
      <c r="ES9" s="314"/>
      <c r="ET9" s="314"/>
      <c r="EU9" s="314"/>
      <c r="EV9" s="314"/>
      <c r="EW9" s="314"/>
      <c r="EX9" s="314"/>
      <c r="EY9" s="314"/>
      <c r="EZ9" s="314"/>
      <c r="FA9" s="314"/>
      <c r="FB9" s="314"/>
      <c r="FC9" s="314"/>
      <c r="FD9" s="314"/>
      <c r="FE9" s="314"/>
      <c r="FF9" s="314"/>
      <c r="FG9" s="314"/>
      <c r="FH9" s="314"/>
      <c r="FI9" s="314"/>
      <c r="FJ9" s="314"/>
      <c r="FK9" s="314"/>
      <c r="FL9" s="314"/>
      <c r="FM9" s="314"/>
      <c r="FN9" s="314"/>
      <c r="FO9" s="314"/>
      <c r="FP9" s="314"/>
      <c r="FQ9" s="314"/>
      <c r="FR9" s="314"/>
      <c r="FS9" s="314"/>
      <c r="FT9" s="314"/>
      <c r="FU9" s="314"/>
      <c r="FV9" s="314"/>
      <c r="FW9" s="314"/>
      <c r="FX9" s="314"/>
      <c r="FY9" s="314"/>
      <c r="FZ9" s="314"/>
      <c r="GA9" s="314"/>
      <c r="GB9" s="314"/>
      <c r="GC9" s="314"/>
      <c r="GD9" s="314"/>
      <c r="GE9" s="314"/>
      <c r="GF9" s="314"/>
      <c r="GG9" s="314"/>
      <c r="GH9" s="314"/>
      <c r="GI9" s="314"/>
      <c r="GJ9" s="314"/>
      <c r="GK9" s="314"/>
      <c r="GL9" s="314"/>
      <c r="GM9" s="314"/>
      <c r="GN9" s="314"/>
      <c r="GO9" s="314"/>
      <c r="GP9" s="314"/>
      <c r="GQ9" s="314"/>
      <c r="GR9" s="314"/>
      <c r="GS9" s="314"/>
      <c r="GT9" s="314"/>
      <c r="GU9" s="314"/>
      <c r="GV9" s="314"/>
      <c r="GW9" s="314"/>
      <c r="GX9" s="314"/>
      <c r="GY9" s="314"/>
      <c r="GZ9" s="314"/>
      <c r="HA9" s="314"/>
      <c r="HB9" s="314"/>
      <c r="HC9" s="314"/>
      <c r="HD9" s="314"/>
      <c r="HE9" s="314"/>
      <c r="HF9" s="314"/>
      <c r="HG9" s="314"/>
      <c r="HH9" s="314"/>
      <c r="HI9" s="314"/>
      <c r="HJ9" s="314"/>
      <c r="HK9" s="314"/>
      <c r="HL9" s="314"/>
      <c r="HM9" s="314"/>
      <c r="HN9" s="314"/>
      <c r="HO9" s="314"/>
      <c r="HP9" s="314"/>
      <c r="HQ9" s="314"/>
      <c r="HR9" s="314"/>
      <c r="HS9" s="314"/>
      <c r="HT9" s="314"/>
      <c r="HU9" s="314"/>
      <c r="HV9" s="314"/>
      <c r="HW9" s="314"/>
      <c r="HX9" s="314"/>
      <c r="HY9" s="314"/>
      <c r="HZ9" s="314"/>
      <c r="IA9" s="314"/>
      <c r="IB9" s="314"/>
      <c r="IC9" s="314"/>
      <c r="ID9" s="314"/>
      <c r="IE9" s="314"/>
      <c r="IF9" s="314"/>
      <c r="IG9" s="314"/>
      <c r="IH9" s="314"/>
      <c r="II9" s="314"/>
      <c r="IJ9" s="314"/>
      <c r="IK9" s="314"/>
      <c r="IL9" s="314"/>
      <c r="IM9" s="314"/>
      <c r="IN9" s="314"/>
      <c r="IO9" s="314"/>
      <c r="IP9" s="314"/>
      <c r="IQ9" s="314"/>
      <c r="IR9" s="314"/>
      <c r="IS9" s="314"/>
      <c r="IT9" s="314"/>
      <c r="IU9" s="314"/>
      <c r="IV9" s="314"/>
      <c r="IW9" s="314"/>
      <c r="IX9" s="314"/>
      <c r="IY9" s="314"/>
      <c r="IZ9" s="314"/>
      <c r="JA9" s="314"/>
      <c r="JB9" s="314"/>
      <c r="JC9" s="314"/>
      <c r="JD9" s="314"/>
      <c r="JE9" s="314"/>
      <c r="JF9" s="314"/>
      <c r="JG9" s="314"/>
      <c r="JH9" s="314"/>
      <c r="JI9" s="314"/>
      <c r="JJ9" s="314"/>
      <c r="JK9" s="314"/>
      <c r="JL9" s="314"/>
      <c r="JM9" s="314"/>
      <c r="JN9" s="314"/>
      <c r="JO9" s="314"/>
      <c r="JP9" s="314"/>
      <c r="JQ9" s="314"/>
      <c r="JR9" s="314"/>
      <c r="JS9" s="314"/>
      <c r="JT9" s="314"/>
      <c r="JU9" s="314"/>
      <c r="JV9" s="314"/>
      <c r="JW9" s="314"/>
      <c r="JX9" s="314"/>
      <c r="JY9" s="314"/>
      <c r="JZ9" s="314"/>
      <c r="KA9" s="314"/>
      <c r="KB9" s="314"/>
      <c r="KC9" s="314"/>
      <c r="KD9" s="314"/>
      <c r="KE9" s="314"/>
      <c r="KF9" s="314"/>
      <c r="KG9" s="314"/>
      <c r="KH9" s="314"/>
      <c r="KI9" s="314"/>
      <c r="KJ9" s="314"/>
      <c r="KK9" s="314"/>
      <c r="KL9" s="314"/>
      <c r="KM9" s="314"/>
      <c r="KN9" s="314"/>
      <c r="KO9" s="314"/>
      <c r="KP9" s="314"/>
      <c r="KQ9" s="314"/>
      <c r="KR9" s="314"/>
      <c r="KS9" s="314"/>
      <c r="KT9" s="314"/>
      <c r="KU9" s="314"/>
      <c r="KV9" s="314"/>
      <c r="KW9" s="314"/>
      <c r="KX9" s="314"/>
      <c r="KY9" s="314"/>
      <c r="KZ9" s="314"/>
      <c r="LA9" s="314"/>
      <c r="LB9" s="314"/>
      <c r="LC9" s="314"/>
      <c r="LD9" s="314"/>
      <c r="LE9" s="314"/>
      <c r="LF9" s="314"/>
      <c r="LG9" s="314"/>
      <c r="LH9" s="314"/>
      <c r="LI9" s="314"/>
      <c r="LJ9" s="314"/>
      <c r="LK9" s="314"/>
      <c r="LL9" s="314"/>
      <c r="LM9" s="314"/>
      <c r="LN9" s="314"/>
      <c r="LO9" s="314"/>
      <c r="LP9" s="314"/>
      <c r="LQ9" s="314"/>
      <c r="LR9" s="314"/>
      <c r="LS9" s="314"/>
      <c r="LT9" s="314"/>
      <c r="LU9" s="314"/>
      <c r="LV9" s="314"/>
      <c r="LW9" s="314"/>
      <c r="LX9" s="314"/>
      <c r="LY9" s="314"/>
      <c r="LZ9" s="314"/>
      <c r="MA9" s="314"/>
      <c r="MB9" s="314"/>
      <c r="MC9" s="314"/>
      <c r="MD9" s="314"/>
      <c r="ME9" s="314"/>
      <c r="MF9" s="314"/>
      <c r="MG9" s="314"/>
      <c r="MH9" s="314"/>
      <c r="MI9" s="314"/>
      <c r="MJ9" s="314"/>
      <c r="MK9" s="314"/>
      <c r="ML9" s="314"/>
      <c r="MM9" s="314"/>
      <c r="MN9" s="314"/>
      <c r="MO9" s="314"/>
      <c r="MP9" s="314"/>
      <c r="MQ9" s="314"/>
      <c r="MR9" s="314"/>
      <c r="MS9" s="314"/>
      <c r="MT9" s="314"/>
      <c r="MU9" s="314"/>
      <c r="MV9" s="314"/>
      <c r="MW9" s="314"/>
      <c r="MX9" s="314"/>
      <c r="MY9" s="314"/>
      <c r="MZ9" s="314"/>
      <c r="NA9" s="314"/>
      <c r="NB9" s="314"/>
      <c r="NC9" s="314"/>
      <c r="ND9" s="314"/>
      <c r="NE9" s="314"/>
      <c r="NF9" s="314"/>
      <c r="NG9" s="314"/>
      <c r="NH9" s="314"/>
      <c r="NI9" s="314"/>
      <c r="NJ9" s="314"/>
      <c r="NK9" s="314"/>
      <c r="NL9" s="314"/>
      <c r="NM9" s="314"/>
      <c r="NN9" s="314"/>
      <c r="NO9" s="314"/>
      <c r="NP9" s="314"/>
      <c r="NQ9" s="314"/>
      <c r="NR9" s="314"/>
      <c r="NS9" s="314"/>
      <c r="NT9" s="314"/>
      <c r="NU9" s="314"/>
      <c r="NV9" s="314"/>
      <c r="NW9" s="314"/>
      <c r="NX9" s="314"/>
      <c r="NY9" s="314"/>
      <c r="NZ9" s="314"/>
      <c r="OA9" s="314"/>
      <c r="OB9" s="314"/>
      <c r="OC9" s="314"/>
      <c r="OD9" s="314"/>
      <c r="OE9" s="314"/>
      <c r="OF9" s="314"/>
      <c r="OG9" s="314"/>
      <c r="OH9" s="314"/>
      <c r="OI9" s="314"/>
      <c r="OJ9" s="314"/>
      <c r="OK9" s="314"/>
      <c r="OL9" s="314"/>
      <c r="OM9" s="314"/>
      <c r="ON9" s="314"/>
      <c r="OO9" s="314"/>
      <c r="OP9" s="314"/>
      <c r="OQ9" s="314"/>
      <c r="OR9" s="314"/>
      <c r="OS9" s="314"/>
      <c r="OT9" s="314"/>
      <c r="OU9" s="314"/>
      <c r="OV9" s="314"/>
      <c r="OW9" s="314"/>
      <c r="OX9" s="314"/>
      <c r="OY9" s="314"/>
      <c r="OZ9" s="314"/>
      <c r="PA9" s="314"/>
      <c r="PB9" s="314"/>
      <c r="PC9" s="314"/>
      <c r="PD9" s="314"/>
      <c r="PE9" s="314"/>
      <c r="PF9" s="314"/>
      <c r="PG9" s="314"/>
      <c r="PH9" s="314"/>
      <c r="PI9" s="314"/>
      <c r="PJ9" s="314"/>
      <c r="PK9" s="314"/>
      <c r="PL9" s="314"/>
      <c r="PM9" s="314"/>
      <c r="PN9" s="314"/>
      <c r="PO9" s="314"/>
      <c r="PP9" s="314"/>
      <c r="PQ9" s="314"/>
      <c r="PR9" s="314"/>
      <c r="PS9" s="314"/>
      <c r="PT9" s="314"/>
      <c r="PU9" s="314"/>
      <c r="PV9" s="314"/>
      <c r="PW9" s="314"/>
      <c r="PX9" s="314"/>
      <c r="PY9" s="314"/>
      <c r="PZ9" s="314"/>
      <c r="QA9" s="314"/>
      <c r="QB9" s="314"/>
      <c r="QC9" s="314"/>
      <c r="QD9" s="314"/>
      <c r="QE9" s="314"/>
      <c r="QF9" s="314"/>
      <c r="QG9" s="314"/>
      <c r="QH9" s="314"/>
      <c r="QI9" s="314"/>
      <c r="QJ9" s="314"/>
      <c r="QK9" s="314"/>
      <c r="QL9" s="314"/>
      <c r="QM9" s="314"/>
      <c r="QN9" s="314"/>
      <c r="QO9" s="314"/>
      <c r="QP9" s="314"/>
      <c r="QQ9" s="314"/>
      <c r="QR9" s="314"/>
      <c r="QS9" s="314"/>
      <c r="QT9" s="314"/>
      <c r="QU9" s="314"/>
      <c r="QV9" s="314"/>
      <c r="QW9" s="314"/>
      <c r="QX9" s="314"/>
      <c r="QY9" s="314"/>
      <c r="QZ9" s="314"/>
      <c r="RA9" s="314"/>
      <c r="RB9" s="314"/>
      <c r="RC9" s="314"/>
      <c r="RD9" s="314"/>
      <c r="RE9" s="314"/>
      <c r="RF9" s="314"/>
      <c r="RG9" s="314"/>
      <c r="RH9" s="314"/>
      <c r="RI9" s="314"/>
      <c r="RJ9" s="314"/>
      <c r="RK9" s="314"/>
      <c r="RL9" s="314"/>
      <c r="RM9" s="314"/>
      <c r="RN9" s="314"/>
      <c r="RO9" s="314"/>
      <c r="RP9" s="314"/>
      <c r="RQ9" s="314"/>
      <c r="RR9" s="314"/>
      <c r="RS9" s="314"/>
      <c r="RT9" s="314"/>
      <c r="RU9" s="314"/>
      <c r="RV9" s="314"/>
      <c r="RW9" s="314"/>
      <c r="RX9" s="314"/>
      <c r="RY9" s="314"/>
      <c r="RZ9" s="314"/>
      <c r="SA9" s="314"/>
      <c r="SB9" s="314"/>
      <c r="SC9" s="314"/>
      <c r="SD9" s="314"/>
      <c r="SE9" s="314"/>
      <c r="SF9" s="314"/>
      <c r="SG9" s="314"/>
      <c r="SH9" s="314"/>
      <c r="SI9" s="314"/>
      <c r="SJ9" s="314"/>
      <c r="SK9" s="314"/>
      <c r="SL9" s="314"/>
      <c r="SM9" s="314"/>
      <c r="SN9" s="314"/>
      <c r="SO9" s="314"/>
      <c r="SP9" s="314"/>
      <c r="SQ9" s="314"/>
      <c r="SR9" s="314"/>
      <c r="SS9" s="314"/>
      <c r="ST9" s="314"/>
      <c r="SU9" s="314"/>
      <c r="SV9" s="314"/>
      <c r="SW9" s="314"/>
      <c r="SX9" s="314"/>
      <c r="SY9" s="314"/>
      <c r="SZ9" s="314"/>
      <c r="TA9" s="314"/>
      <c r="TB9" s="314"/>
      <c r="TC9" s="314"/>
      <c r="TD9" s="314"/>
      <c r="TE9" s="314"/>
      <c r="TF9" s="314"/>
      <c r="TG9" s="314"/>
      <c r="TH9" s="314"/>
      <c r="TI9" s="314"/>
      <c r="TJ9" s="314"/>
      <c r="TK9" s="314"/>
      <c r="TL9" s="314"/>
      <c r="TM9" s="314"/>
      <c r="TN9" s="314"/>
      <c r="TO9" s="314"/>
      <c r="TP9" s="314"/>
      <c r="TQ9" s="314"/>
      <c r="TR9" s="314"/>
      <c r="TS9" s="314"/>
      <c r="TT9" s="314"/>
      <c r="TU9" s="314"/>
      <c r="TV9" s="314"/>
      <c r="TW9" s="314"/>
      <c r="TX9" s="314"/>
      <c r="TY9" s="314"/>
      <c r="TZ9" s="314"/>
      <c r="UA9" s="314"/>
      <c r="UB9" s="314"/>
      <c r="UC9" s="314"/>
      <c r="UD9" s="314"/>
      <c r="UE9" s="314"/>
      <c r="UF9" s="314"/>
      <c r="UG9" s="314"/>
      <c r="UH9" s="314"/>
      <c r="UI9" s="314"/>
      <c r="UJ9" s="314"/>
      <c r="UK9" s="314"/>
      <c r="UL9" s="314"/>
      <c r="UM9" s="314"/>
      <c r="UN9" s="314"/>
      <c r="UO9" s="314"/>
      <c r="UP9" s="314"/>
      <c r="UQ9" s="314"/>
      <c r="UR9" s="314"/>
      <c r="US9" s="314"/>
      <c r="UT9" s="314"/>
      <c r="UU9" s="314"/>
      <c r="UV9" s="314"/>
      <c r="UW9" s="314"/>
      <c r="UX9" s="314"/>
      <c r="UY9" s="314"/>
      <c r="UZ9" s="314"/>
      <c r="VA9" s="314"/>
      <c r="VB9" s="314"/>
      <c r="VC9" s="314"/>
      <c r="VD9" s="314"/>
      <c r="VE9" s="314"/>
      <c r="VF9" s="314"/>
      <c r="VG9" s="314"/>
      <c r="VH9" s="314"/>
      <c r="VI9" s="314"/>
      <c r="VJ9" s="314"/>
      <c r="VK9" s="314"/>
      <c r="VL9" s="314"/>
      <c r="VM9" s="314"/>
      <c r="VN9" s="314"/>
      <c r="VO9" s="314"/>
      <c r="VP9" s="314"/>
      <c r="VQ9" s="314"/>
      <c r="VR9" s="314"/>
      <c r="VS9" s="314"/>
      <c r="VT9" s="314"/>
      <c r="VU9" s="314"/>
      <c r="VV9" s="314"/>
      <c r="VW9" s="314"/>
      <c r="VX9" s="314"/>
      <c r="VY9" s="314"/>
      <c r="VZ9" s="314"/>
      <c r="WA9" s="314"/>
      <c r="WB9" s="314"/>
      <c r="WC9" s="314"/>
      <c r="WD9" s="314"/>
      <c r="WE9" s="314"/>
      <c r="WF9" s="314"/>
      <c r="WG9" s="314"/>
      <c r="WH9" s="314"/>
      <c r="WI9" s="314"/>
      <c r="WJ9" s="314"/>
      <c r="WK9" s="314"/>
      <c r="WL9" s="314"/>
      <c r="WM9" s="314"/>
      <c r="WN9" s="314"/>
      <c r="WO9" s="314"/>
      <c r="WP9" s="314"/>
      <c r="WQ9" s="314"/>
      <c r="WR9" s="314"/>
      <c r="WS9" s="314"/>
      <c r="WT9" s="314"/>
      <c r="WU9" s="314"/>
      <c r="WV9" s="314"/>
      <c r="WW9" s="314"/>
      <c r="WX9" s="314"/>
      <c r="WY9" s="314"/>
      <c r="WZ9" s="314"/>
      <c r="XA9" s="314"/>
      <c r="XB9" s="314"/>
      <c r="XC9" s="314"/>
      <c r="XD9" s="314"/>
      <c r="XE9" s="314"/>
      <c r="XF9" s="314"/>
      <c r="XG9" s="314"/>
      <c r="XH9" s="314"/>
      <c r="XI9" s="314"/>
      <c r="XJ9" s="314"/>
      <c r="XK9" s="314"/>
      <c r="XL9" s="314"/>
      <c r="XM9" s="314"/>
      <c r="XN9" s="314"/>
      <c r="XO9" s="314"/>
      <c r="XP9" s="314"/>
      <c r="XQ9" s="314"/>
      <c r="XR9" s="314"/>
      <c r="XS9" s="314"/>
      <c r="XT9" s="314"/>
      <c r="XU9" s="314"/>
      <c r="XV9" s="314"/>
      <c r="XW9" s="314"/>
      <c r="XX9" s="314"/>
      <c r="XY9" s="314"/>
      <c r="XZ9" s="314"/>
      <c r="YA9" s="314"/>
      <c r="YB9" s="314"/>
      <c r="YC9" s="314"/>
      <c r="YD9" s="314"/>
      <c r="YE9" s="314"/>
      <c r="YF9" s="314"/>
      <c r="YG9" s="314"/>
      <c r="YH9" s="314"/>
      <c r="YI9" s="314"/>
      <c r="YJ9" s="314"/>
      <c r="YK9" s="314"/>
      <c r="YL9" s="314"/>
      <c r="YM9" s="314"/>
      <c r="YN9" s="314"/>
      <c r="YO9" s="314"/>
      <c r="YP9" s="314"/>
      <c r="YQ9" s="314"/>
      <c r="YR9" s="314"/>
      <c r="YS9" s="314"/>
      <c r="YT9" s="314"/>
      <c r="YU9" s="314"/>
      <c r="YV9" s="314"/>
      <c r="YW9" s="314"/>
      <c r="YX9" s="314"/>
      <c r="YY9" s="314"/>
      <c r="YZ9" s="314"/>
      <c r="ZA9" s="314"/>
      <c r="ZB9" s="314"/>
      <c r="ZC9" s="314"/>
      <c r="ZD9" s="314"/>
      <c r="ZE9" s="314"/>
      <c r="ZF9" s="314"/>
      <c r="ZG9" s="314"/>
      <c r="ZH9" s="314"/>
      <c r="ZI9" s="314"/>
      <c r="ZJ9" s="314"/>
      <c r="ZK9" s="314"/>
      <c r="ZL9" s="314"/>
      <c r="ZM9" s="314"/>
      <c r="ZN9" s="314"/>
      <c r="ZO9" s="314"/>
      <c r="ZP9" s="314"/>
      <c r="ZQ9" s="314"/>
      <c r="ZR9" s="314"/>
      <c r="ZS9" s="314"/>
      <c r="ZT9" s="314"/>
      <c r="ZU9" s="314"/>
      <c r="ZV9" s="314"/>
      <c r="ZW9" s="314"/>
      <c r="ZX9" s="314"/>
      <c r="ZY9" s="314"/>
      <c r="ZZ9" s="314"/>
      <c r="AAA9" s="314"/>
      <c r="AAB9" s="314"/>
      <c r="AAC9" s="314"/>
      <c r="AAD9" s="314"/>
      <c r="AAE9" s="314"/>
      <c r="AAF9" s="314"/>
      <c r="AAG9" s="314"/>
      <c r="AAH9" s="314"/>
      <c r="AAI9" s="314"/>
      <c r="AAJ9" s="314"/>
      <c r="AAK9" s="314"/>
      <c r="AAL9" s="314"/>
      <c r="AAM9" s="314"/>
      <c r="AAN9" s="314"/>
      <c r="AAO9" s="314"/>
      <c r="AAP9" s="314"/>
      <c r="AAQ9" s="314"/>
      <c r="AAR9" s="314"/>
      <c r="AAS9" s="314"/>
      <c r="AAT9" s="314"/>
      <c r="AAU9" s="314"/>
      <c r="AAV9" s="314"/>
      <c r="AAW9" s="314"/>
      <c r="AAX9" s="314"/>
      <c r="AAY9" s="314"/>
      <c r="AAZ9" s="314"/>
      <c r="ABA9" s="314"/>
      <c r="ABB9" s="314"/>
      <c r="ABC9" s="314"/>
      <c r="ABD9" s="314"/>
      <c r="ABE9" s="314"/>
      <c r="ABF9" s="314"/>
      <c r="ABG9" s="314"/>
      <c r="ABH9" s="314"/>
      <c r="ABI9" s="314"/>
      <c r="ABJ9" s="314"/>
      <c r="ABK9" s="314"/>
      <c r="ABL9" s="314"/>
      <c r="ABM9" s="314"/>
      <c r="ABN9" s="314"/>
      <c r="ABO9" s="314"/>
      <c r="ABP9" s="314"/>
      <c r="ABQ9" s="314"/>
      <c r="ABR9" s="314"/>
      <c r="ABS9" s="314"/>
      <c r="ABT9" s="314"/>
      <c r="ABU9" s="314"/>
      <c r="ABV9" s="314"/>
      <c r="ABW9" s="314"/>
      <c r="ABX9" s="314"/>
      <c r="ABY9" s="314"/>
      <c r="ABZ9" s="314"/>
      <c r="ACA9" s="314"/>
      <c r="ACB9" s="314"/>
      <c r="ACC9" s="314"/>
      <c r="ACD9" s="314"/>
      <c r="ACE9" s="314"/>
      <c r="ACF9" s="314"/>
      <c r="ACG9" s="314"/>
      <c r="ACH9" s="314"/>
      <c r="ACI9" s="314"/>
      <c r="ACJ9" s="314"/>
      <c r="ACK9" s="314"/>
      <c r="ACL9" s="314"/>
      <c r="ACM9" s="314"/>
      <c r="ACN9" s="314"/>
      <c r="ACO9" s="314"/>
      <c r="ACP9" s="314"/>
      <c r="ACQ9" s="314"/>
      <c r="ACR9" s="314"/>
      <c r="ACS9" s="314"/>
      <c r="ACT9" s="314"/>
      <c r="ACU9" s="314"/>
      <c r="ACV9" s="314"/>
      <c r="ACW9" s="314"/>
      <c r="ACX9" s="314"/>
      <c r="ACY9" s="314"/>
      <c r="ACZ9" s="314"/>
      <c r="ADA9" s="314"/>
      <c r="ADB9" s="314"/>
      <c r="ADC9" s="314"/>
      <c r="ADD9" s="314"/>
      <c r="ADE9" s="314"/>
      <c r="ADF9" s="314"/>
      <c r="ADG9" s="314"/>
      <c r="ADH9" s="314"/>
      <c r="ADI9" s="314"/>
      <c r="ADJ9" s="314"/>
      <c r="ADK9" s="314"/>
      <c r="ADL9" s="314"/>
      <c r="ADM9" s="314"/>
      <c r="ADN9" s="314"/>
      <c r="ADO9" s="314"/>
      <c r="ADP9" s="314"/>
      <c r="ADQ9" s="314"/>
      <c r="ADR9" s="314"/>
      <c r="ADS9" s="314"/>
      <c r="ADT9" s="314"/>
      <c r="ADU9" s="314"/>
      <c r="ADV9" s="314"/>
      <c r="ADW9" s="314"/>
      <c r="ADX9" s="314"/>
      <c r="ADY9" s="314"/>
      <c r="ADZ9" s="314"/>
      <c r="AEA9" s="314"/>
      <c r="AEB9" s="314"/>
      <c r="AEC9" s="314"/>
      <c r="AED9" s="314"/>
      <c r="AEE9" s="314"/>
      <c r="AEF9" s="314"/>
      <c r="AEG9" s="314"/>
      <c r="AEH9" s="314"/>
      <c r="AEI9" s="314"/>
      <c r="AEJ9" s="314"/>
      <c r="AEK9" s="314"/>
      <c r="AEL9" s="314"/>
      <c r="AEM9" s="314"/>
      <c r="AEN9" s="314"/>
      <c r="AEO9" s="314"/>
      <c r="AEP9" s="314"/>
      <c r="AEQ9" s="314"/>
      <c r="AER9" s="314"/>
      <c r="AES9" s="314"/>
      <c r="AET9" s="314"/>
      <c r="AEU9" s="314"/>
      <c r="AEV9" s="314"/>
      <c r="AEW9" s="314"/>
      <c r="AEX9" s="314"/>
      <c r="AEY9" s="314"/>
      <c r="AEZ9" s="314"/>
      <c r="AFA9" s="314"/>
      <c r="AFB9" s="314"/>
      <c r="AFC9" s="314"/>
      <c r="AFD9" s="314"/>
      <c r="AFE9" s="314"/>
      <c r="AFF9" s="314"/>
      <c r="AFG9" s="314"/>
      <c r="AFH9" s="314"/>
      <c r="AFI9" s="314"/>
      <c r="AFJ9" s="314"/>
      <c r="AFK9" s="314"/>
      <c r="AFL9" s="314"/>
      <c r="AFM9" s="314"/>
      <c r="AFN9" s="314"/>
      <c r="AFO9" s="314"/>
      <c r="AFP9" s="314"/>
      <c r="AFQ9" s="314"/>
      <c r="AFR9" s="314"/>
      <c r="AFS9" s="314"/>
      <c r="AFT9" s="314"/>
      <c r="AFU9" s="314"/>
      <c r="AFV9" s="314"/>
      <c r="AFW9" s="314"/>
      <c r="AFX9" s="314"/>
      <c r="AFY9" s="314"/>
      <c r="AFZ9" s="314"/>
      <c r="AGA9" s="314"/>
      <c r="AGB9" s="314"/>
      <c r="AGC9" s="314"/>
      <c r="AGD9" s="314"/>
      <c r="AGE9" s="314"/>
      <c r="AGF9" s="314"/>
      <c r="AGG9" s="314"/>
      <c r="AGH9" s="314"/>
      <c r="AGI9" s="314"/>
      <c r="AGJ9" s="314"/>
      <c r="AGK9" s="314"/>
      <c r="AGL9" s="314"/>
      <c r="AGM9" s="314"/>
      <c r="AGN9" s="314"/>
      <c r="AGO9" s="314"/>
      <c r="AGP9" s="314"/>
      <c r="AGQ9" s="314"/>
      <c r="AGR9" s="314"/>
      <c r="AGS9" s="314"/>
      <c r="AGT9" s="314"/>
      <c r="AGU9" s="314"/>
      <c r="AGV9" s="314"/>
      <c r="AGW9" s="314"/>
      <c r="AGX9" s="314"/>
      <c r="AGY9" s="314"/>
      <c r="AGZ9" s="314"/>
      <c r="AHA9" s="314"/>
      <c r="AHB9" s="314"/>
      <c r="AHC9" s="314"/>
      <c r="AHD9" s="314"/>
      <c r="AHE9" s="314"/>
      <c r="AHF9" s="314"/>
      <c r="AHG9" s="314"/>
      <c r="AHH9" s="314"/>
      <c r="AHI9" s="314"/>
      <c r="AHJ9" s="314"/>
      <c r="AHK9" s="314"/>
      <c r="AHL9" s="314"/>
      <c r="AHM9" s="314"/>
      <c r="AHN9" s="314"/>
      <c r="AHO9" s="314"/>
      <c r="AHP9" s="314"/>
      <c r="AHQ9" s="314"/>
      <c r="AHR9" s="314"/>
      <c r="AHS9" s="314"/>
      <c r="AHT9" s="314"/>
      <c r="AHU9" s="314"/>
      <c r="AHV9" s="314"/>
      <c r="AHW9" s="314"/>
      <c r="AHX9" s="314"/>
      <c r="AHY9" s="314"/>
      <c r="AHZ9" s="314"/>
      <c r="AIA9" s="314"/>
      <c r="AIB9" s="314"/>
      <c r="AIC9" s="314"/>
      <c r="AID9" s="314"/>
      <c r="AIE9" s="314"/>
      <c r="AIF9" s="314"/>
      <c r="AIG9" s="314"/>
      <c r="AIH9" s="314"/>
      <c r="AII9" s="314"/>
      <c r="AIJ9" s="314"/>
      <c r="AIK9" s="314"/>
      <c r="AIL9" s="314"/>
      <c r="AIM9" s="314"/>
      <c r="AIN9" s="314"/>
      <c r="AIO9" s="314"/>
      <c r="AIP9" s="314"/>
      <c r="AIQ9" s="314"/>
      <c r="AIR9" s="314"/>
      <c r="AIS9" s="314"/>
      <c r="AIT9" s="314"/>
      <c r="AIU9" s="314"/>
      <c r="AIV9" s="314"/>
      <c r="AIW9" s="314"/>
      <c r="AIX9" s="314"/>
      <c r="AIY9" s="314"/>
      <c r="AIZ9" s="314"/>
      <c r="AJA9" s="314"/>
      <c r="AJB9" s="314"/>
      <c r="AJC9" s="314"/>
      <c r="AJD9" s="314"/>
      <c r="AJE9" s="314"/>
      <c r="AJF9" s="314"/>
      <c r="AJG9" s="314"/>
      <c r="AJH9" s="314"/>
      <c r="AJI9" s="314"/>
      <c r="AJJ9" s="314"/>
      <c r="AJK9" s="314"/>
      <c r="AJL9" s="314"/>
      <c r="AJM9" s="314"/>
      <c r="AJN9" s="314"/>
      <c r="AJO9" s="314"/>
      <c r="AJP9" s="314"/>
      <c r="AJQ9" s="314"/>
      <c r="AJR9" s="314"/>
      <c r="AJS9" s="314"/>
      <c r="AJT9" s="314"/>
      <c r="AJU9" s="314"/>
      <c r="AJV9" s="314"/>
      <c r="AJW9" s="314"/>
      <c r="AJX9" s="314"/>
      <c r="AJY9" s="314"/>
      <c r="AJZ9" s="314"/>
      <c r="AKA9" s="314"/>
      <c r="AKB9" s="314"/>
      <c r="AKC9" s="314"/>
      <c r="AKD9" s="314"/>
      <c r="AKE9" s="314"/>
      <c r="AKF9" s="314"/>
      <c r="AKG9" s="314"/>
      <c r="AKH9" s="314"/>
      <c r="AKI9" s="314"/>
      <c r="AKJ9" s="314"/>
      <c r="AKK9" s="314"/>
      <c r="AKL9" s="314"/>
      <c r="AKM9" s="314"/>
      <c r="AKN9" s="314"/>
      <c r="AKO9" s="314"/>
      <c r="AKP9" s="314"/>
      <c r="AKQ9" s="314"/>
      <c r="AKR9" s="314"/>
      <c r="AKS9" s="314"/>
      <c r="AKT9" s="314"/>
      <c r="AKU9" s="314"/>
      <c r="AKV9" s="314"/>
      <c r="AKW9" s="314"/>
      <c r="AKX9" s="314"/>
      <c r="AKY9" s="314"/>
      <c r="AKZ9" s="314"/>
      <c r="ALA9" s="314"/>
      <c r="ALB9" s="314"/>
      <c r="ALC9" s="314"/>
      <c r="ALD9" s="314"/>
      <c r="ALE9" s="314"/>
      <c r="ALF9" s="314"/>
      <c r="ALG9" s="314"/>
      <c r="ALH9" s="314"/>
      <c r="ALI9" s="314"/>
      <c r="ALJ9" s="314"/>
      <c r="ALK9" s="314"/>
      <c r="ALL9" s="314"/>
      <c r="ALM9" s="314"/>
      <c r="ALN9" s="314"/>
      <c r="ALO9" s="314"/>
      <c r="ALP9" s="314"/>
      <c r="ALQ9" s="314"/>
      <c r="ALR9" s="314"/>
      <c r="ALS9" s="314"/>
      <c r="ALT9" s="314"/>
      <c r="ALU9" s="314"/>
      <c r="ALV9" s="314"/>
      <c r="ALW9" s="314"/>
      <c r="ALX9" s="314"/>
      <c r="ALY9" s="314"/>
      <c r="ALZ9" s="314"/>
      <c r="AMA9" s="314"/>
      <c r="AMB9" s="314"/>
      <c r="AMC9" s="314"/>
      <c r="AMD9" s="314"/>
      <c r="AME9" s="314"/>
      <c r="AMF9" s="314"/>
      <c r="AMG9" s="314"/>
      <c r="AMH9" s="314"/>
      <c r="AMI9" s="314"/>
      <c r="AMJ9" s="314"/>
      <c r="AMK9" s="314"/>
      <c r="AML9" s="314"/>
      <c r="AMM9" s="314"/>
      <c r="AMN9" s="314"/>
      <c r="AMO9" s="314"/>
      <c r="AMP9" s="314"/>
      <c r="AMQ9" s="314"/>
      <c r="AMR9" s="314"/>
      <c r="AMS9" s="314"/>
      <c r="AMT9" s="314"/>
      <c r="AMU9" s="314"/>
      <c r="AMV9" s="314"/>
      <c r="AMW9" s="314"/>
      <c r="AMX9" s="314"/>
      <c r="AMY9" s="314"/>
      <c r="AMZ9" s="314"/>
      <c r="ANA9" s="314"/>
      <c r="ANB9" s="314"/>
      <c r="ANC9" s="314"/>
      <c r="AND9" s="314"/>
      <c r="ANE9" s="314"/>
      <c r="ANF9" s="314"/>
      <c r="ANG9" s="314"/>
      <c r="ANH9" s="314"/>
      <c r="ANI9" s="314"/>
      <c r="ANJ9" s="314"/>
      <c r="ANK9" s="314"/>
      <c r="ANL9" s="314"/>
      <c r="ANM9" s="314"/>
      <c r="ANN9" s="314"/>
      <c r="ANO9" s="314"/>
      <c r="ANP9" s="314"/>
      <c r="ANQ9" s="314"/>
      <c r="ANR9" s="314"/>
      <c r="ANS9" s="314"/>
      <c r="ANT9" s="314"/>
      <c r="ANU9" s="314"/>
      <c r="ANV9" s="314"/>
      <c r="ANW9" s="314"/>
      <c r="ANX9" s="314"/>
      <c r="ANY9" s="314"/>
      <c r="ANZ9" s="314"/>
      <c r="AOA9" s="314"/>
      <c r="AOB9" s="314"/>
      <c r="AOC9" s="314"/>
      <c r="AOD9" s="314"/>
      <c r="AOE9" s="314"/>
      <c r="AOF9" s="314"/>
      <c r="AOG9" s="314"/>
      <c r="AOH9" s="314"/>
      <c r="AOI9" s="314"/>
      <c r="AOJ9" s="314"/>
      <c r="AOK9" s="314"/>
      <c r="AOL9" s="314"/>
      <c r="AOM9" s="314"/>
      <c r="AON9" s="314"/>
      <c r="AOO9" s="314"/>
      <c r="AOP9" s="314"/>
      <c r="AOQ9" s="314"/>
      <c r="AOR9" s="314"/>
      <c r="AOS9" s="314"/>
      <c r="AOT9" s="314"/>
      <c r="AOU9" s="314"/>
      <c r="AOV9" s="314"/>
      <c r="AOW9" s="314"/>
      <c r="AOX9" s="314"/>
      <c r="AOY9" s="314"/>
      <c r="AOZ9" s="314"/>
      <c r="APA9" s="314"/>
      <c r="APB9" s="314"/>
      <c r="APC9" s="314"/>
      <c r="APD9" s="314"/>
      <c r="APE9" s="314"/>
      <c r="APF9" s="314"/>
      <c r="APG9" s="314"/>
      <c r="APH9" s="314"/>
      <c r="API9" s="314"/>
      <c r="APJ9" s="314"/>
      <c r="APK9" s="314"/>
      <c r="APL9" s="314"/>
      <c r="APM9" s="314"/>
      <c r="APN9" s="314"/>
      <c r="APO9" s="314"/>
      <c r="APP9" s="314"/>
      <c r="APQ9" s="314"/>
      <c r="APR9" s="314"/>
      <c r="APS9" s="314"/>
      <c r="APT9" s="314"/>
      <c r="APU9" s="314"/>
      <c r="APV9" s="314"/>
      <c r="APW9" s="314"/>
      <c r="APX9" s="314"/>
      <c r="APY9" s="314"/>
      <c r="APZ9" s="314"/>
      <c r="AQA9" s="314"/>
      <c r="AQB9" s="314"/>
      <c r="AQC9" s="314"/>
      <c r="AQD9" s="314"/>
      <c r="AQE9" s="314"/>
      <c r="AQF9" s="314"/>
      <c r="AQG9" s="314"/>
      <c r="AQH9" s="314"/>
      <c r="AQI9" s="314"/>
      <c r="AQJ9" s="314"/>
      <c r="AQK9" s="314"/>
      <c r="AQL9" s="314"/>
      <c r="AQM9" s="314"/>
      <c r="AQN9" s="314"/>
      <c r="AQO9" s="314"/>
      <c r="AQP9" s="314"/>
      <c r="AQQ9" s="314"/>
      <c r="AQR9" s="314"/>
      <c r="AQS9" s="314"/>
      <c r="AQT9" s="314"/>
      <c r="AQU9" s="314"/>
      <c r="AQV9" s="314"/>
      <c r="AQW9" s="314"/>
      <c r="AQX9" s="314"/>
      <c r="AQY9" s="314"/>
      <c r="AQZ9" s="314"/>
      <c r="ARA9" s="314"/>
      <c r="ARB9" s="314"/>
      <c r="ARC9" s="314"/>
      <c r="ARD9" s="314"/>
      <c r="ARE9" s="314"/>
      <c r="ARF9" s="314"/>
      <c r="ARG9" s="314"/>
      <c r="ARH9" s="314"/>
      <c r="ARI9" s="314"/>
      <c r="ARJ9" s="314"/>
      <c r="ARK9" s="314"/>
      <c r="ARL9" s="314"/>
      <c r="ARM9" s="314"/>
      <c r="ARN9" s="314"/>
      <c r="ARO9" s="314"/>
      <c r="ARP9" s="314"/>
      <c r="ARQ9" s="314"/>
      <c r="ARR9" s="314"/>
      <c r="ARS9" s="314"/>
      <c r="ART9" s="314"/>
      <c r="ARU9" s="314"/>
      <c r="ARV9" s="314"/>
      <c r="ARW9" s="314"/>
      <c r="ARX9" s="314"/>
      <c r="ARY9" s="314"/>
      <c r="ARZ9" s="314"/>
      <c r="ASA9" s="314"/>
      <c r="ASB9" s="314"/>
      <c r="ASC9" s="314"/>
      <c r="ASD9" s="314"/>
      <c r="ASE9" s="314"/>
      <c r="ASF9" s="314"/>
      <c r="ASG9" s="314"/>
      <c r="ASH9" s="314"/>
      <c r="ASI9" s="314"/>
      <c r="ASJ9" s="314"/>
      <c r="ASK9" s="314"/>
      <c r="ASL9" s="314"/>
      <c r="ASM9" s="314"/>
      <c r="ASN9" s="314"/>
      <c r="ASO9" s="314"/>
      <c r="ASP9" s="314"/>
      <c r="ASQ9" s="314"/>
      <c r="ASR9" s="314"/>
      <c r="ASS9" s="314"/>
      <c r="AST9" s="314"/>
      <c r="ASU9" s="314"/>
      <c r="ASV9" s="314"/>
      <c r="ASW9" s="314"/>
      <c r="ASX9" s="314"/>
      <c r="ASY9" s="314"/>
      <c r="ASZ9" s="314"/>
      <c r="ATA9" s="314"/>
      <c r="ATB9" s="314"/>
      <c r="ATC9" s="314"/>
      <c r="ATD9" s="314"/>
      <c r="ATE9" s="314"/>
      <c r="ATF9" s="314"/>
      <c r="ATG9" s="314"/>
      <c r="ATH9" s="314"/>
      <c r="ATI9" s="314"/>
      <c r="ATJ9" s="314"/>
      <c r="ATK9" s="314"/>
      <c r="ATL9" s="314"/>
      <c r="ATM9" s="314"/>
      <c r="ATN9" s="314"/>
      <c r="ATO9" s="314"/>
      <c r="ATP9" s="314"/>
      <c r="ATQ9" s="314"/>
      <c r="ATR9" s="314"/>
      <c r="ATS9" s="314"/>
      <c r="ATT9" s="314"/>
      <c r="ATU9" s="314"/>
      <c r="ATV9" s="314"/>
      <c r="ATW9" s="314"/>
      <c r="ATX9" s="314"/>
      <c r="ATY9" s="314"/>
      <c r="ATZ9" s="314"/>
      <c r="AUA9" s="314"/>
      <c r="AUB9" s="314"/>
      <c r="AUC9" s="314"/>
      <c r="AUD9" s="314"/>
      <c r="AUE9" s="314"/>
      <c r="AUF9" s="314"/>
      <c r="AUG9" s="314"/>
      <c r="AUH9" s="314"/>
      <c r="AUI9" s="314"/>
      <c r="AUJ9" s="314"/>
      <c r="AUK9" s="314"/>
      <c r="AUL9" s="314"/>
      <c r="AUM9" s="314"/>
      <c r="AUN9" s="314"/>
      <c r="AUO9" s="314"/>
      <c r="AUP9" s="314"/>
      <c r="AUQ9" s="314"/>
      <c r="AUR9" s="314"/>
      <c r="AUS9" s="314"/>
      <c r="AUT9" s="314"/>
      <c r="AUU9" s="314"/>
      <c r="AUV9" s="314"/>
      <c r="AUW9" s="314"/>
      <c r="AUX9" s="314"/>
      <c r="AUY9" s="314"/>
      <c r="AUZ9" s="314"/>
      <c r="AVA9" s="314"/>
      <c r="AVB9" s="314"/>
      <c r="AVC9" s="314"/>
      <c r="AVD9" s="314"/>
      <c r="AVE9" s="314"/>
      <c r="AVF9" s="314"/>
      <c r="AVG9" s="314"/>
      <c r="AVH9" s="314"/>
      <c r="AVI9" s="314"/>
      <c r="AVJ9" s="314"/>
      <c r="AVK9" s="314"/>
      <c r="AVL9" s="314"/>
      <c r="AVM9" s="314"/>
      <c r="AVN9" s="314"/>
      <c r="AVO9" s="314"/>
      <c r="AVP9" s="314"/>
      <c r="AVQ9" s="314"/>
      <c r="AVR9" s="314"/>
      <c r="AVS9" s="314"/>
      <c r="AVT9" s="314"/>
      <c r="AVU9" s="314"/>
      <c r="AVV9" s="314"/>
      <c r="AVW9" s="314"/>
      <c r="AVX9" s="314"/>
      <c r="AVY9" s="314"/>
      <c r="AVZ9" s="314"/>
      <c r="AWA9" s="314"/>
      <c r="AWB9" s="314"/>
      <c r="AWC9" s="314"/>
      <c r="AWD9" s="314"/>
      <c r="AWE9" s="314"/>
      <c r="AWF9" s="314"/>
      <c r="AWG9" s="314"/>
      <c r="AWH9" s="314"/>
      <c r="AWI9" s="314"/>
      <c r="AWJ9" s="314"/>
      <c r="AWK9" s="314"/>
      <c r="AWL9" s="314"/>
      <c r="AWM9" s="314"/>
      <c r="AWN9" s="314"/>
      <c r="AWO9" s="314"/>
      <c r="AWP9" s="314"/>
      <c r="AWQ9" s="314"/>
      <c r="AWR9" s="314"/>
      <c r="AWS9" s="314"/>
      <c r="AWT9" s="314"/>
      <c r="AWU9" s="314"/>
      <c r="AWV9" s="314"/>
      <c r="AWW9" s="314"/>
      <c r="AWX9" s="314"/>
      <c r="AWY9" s="314"/>
      <c r="AWZ9" s="314"/>
      <c r="AXA9" s="314"/>
      <c r="AXB9" s="314"/>
      <c r="AXC9" s="314"/>
      <c r="AXD9" s="314"/>
      <c r="AXE9" s="314"/>
      <c r="AXF9" s="314"/>
      <c r="AXG9" s="314"/>
      <c r="AXH9" s="314"/>
      <c r="AXI9" s="314"/>
      <c r="AXJ9" s="314"/>
      <c r="AXK9" s="314"/>
      <c r="AXL9" s="314"/>
      <c r="AXM9" s="314"/>
      <c r="AXN9" s="314"/>
      <c r="AXO9" s="314"/>
      <c r="AXP9" s="314"/>
      <c r="AXQ9" s="314"/>
      <c r="AXR9" s="314"/>
      <c r="AXS9" s="314"/>
      <c r="AXT9" s="314"/>
      <c r="AXU9" s="314"/>
      <c r="AXV9" s="314"/>
      <c r="AXW9" s="314"/>
      <c r="AXX9" s="314"/>
      <c r="AXY9" s="314"/>
      <c r="AXZ9" s="314"/>
      <c r="AYA9" s="314"/>
      <c r="AYB9" s="314"/>
      <c r="AYC9" s="314"/>
      <c r="AYD9" s="314"/>
      <c r="AYE9" s="314"/>
      <c r="AYF9" s="314"/>
      <c r="AYG9" s="314"/>
      <c r="AYH9" s="314"/>
      <c r="AYI9" s="314"/>
      <c r="AYJ9" s="314"/>
      <c r="AYK9" s="314"/>
      <c r="AYL9" s="314"/>
      <c r="AYM9" s="314"/>
      <c r="AYN9" s="314"/>
      <c r="AYO9" s="314"/>
      <c r="AYP9" s="314"/>
      <c r="AYQ9" s="314"/>
      <c r="AYR9" s="314"/>
      <c r="AYS9" s="314"/>
      <c r="AYT9" s="314"/>
      <c r="AYU9" s="314"/>
      <c r="AYV9" s="314"/>
      <c r="AYW9" s="314"/>
      <c r="AYX9" s="314"/>
      <c r="AYY9" s="314"/>
      <c r="AYZ9" s="314"/>
      <c r="AZA9" s="314"/>
      <c r="AZB9" s="314"/>
      <c r="AZC9" s="314"/>
      <c r="AZD9" s="314"/>
      <c r="AZE9" s="314"/>
      <c r="AZF9" s="314"/>
      <c r="AZG9" s="314"/>
      <c r="AZH9" s="314"/>
      <c r="AZI9" s="314"/>
      <c r="AZJ9" s="314"/>
      <c r="AZK9" s="314"/>
      <c r="AZL9" s="314"/>
      <c r="AZM9" s="314"/>
      <c r="AZN9" s="314"/>
      <c r="AZO9" s="314"/>
      <c r="AZP9" s="314"/>
      <c r="AZQ9" s="314"/>
      <c r="AZR9" s="314"/>
      <c r="AZS9" s="314"/>
      <c r="AZT9" s="314"/>
      <c r="AZU9" s="314"/>
      <c r="AZV9" s="314"/>
      <c r="AZW9" s="314"/>
      <c r="AZX9" s="314"/>
      <c r="AZY9" s="314"/>
      <c r="AZZ9" s="314"/>
      <c r="BAA9" s="314"/>
      <c r="BAB9" s="314"/>
      <c r="BAC9" s="314"/>
      <c r="BAD9" s="314"/>
      <c r="BAE9" s="314"/>
      <c r="BAF9" s="314"/>
      <c r="BAG9" s="314"/>
      <c r="BAH9" s="314"/>
      <c r="BAI9" s="314"/>
      <c r="BAJ9" s="314"/>
      <c r="BAK9" s="314"/>
      <c r="BAL9" s="314"/>
      <c r="BAM9" s="314"/>
      <c r="BAN9" s="314"/>
      <c r="BAO9" s="314"/>
      <c r="BAP9" s="314"/>
      <c r="BAQ9" s="314"/>
      <c r="BAR9" s="314"/>
      <c r="BAS9" s="314"/>
      <c r="BAT9" s="314"/>
      <c r="BAU9" s="314"/>
      <c r="BAV9" s="314"/>
      <c r="BAW9" s="314"/>
      <c r="BAX9" s="314"/>
      <c r="BAY9" s="314"/>
      <c r="BAZ9" s="314"/>
      <c r="BBA9" s="314"/>
      <c r="BBB9" s="314"/>
      <c r="BBC9" s="314"/>
      <c r="BBD9" s="314"/>
      <c r="BBE9" s="314"/>
      <c r="BBF9" s="314"/>
      <c r="BBG9" s="314"/>
      <c r="BBH9" s="314"/>
      <c r="BBI9" s="314"/>
      <c r="BBJ9" s="314"/>
      <c r="BBK9" s="314"/>
      <c r="BBL9" s="314"/>
      <c r="BBM9" s="314"/>
      <c r="BBN9" s="314"/>
      <c r="BBO9" s="314"/>
      <c r="BBP9" s="314"/>
      <c r="BBQ9" s="314"/>
      <c r="BBR9" s="314"/>
      <c r="BBS9" s="314"/>
      <c r="BBT9" s="314"/>
      <c r="BBU9" s="314"/>
      <c r="BBV9" s="314"/>
      <c r="BBW9" s="314"/>
      <c r="BBX9" s="314"/>
      <c r="BBY9" s="314"/>
      <c r="BBZ9" s="314"/>
      <c r="BCA9" s="314"/>
      <c r="BCB9" s="314"/>
      <c r="BCC9" s="314"/>
      <c r="BCD9" s="314"/>
      <c r="BCE9" s="314"/>
      <c r="BCF9" s="314"/>
      <c r="BCG9" s="314"/>
      <c r="BCH9" s="314"/>
      <c r="BCI9" s="314"/>
      <c r="BCJ9" s="314"/>
      <c r="BCK9" s="314"/>
      <c r="BCL9" s="314"/>
      <c r="BCM9" s="314"/>
      <c r="BCN9" s="314"/>
      <c r="BCO9" s="314"/>
      <c r="BCP9" s="314"/>
      <c r="BCQ9" s="314"/>
      <c r="BCR9" s="314"/>
      <c r="BCS9" s="314"/>
      <c r="BCT9" s="314"/>
      <c r="BCU9" s="314"/>
      <c r="BCV9" s="314"/>
      <c r="BCW9" s="314"/>
      <c r="BCX9" s="314"/>
      <c r="BCY9" s="314"/>
      <c r="BCZ9" s="314"/>
      <c r="BDA9" s="314"/>
      <c r="BDB9" s="314"/>
      <c r="BDC9" s="314"/>
      <c r="BDD9" s="314"/>
      <c r="BDE9" s="314"/>
      <c r="BDF9" s="314"/>
      <c r="BDG9" s="314"/>
      <c r="BDH9" s="314"/>
      <c r="BDI9" s="314"/>
      <c r="BDJ9" s="314"/>
      <c r="BDK9" s="314"/>
      <c r="BDL9" s="314"/>
      <c r="BDM9" s="314"/>
      <c r="BDN9" s="314"/>
      <c r="BDO9" s="314"/>
      <c r="BDP9" s="314"/>
      <c r="BDQ9" s="314"/>
      <c r="BDR9" s="314"/>
      <c r="BDS9" s="314"/>
      <c r="BDT9" s="314"/>
      <c r="BDU9" s="314"/>
      <c r="BDV9" s="314"/>
      <c r="BDW9" s="314"/>
      <c r="BDX9" s="314"/>
      <c r="BDY9" s="314"/>
      <c r="BDZ9" s="314"/>
      <c r="BEA9" s="314"/>
      <c r="BEB9" s="314"/>
      <c r="BEC9" s="314"/>
      <c r="BED9" s="314"/>
      <c r="BEE9" s="314"/>
      <c r="BEF9" s="314"/>
      <c r="BEG9" s="314"/>
      <c r="BEH9" s="314"/>
      <c r="BEI9" s="314"/>
      <c r="BEJ9" s="314"/>
      <c r="BEK9" s="314"/>
      <c r="BEL9" s="314"/>
      <c r="BEM9" s="314"/>
      <c r="BEN9" s="314"/>
      <c r="BEO9" s="314"/>
      <c r="BEP9" s="314"/>
      <c r="BEQ9" s="314"/>
      <c r="BER9" s="314"/>
      <c r="BES9" s="314"/>
      <c r="BET9" s="314"/>
      <c r="BEU9" s="314"/>
      <c r="BEV9" s="314"/>
      <c r="BEW9" s="314"/>
      <c r="BEX9" s="314"/>
      <c r="BEY9" s="314"/>
      <c r="BEZ9" s="314"/>
      <c r="BFA9" s="314"/>
      <c r="BFB9" s="314"/>
      <c r="BFC9" s="314"/>
      <c r="BFD9" s="314"/>
      <c r="BFE9" s="314"/>
      <c r="BFF9" s="314"/>
      <c r="BFG9" s="314"/>
      <c r="BFH9" s="314"/>
      <c r="BFI9" s="314"/>
      <c r="BFJ9" s="314"/>
      <c r="BFK9" s="314"/>
      <c r="BFL9" s="314"/>
      <c r="BFM9" s="314"/>
      <c r="BFN9" s="314"/>
      <c r="BFO9" s="314"/>
      <c r="BFP9" s="314"/>
      <c r="BFQ9" s="314"/>
      <c r="BFR9" s="314"/>
      <c r="BFS9" s="314"/>
      <c r="BFT9" s="314"/>
      <c r="BFU9" s="314"/>
      <c r="BFV9" s="314"/>
      <c r="BFW9" s="314"/>
      <c r="BFX9" s="314"/>
      <c r="BFY9" s="314"/>
      <c r="BFZ9" s="314"/>
      <c r="BGA9" s="314"/>
      <c r="BGB9" s="314"/>
      <c r="BGC9" s="314"/>
      <c r="BGD9" s="314"/>
      <c r="BGE9" s="314"/>
      <c r="BGF9" s="314"/>
      <c r="BGG9" s="314"/>
      <c r="BGH9" s="314"/>
      <c r="BGI9" s="314"/>
      <c r="BGJ9" s="314"/>
      <c r="BGK9" s="314"/>
      <c r="BGL9" s="314"/>
      <c r="BGM9" s="314"/>
      <c r="BGN9" s="314"/>
      <c r="BGO9" s="314"/>
      <c r="BGP9" s="314"/>
      <c r="BGQ9" s="314"/>
      <c r="BGR9" s="314"/>
      <c r="BGS9" s="314"/>
      <c r="BGT9" s="314"/>
      <c r="BGU9" s="314"/>
      <c r="BGV9" s="314"/>
      <c r="BGW9" s="314"/>
      <c r="BGX9" s="314"/>
      <c r="BGY9" s="314"/>
      <c r="BGZ9" s="314"/>
      <c r="BHA9" s="314"/>
      <c r="BHB9" s="314"/>
      <c r="BHC9" s="314"/>
      <c r="BHD9" s="314"/>
      <c r="BHE9" s="314"/>
      <c r="BHF9" s="314"/>
      <c r="BHG9" s="314"/>
      <c r="BHH9" s="314"/>
      <c r="BHI9" s="314"/>
      <c r="BHJ9" s="314"/>
      <c r="BHK9" s="314"/>
      <c r="BHL9" s="314"/>
      <c r="BHM9" s="314"/>
      <c r="BHN9" s="314"/>
      <c r="BHO9" s="314"/>
      <c r="BHP9" s="314"/>
      <c r="BHQ9" s="314"/>
      <c r="BHR9" s="314"/>
      <c r="BHS9" s="314"/>
      <c r="BHT9" s="314"/>
      <c r="BHU9" s="314"/>
      <c r="BHV9" s="314"/>
      <c r="BHW9" s="314"/>
      <c r="BHX9" s="314"/>
      <c r="BHY9" s="314"/>
      <c r="BHZ9" s="314"/>
      <c r="BIA9" s="314"/>
      <c r="BIB9" s="314"/>
      <c r="BIC9" s="314"/>
      <c r="BID9" s="314"/>
      <c r="BIE9" s="314"/>
      <c r="BIF9" s="314"/>
      <c r="BIG9" s="314"/>
      <c r="BIH9" s="314"/>
      <c r="BII9" s="314"/>
      <c r="BIJ9" s="314"/>
      <c r="BIK9" s="314"/>
      <c r="BIL9" s="314"/>
      <c r="BIM9" s="314"/>
      <c r="BIN9" s="314"/>
      <c r="BIO9" s="314"/>
      <c r="BIP9" s="314"/>
      <c r="BIQ9" s="314"/>
      <c r="BIR9" s="314"/>
      <c r="BIS9" s="314"/>
      <c r="BIT9" s="314"/>
      <c r="BIU9" s="314"/>
      <c r="BIV9" s="314"/>
      <c r="BIW9" s="314"/>
      <c r="BIX9" s="314"/>
      <c r="BIY9" s="314"/>
      <c r="BIZ9" s="314"/>
      <c r="BJA9" s="314"/>
      <c r="BJB9" s="314"/>
      <c r="BJC9" s="314"/>
      <c r="BJD9" s="314"/>
      <c r="BJE9" s="314"/>
      <c r="BJF9" s="314"/>
      <c r="BJG9" s="314"/>
      <c r="BJH9" s="314"/>
      <c r="BJI9" s="314"/>
      <c r="BJJ9" s="314"/>
      <c r="BJK9" s="314"/>
      <c r="BJL9" s="314"/>
      <c r="BJM9" s="314"/>
      <c r="BJN9" s="314"/>
      <c r="BJO9" s="314"/>
      <c r="BJP9" s="314"/>
      <c r="BJQ9" s="314"/>
      <c r="BJR9" s="314"/>
      <c r="BJS9" s="314"/>
      <c r="BJT9" s="314"/>
      <c r="BJU9" s="314"/>
      <c r="BJV9" s="314"/>
      <c r="BJW9" s="314"/>
      <c r="BJX9" s="314"/>
      <c r="BJY9" s="314"/>
      <c r="BJZ9" s="314"/>
      <c r="BKA9" s="314"/>
      <c r="BKB9" s="314"/>
      <c r="BKC9" s="314"/>
      <c r="BKD9" s="314"/>
      <c r="BKE9" s="314"/>
      <c r="BKF9" s="314"/>
      <c r="BKG9" s="314"/>
      <c r="BKH9" s="314"/>
      <c r="BKI9" s="314"/>
      <c r="BKJ9" s="314"/>
      <c r="BKK9" s="314"/>
      <c r="BKL9" s="314"/>
      <c r="BKM9" s="314"/>
      <c r="BKN9" s="314"/>
      <c r="BKO9" s="314"/>
      <c r="BKP9" s="314"/>
      <c r="BKQ9" s="314"/>
      <c r="BKR9" s="314"/>
      <c r="BKS9" s="314"/>
      <c r="BKT9" s="314"/>
      <c r="BKU9" s="314"/>
      <c r="BKV9" s="314"/>
      <c r="BKW9" s="314"/>
      <c r="BKX9" s="314"/>
      <c r="BKY9" s="314"/>
      <c r="BKZ9" s="314"/>
      <c r="BLA9" s="314"/>
      <c r="BLB9" s="314"/>
      <c r="BLC9" s="314"/>
      <c r="BLD9" s="314"/>
      <c r="BLE9" s="314"/>
      <c r="BLF9" s="314"/>
      <c r="BLG9" s="314"/>
      <c r="BLH9" s="314"/>
      <c r="BLI9" s="314"/>
      <c r="BLJ9" s="314"/>
      <c r="BLK9" s="314"/>
      <c r="BLL9" s="314"/>
      <c r="BLM9" s="314"/>
      <c r="BLN9" s="314"/>
      <c r="BLO9" s="314"/>
      <c r="BLP9" s="314"/>
      <c r="BLQ9" s="314"/>
      <c r="BLR9" s="314"/>
      <c r="BLS9" s="314"/>
      <c r="BLT9" s="314"/>
      <c r="BLU9" s="314"/>
      <c r="BLV9" s="314"/>
      <c r="BLW9" s="314"/>
      <c r="BLX9" s="314"/>
      <c r="BLY9" s="314"/>
      <c r="BLZ9" s="314"/>
      <c r="BMA9" s="314"/>
      <c r="BMB9" s="314"/>
      <c r="BMC9" s="314"/>
      <c r="BMD9" s="314"/>
      <c r="BME9" s="314"/>
      <c r="BMF9" s="314"/>
      <c r="BMG9" s="314"/>
      <c r="BMH9" s="314"/>
      <c r="BMI9" s="314"/>
      <c r="BMJ9" s="314"/>
      <c r="BMK9" s="314"/>
      <c r="BML9" s="314"/>
      <c r="BMM9" s="314"/>
      <c r="BMN9" s="314"/>
      <c r="BMO9" s="314"/>
      <c r="BMP9" s="314"/>
      <c r="BMQ9" s="314"/>
      <c r="BMR9" s="314"/>
      <c r="BMS9" s="314"/>
      <c r="BMT9" s="314"/>
      <c r="BMU9" s="314"/>
      <c r="BMV9" s="314"/>
      <c r="BMW9" s="314"/>
      <c r="BMX9" s="314"/>
      <c r="BMY9" s="314"/>
      <c r="BMZ9" s="314"/>
      <c r="BNA9" s="314"/>
      <c r="BNB9" s="314"/>
      <c r="BNC9" s="314"/>
      <c r="BND9" s="314"/>
      <c r="BNE9" s="314"/>
      <c r="BNF9" s="314"/>
      <c r="BNG9" s="314"/>
      <c r="BNH9" s="314"/>
      <c r="BNI9" s="314"/>
      <c r="BNJ9" s="314"/>
      <c r="BNK9" s="314"/>
      <c r="BNL9" s="314"/>
      <c r="BNM9" s="314"/>
      <c r="BNN9" s="314"/>
      <c r="BNO9" s="314"/>
      <c r="BNP9" s="314"/>
      <c r="BNQ9" s="314"/>
      <c r="BNR9" s="314"/>
      <c r="BNS9" s="314"/>
      <c r="BNT9" s="314"/>
      <c r="BNU9" s="314"/>
      <c r="BNV9" s="314"/>
      <c r="BNW9" s="314"/>
      <c r="BNX9" s="314"/>
      <c r="BNY9" s="314"/>
      <c r="BNZ9" s="314"/>
      <c r="BOA9" s="314"/>
      <c r="BOB9" s="314"/>
      <c r="BOC9" s="314"/>
      <c r="BOD9" s="314"/>
      <c r="BOE9" s="314"/>
      <c r="BOF9" s="314"/>
      <c r="BOG9" s="314"/>
      <c r="BOH9" s="314"/>
      <c r="BOI9" s="314"/>
      <c r="BOJ9" s="314"/>
      <c r="BOK9" s="314"/>
      <c r="BOL9" s="314"/>
      <c r="BOM9" s="314"/>
      <c r="BON9" s="314"/>
      <c r="BOO9" s="314"/>
      <c r="BOP9" s="314"/>
      <c r="BOQ9" s="314"/>
      <c r="BOR9" s="314"/>
      <c r="BOS9" s="314"/>
      <c r="BOT9" s="314"/>
      <c r="BOU9" s="314"/>
      <c r="BOV9" s="314"/>
      <c r="BOW9" s="314"/>
      <c r="BOX9" s="314"/>
      <c r="BOY9" s="314"/>
      <c r="BOZ9" s="314"/>
      <c r="BPA9" s="314"/>
      <c r="BPB9" s="314"/>
      <c r="BPC9" s="314"/>
      <c r="BPD9" s="314"/>
      <c r="BPE9" s="314"/>
      <c r="BPF9" s="314"/>
      <c r="BPG9" s="314"/>
      <c r="BPH9" s="314"/>
      <c r="BPI9" s="314"/>
      <c r="BPJ9" s="314"/>
      <c r="BPK9" s="314"/>
      <c r="BPL9" s="314"/>
      <c r="BPM9" s="314"/>
      <c r="BPN9" s="314"/>
      <c r="BPO9" s="314"/>
      <c r="BPP9" s="314"/>
      <c r="BPQ9" s="314"/>
      <c r="BPR9" s="314"/>
      <c r="BPS9" s="314"/>
      <c r="BPT9" s="314"/>
      <c r="BPU9" s="314"/>
      <c r="BPV9" s="314"/>
      <c r="BPW9" s="314"/>
      <c r="BPX9" s="314"/>
      <c r="BPY9" s="314"/>
      <c r="BPZ9" s="314"/>
      <c r="BQA9" s="314"/>
      <c r="BQB9" s="314"/>
      <c r="BQC9" s="314"/>
      <c r="BQD9" s="314"/>
      <c r="BQE9" s="314"/>
      <c r="BQF9" s="314"/>
      <c r="BQG9" s="314"/>
      <c r="BQH9" s="314"/>
      <c r="BQI9" s="314"/>
      <c r="BQJ9" s="314"/>
      <c r="BQK9" s="314"/>
      <c r="BQL9" s="314"/>
      <c r="BQM9" s="314"/>
      <c r="BQN9" s="314"/>
      <c r="BQO9" s="314"/>
      <c r="BQP9" s="314"/>
      <c r="BQQ9" s="314"/>
      <c r="BQR9" s="314"/>
      <c r="BQS9" s="314"/>
      <c r="BQT9" s="314"/>
      <c r="BQU9" s="314"/>
      <c r="BQV9" s="314"/>
      <c r="BQW9" s="314"/>
      <c r="BQX9" s="314"/>
      <c r="BQY9" s="314"/>
      <c r="BQZ9" s="314"/>
      <c r="BRA9" s="314"/>
      <c r="BRB9" s="314"/>
      <c r="BRC9" s="314"/>
      <c r="BRD9" s="314"/>
      <c r="BRE9" s="314"/>
      <c r="BRF9" s="314"/>
      <c r="BRG9" s="314"/>
      <c r="BRH9" s="314"/>
      <c r="BRI9" s="314"/>
      <c r="BRJ9" s="314"/>
      <c r="BRK9" s="314"/>
      <c r="BRL9" s="314"/>
      <c r="BRM9" s="314"/>
      <c r="BRN9" s="314"/>
      <c r="BRO9" s="314"/>
      <c r="BRP9" s="314"/>
      <c r="BRQ9" s="314"/>
      <c r="BRR9" s="314"/>
      <c r="BRS9" s="314"/>
      <c r="BRT9" s="314"/>
      <c r="BRU9" s="314"/>
      <c r="BRV9" s="314"/>
      <c r="BRW9" s="314"/>
      <c r="BRX9" s="314"/>
      <c r="BRY9" s="314"/>
      <c r="BRZ9" s="314"/>
      <c r="BSA9" s="314"/>
      <c r="BSB9" s="314"/>
      <c r="BSC9" s="314"/>
      <c r="BSD9" s="314"/>
      <c r="BSE9" s="314"/>
      <c r="BSF9" s="314"/>
      <c r="BSG9" s="314"/>
      <c r="BSH9" s="314"/>
      <c r="BSI9" s="314"/>
      <c r="BSJ9" s="314"/>
      <c r="BSK9" s="314"/>
      <c r="BSL9" s="314"/>
      <c r="BSM9" s="314"/>
      <c r="BSN9" s="314"/>
      <c r="BSO9" s="314"/>
      <c r="BSP9" s="314"/>
      <c r="BSQ9" s="314"/>
      <c r="BSR9" s="314"/>
      <c r="BSS9" s="314"/>
      <c r="BST9" s="314"/>
      <c r="BSU9" s="314"/>
      <c r="BSV9" s="314"/>
      <c r="BSW9" s="314"/>
      <c r="BSX9" s="314"/>
      <c r="BSY9" s="314"/>
      <c r="BSZ9" s="314"/>
      <c r="BTA9" s="314"/>
      <c r="BTB9" s="314"/>
      <c r="BTC9" s="314"/>
      <c r="BTD9" s="314"/>
      <c r="BTE9" s="314"/>
      <c r="BTF9" s="314"/>
      <c r="BTG9" s="314"/>
      <c r="BTH9" s="314"/>
      <c r="BTI9" s="314"/>
      <c r="BTJ9" s="314"/>
      <c r="BTK9" s="314"/>
      <c r="BTL9" s="314"/>
      <c r="BTM9" s="314"/>
      <c r="BTN9" s="314"/>
      <c r="BTO9" s="314"/>
      <c r="BTP9" s="314"/>
      <c r="BTQ9" s="314"/>
      <c r="BTR9" s="314"/>
      <c r="BTS9" s="314"/>
      <c r="BTT9" s="314"/>
      <c r="BTU9" s="314"/>
      <c r="BTV9" s="314"/>
      <c r="BTW9" s="314"/>
      <c r="BTX9" s="314"/>
      <c r="BTY9" s="314"/>
      <c r="BTZ9" s="314"/>
      <c r="BUA9" s="314"/>
      <c r="BUB9" s="314"/>
      <c r="BUC9" s="314"/>
      <c r="BUD9" s="314"/>
      <c r="BUE9" s="314"/>
      <c r="BUF9" s="314"/>
      <c r="BUG9" s="314"/>
      <c r="BUH9" s="314"/>
      <c r="BUI9" s="314"/>
      <c r="BUJ9" s="314"/>
      <c r="BUK9" s="314"/>
      <c r="BUL9" s="314"/>
      <c r="BUM9" s="314"/>
      <c r="BUN9" s="314"/>
      <c r="BUO9" s="314"/>
      <c r="BUP9" s="314"/>
      <c r="BUQ9" s="314"/>
      <c r="BUR9" s="314"/>
      <c r="BUS9" s="314"/>
      <c r="BUT9" s="314"/>
      <c r="BUU9" s="314"/>
      <c r="BUV9" s="314"/>
      <c r="BUW9" s="314"/>
      <c r="BUX9" s="314"/>
      <c r="BUY9" s="314"/>
      <c r="BUZ9" s="314"/>
      <c r="BVA9" s="314"/>
      <c r="BVB9" s="314"/>
      <c r="BVC9" s="314"/>
      <c r="BVD9" s="314"/>
      <c r="BVE9" s="314"/>
      <c r="BVF9" s="314"/>
      <c r="BVG9" s="314"/>
      <c r="BVH9" s="314"/>
      <c r="BVI9" s="314"/>
      <c r="BVJ9" s="314"/>
      <c r="BVK9" s="314"/>
      <c r="BVL9" s="314"/>
      <c r="BVM9" s="314"/>
      <c r="BVN9" s="314"/>
      <c r="BVO9" s="314"/>
      <c r="BVP9" s="314"/>
      <c r="BVQ9" s="314"/>
      <c r="BVR9" s="314"/>
      <c r="BVS9" s="314"/>
      <c r="BVT9" s="314"/>
      <c r="BVU9" s="314"/>
      <c r="BVV9" s="314"/>
      <c r="BVW9" s="314"/>
      <c r="BVX9" s="314"/>
      <c r="BVY9" s="314"/>
      <c r="BVZ9" s="314"/>
      <c r="BWA9" s="314"/>
      <c r="BWB9" s="314"/>
      <c r="BWC9" s="314"/>
      <c r="BWD9" s="314"/>
      <c r="BWE9" s="314"/>
      <c r="BWF9" s="314"/>
      <c r="BWG9" s="314"/>
      <c r="BWH9" s="314"/>
      <c r="BWI9" s="314"/>
      <c r="BWJ9" s="314"/>
      <c r="BWK9" s="314"/>
      <c r="BWL9" s="314"/>
      <c r="BWM9" s="314"/>
      <c r="BWN9" s="314"/>
      <c r="BWO9" s="314"/>
      <c r="BWP9" s="314"/>
      <c r="BWQ9" s="314"/>
      <c r="BWR9" s="314"/>
      <c r="BWS9" s="314"/>
      <c r="BWT9" s="314"/>
      <c r="BWU9" s="314"/>
      <c r="BWV9" s="314"/>
      <c r="BWW9" s="314"/>
      <c r="BWX9" s="314"/>
      <c r="BWY9" s="314"/>
      <c r="BWZ9" s="314"/>
      <c r="BXA9" s="314"/>
      <c r="BXB9" s="314"/>
      <c r="BXC9" s="314"/>
      <c r="BXD9" s="314"/>
      <c r="BXE9" s="314"/>
      <c r="BXF9" s="314"/>
      <c r="BXG9" s="314"/>
      <c r="BXH9" s="314"/>
      <c r="BXI9" s="314"/>
      <c r="BXJ9" s="314"/>
      <c r="BXK9" s="314"/>
      <c r="BXL9" s="314"/>
      <c r="BXM9" s="314"/>
      <c r="BXN9" s="314"/>
      <c r="BXO9" s="314"/>
      <c r="BXP9" s="314"/>
      <c r="BXQ9" s="314"/>
      <c r="BXR9" s="314"/>
      <c r="BXS9" s="314"/>
      <c r="BXT9" s="314"/>
      <c r="BXU9" s="314"/>
      <c r="BXV9" s="314"/>
      <c r="BXW9" s="314"/>
      <c r="BXX9" s="314"/>
      <c r="BXY9" s="314"/>
      <c r="BXZ9" s="314"/>
      <c r="BYA9" s="314"/>
      <c r="BYB9" s="314"/>
      <c r="BYC9" s="314"/>
      <c r="BYD9" s="314"/>
      <c r="BYE9" s="314"/>
      <c r="BYF9" s="314"/>
      <c r="BYG9" s="314"/>
      <c r="BYH9" s="314"/>
      <c r="BYI9" s="314"/>
      <c r="BYJ9" s="314"/>
      <c r="BYK9" s="314"/>
      <c r="BYL9" s="314"/>
      <c r="BYM9" s="314"/>
      <c r="BYN9" s="314"/>
      <c r="BYO9" s="314"/>
      <c r="BYP9" s="314"/>
      <c r="BYQ9" s="314"/>
      <c r="BYR9" s="314"/>
      <c r="BYS9" s="314"/>
      <c r="BYT9" s="314"/>
      <c r="BYU9" s="314"/>
      <c r="BYV9" s="314"/>
      <c r="BYW9" s="314"/>
      <c r="BYX9" s="314"/>
      <c r="BYY9" s="314"/>
      <c r="BYZ9" s="314"/>
      <c r="BZA9" s="314"/>
      <c r="BZB9" s="314"/>
      <c r="BZC9" s="314"/>
      <c r="BZD9" s="314"/>
      <c r="BZE9" s="314"/>
      <c r="BZF9" s="314"/>
      <c r="BZG9" s="314"/>
      <c r="BZH9" s="314"/>
      <c r="BZI9" s="314"/>
      <c r="BZJ9" s="314"/>
      <c r="BZK9" s="314"/>
      <c r="BZL9" s="314"/>
      <c r="BZM9" s="314"/>
      <c r="BZN9" s="314"/>
      <c r="BZO9" s="314"/>
      <c r="BZP9" s="314"/>
      <c r="BZQ9" s="314"/>
      <c r="BZR9" s="314"/>
      <c r="BZS9" s="314"/>
      <c r="BZT9" s="314"/>
      <c r="BZU9" s="314"/>
      <c r="BZV9" s="314"/>
      <c r="BZW9" s="314"/>
      <c r="BZX9" s="314"/>
      <c r="BZY9" s="314"/>
      <c r="BZZ9" s="314"/>
      <c r="CAA9" s="314"/>
      <c r="CAB9" s="314"/>
      <c r="CAC9" s="314"/>
      <c r="CAD9" s="314"/>
      <c r="CAE9" s="314"/>
      <c r="CAF9" s="314"/>
      <c r="CAG9" s="314"/>
      <c r="CAH9" s="314"/>
      <c r="CAI9" s="314"/>
      <c r="CAJ9" s="314"/>
      <c r="CAK9" s="314"/>
      <c r="CAL9" s="314"/>
      <c r="CAM9" s="314"/>
      <c r="CAN9" s="314"/>
      <c r="CAO9" s="314"/>
      <c r="CAP9" s="314"/>
      <c r="CAQ9" s="314"/>
      <c r="CAR9" s="314"/>
      <c r="CAS9" s="314"/>
      <c r="CAT9" s="314"/>
      <c r="CAU9" s="314"/>
      <c r="CAV9" s="314"/>
      <c r="CAW9" s="314"/>
      <c r="CAX9" s="314"/>
      <c r="CAY9" s="314"/>
      <c r="CAZ9" s="314"/>
      <c r="CBA9" s="314"/>
      <c r="CBB9" s="314"/>
      <c r="CBC9" s="314"/>
      <c r="CBD9" s="314"/>
      <c r="CBE9" s="314"/>
      <c r="CBF9" s="314"/>
      <c r="CBG9" s="314"/>
      <c r="CBH9" s="314"/>
      <c r="CBI9" s="314"/>
      <c r="CBJ9" s="314"/>
      <c r="CBK9" s="314"/>
      <c r="CBL9" s="314"/>
      <c r="CBM9" s="314"/>
      <c r="CBN9" s="314"/>
      <c r="CBO9" s="314"/>
      <c r="CBP9" s="314"/>
      <c r="CBQ9" s="314"/>
      <c r="CBR9" s="314"/>
      <c r="CBS9" s="314"/>
      <c r="CBT9" s="314"/>
      <c r="CBU9" s="314"/>
      <c r="CBV9" s="314"/>
      <c r="CBW9" s="314"/>
      <c r="CBX9" s="314"/>
      <c r="CBY9" s="314"/>
      <c r="CBZ9" s="314"/>
      <c r="CCA9" s="314"/>
      <c r="CCB9" s="314"/>
      <c r="CCC9" s="314"/>
      <c r="CCD9" s="314"/>
      <c r="CCE9" s="314"/>
      <c r="CCF9" s="314"/>
      <c r="CCG9" s="314"/>
      <c r="CCH9" s="314"/>
      <c r="CCI9" s="314"/>
      <c r="CCJ9" s="314"/>
      <c r="CCK9" s="314"/>
      <c r="CCL9" s="314"/>
      <c r="CCM9" s="314"/>
      <c r="CCN9" s="314"/>
      <c r="CCO9" s="314"/>
      <c r="CCP9" s="314"/>
      <c r="CCQ9" s="314"/>
      <c r="CCR9" s="314"/>
      <c r="CCS9" s="314"/>
      <c r="CCT9" s="314"/>
      <c r="CCU9" s="314"/>
      <c r="CCV9" s="314"/>
      <c r="CCW9" s="314"/>
      <c r="CCX9" s="314"/>
      <c r="CCY9" s="314"/>
      <c r="CCZ9" s="314"/>
      <c r="CDA9" s="314"/>
      <c r="CDB9" s="314"/>
      <c r="CDC9" s="314"/>
      <c r="CDD9" s="314"/>
      <c r="CDE9" s="314"/>
      <c r="CDF9" s="314"/>
      <c r="CDG9" s="314"/>
      <c r="CDH9" s="314"/>
      <c r="CDI9" s="314"/>
      <c r="CDJ9" s="314"/>
      <c r="CDK9" s="314"/>
      <c r="CDL9" s="314"/>
      <c r="CDM9" s="314"/>
      <c r="CDN9" s="314"/>
      <c r="CDO9" s="314"/>
      <c r="CDP9" s="314"/>
      <c r="CDQ9" s="314"/>
      <c r="CDR9" s="314"/>
      <c r="CDS9" s="314"/>
      <c r="CDT9" s="314"/>
      <c r="CDU9" s="314"/>
      <c r="CDV9" s="314"/>
      <c r="CDW9" s="314"/>
      <c r="CDX9" s="314"/>
      <c r="CDY9" s="314"/>
      <c r="CDZ9" s="314"/>
      <c r="CEA9" s="314"/>
      <c r="CEB9" s="314"/>
      <c r="CEC9" s="314"/>
      <c r="CED9" s="314"/>
      <c r="CEE9" s="314"/>
      <c r="CEF9" s="314"/>
      <c r="CEG9" s="314"/>
      <c r="CEH9" s="314"/>
      <c r="CEI9" s="314"/>
      <c r="CEJ9" s="314"/>
      <c r="CEK9" s="314"/>
      <c r="CEL9" s="314"/>
      <c r="CEM9" s="314"/>
      <c r="CEN9" s="314"/>
      <c r="CEO9" s="314"/>
      <c r="CEP9" s="314"/>
      <c r="CEQ9" s="314"/>
      <c r="CER9" s="314"/>
      <c r="CES9" s="314"/>
      <c r="CET9" s="314"/>
      <c r="CEU9" s="314"/>
      <c r="CEV9" s="314"/>
      <c r="CEW9" s="314"/>
      <c r="CEX9" s="314"/>
      <c r="CEY9" s="314"/>
      <c r="CEZ9" s="314"/>
      <c r="CFA9" s="314"/>
      <c r="CFB9" s="314"/>
      <c r="CFC9" s="314"/>
      <c r="CFD9" s="314"/>
      <c r="CFE9" s="314"/>
      <c r="CFF9" s="314"/>
      <c r="CFG9" s="314"/>
      <c r="CFH9" s="314"/>
      <c r="CFI9" s="314"/>
      <c r="CFJ9" s="314"/>
      <c r="CFK9" s="314"/>
      <c r="CFL9" s="314"/>
      <c r="CFM9" s="314"/>
      <c r="CFN9" s="314"/>
      <c r="CFO9" s="314"/>
      <c r="CFP9" s="314"/>
      <c r="CFQ9" s="314"/>
      <c r="CFR9" s="314"/>
      <c r="CFS9" s="314"/>
      <c r="CFT9" s="314"/>
      <c r="CFU9" s="314"/>
      <c r="CFV9" s="314"/>
      <c r="CFW9" s="314"/>
      <c r="CFX9" s="314"/>
      <c r="CFY9" s="314"/>
      <c r="CFZ9" s="314"/>
      <c r="CGA9" s="314"/>
      <c r="CGB9" s="314"/>
      <c r="CGC9" s="314"/>
      <c r="CGD9" s="314"/>
      <c r="CGE9" s="314"/>
      <c r="CGF9" s="314"/>
      <c r="CGG9" s="314"/>
      <c r="CGH9" s="314"/>
      <c r="CGI9" s="314"/>
      <c r="CGJ9" s="314"/>
      <c r="CGK9" s="314"/>
      <c r="CGL9" s="314"/>
      <c r="CGM9" s="314"/>
      <c r="CGN9" s="314"/>
      <c r="CGO9" s="314"/>
      <c r="CGP9" s="314"/>
      <c r="CGQ9" s="314"/>
      <c r="CGR9" s="314"/>
      <c r="CGS9" s="314"/>
      <c r="CGT9" s="314"/>
      <c r="CGU9" s="314"/>
      <c r="CGV9" s="314"/>
      <c r="CGW9" s="314"/>
      <c r="CGX9" s="314"/>
      <c r="CGY9" s="314"/>
      <c r="CGZ9" s="314"/>
      <c r="CHA9" s="314"/>
      <c r="CHB9" s="314"/>
      <c r="CHC9" s="314"/>
      <c r="CHD9" s="314"/>
      <c r="CHE9" s="314"/>
      <c r="CHF9" s="314"/>
      <c r="CHG9" s="314"/>
      <c r="CHH9" s="314"/>
      <c r="CHI9" s="314"/>
      <c r="CHJ9" s="314"/>
      <c r="CHK9" s="314"/>
      <c r="CHL9" s="314"/>
      <c r="CHM9" s="314"/>
      <c r="CHN9" s="314"/>
      <c r="CHO9" s="314"/>
      <c r="CHP9" s="314"/>
      <c r="CHQ9" s="314"/>
      <c r="CHR9" s="314"/>
      <c r="CHS9" s="314"/>
      <c r="CHT9" s="314"/>
      <c r="CHU9" s="314"/>
      <c r="CHV9" s="314"/>
      <c r="CHW9" s="314"/>
      <c r="CHX9" s="314"/>
      <c r="CHY9" s="314"/>
      <c r="CHZ9" s="314"/>
      <c r="CIA9" s="314"/>
      <c r="CIB9" s="314"/>
      <c r="CIC9" s="314"/>
      <c r="CID9" s="314"/>
      <c r="CIE9" s="314"/>
      <c r="CIF9" s="314"/>
      <c r="CIG9" s="314"/>
      <c r="CIH9" s="314"/>
      <c r="CII9" s="314"/>
      <c r="CIJ9" s="314"/>
      <c r="CIK9" s="314"/>
      <c r="CIL9" s="314"/>
      <c r="CIM9" s="314"/>
      <c r="CIN9" s="314"/>
      <c r="CIO9" s="314"/>
      <c r="CIP9" s="314"/>
      <c r="CIQ9" s="314"/>
      <c r="CIR9" s="314"/>
      <c r="CIS9" s="314"/>
      <c r="CIT9" s="314"/>
      <c r="CIU9" s="314"/>
      <c r="CIV9" s="314"/>
      <c r="CIW9" s="314"/>
      <c r="CIX9" s="314"/>
      <c r="CIY9" s="314"/>
      <c r="CIZ9" s="314"/>
      <c r="CJA9" s="314"/>
      <c r="CJB9" s="314"/>
      <c r="CJC9" s="314"/>
      <c r="CJD9" s="314"/>
      <c r="CJE9" s="314"/>
      <c r="CJF9" s="314"/>
      <c r="CJG9" s="314"/>
      <c r="CJH9" s="314"/>
      <c r="CJI9" s="314"/>
      <c r="CJJ9" s="314"/>
      <c r="CJK9" s="314"/>
      <c r="CJL9" s="314"/>
      <c r="CJM9" s="314"/>
      <c r="CJN9" s="314"/>
      <c r="CJO9" s="314"/>
      <c r="CJP9" s="314"/>
      <c r="CJQ9" s="314"/>
      <c r="CJR9" s="314"/>
      <c r="CJS9" s="314"/>
      <c r="CJT9" s="314"/>
      <c r="CJU9" s="314"/>
      <c r="CJV9" s="314"/>
      <c r="CJW9" s="314"/>
      <c r="CJX9" s="314"/>
      <c r="CJY9" s="314"/>
      <c r="CJZ9" s="314"/>
      <c r="CKA9" s="314"/>
      <c r="CKB9" s="314"/>
      <c r="CKC9" s="314"/>
      <c r="CKD9" s="314"/>
      <c r="CKE9" s="314"/>
      <c r="CKF9" s="314"/>
      <c r="CKG9" s="314"/>
      <c r="CKH9" s="314"/>
      <c r="CKI9" s="314"/>
      <c r="CKJ9" s="314"/>
      <c r="CKK9" s="314"/>
      <c r="CKL9" s="314"/>
      <c r="CKM9" s="314"/>
      <c r="CKN9" s="314"/>
      <c r="CKO9" s="314"/>
      <c r="CKP9" s="314"/>
      <c r="CKQ9" s="314"/>
      <c r="CKR9" s="314"/>
      <c r="CKS9" s="314"/>
      <c r="CKT9" s="314"/>
      <c r="CKU9" s="314"/>
      <c r="CKV9" s="314"/>
      <c r="CKW9" s="314"/>
      <c r="CKX9" s="314"/>
      <c r="CKY9" s="314"/>
      <c r="CKZ9" s="314"/>
      <c r="CLA9" s="314"/>
      <c r="CLB9" s="314"/>
      <c r="CLC9" s="314"/>
      <c r="CLD9" s="314"/>
      <c r="CLE9" s="314"/>
      <c r="CLF9" s="314"/>
      <c r="CLG9" s="314"/>
      <c r="CLH9" s="314"/>
      <c r="CLI9" s="314"/>
      <c r="CLJ9" s="314"/>
      <c r="CLK9" s="314"/>
      <c r="CLL9" s="314"/>
      <c r="CLM9" s="314"/>
      <c r="CLN9" s="314"/>
      <c r="CLO9" s="314"/>
      <c r="CLP9" s="314"/>
      <c r="CLQ9" s="314"/>
      <c r="CLR9" s="314"/>
      <c r="CLS9" s="314"/>
      <c r="CLT9" s="314"/>
      <c r="CLU9" s="314"/>
      <c r="CLV9" s="314"/>
      <c r="CLW9" s="314"/>
      <c r="CLX9" s="314"/>
      <c r="CLY9" s="314"/>
      <c r="CLZ9" s="314"/>
      <c r="CMA9" s="314"/>
      <c r="CMB9" s="314"/>
      <c r="CMC9" s="314"/>
      <c r="CMD9" s="314"/>
      <c r="CME9" s="314"/>
      <c r="CMF9" s="314"/>
      <c r="CMG9" s="314"/>
      <c r="CMH9" s="314"/>
      <c r="CMI9" s="314"/>
      <c r="CMJ9" s="314"/>
      <c r="CMK9" s="314"/>
      <c r="CML9" s="314"/>
      <c r="CMM9" s="314"/>
      <c r="CMN9" s="314"/>
      <c r="CMO9" s="314"/>
      <c r="CMP9" s="314"/>
      <c r="CMQ9" s="314"/>
      <c r="CMR9" s="314"/>
      <c r="CMS9" s="314"/>
      <c r="CMT9" s="314"/>
      <c r="CMU9" s="314"/>
      <c r="CMV9" s="314"/>
      <c r="CMW9" s="314"/>
      <c r="CMX9" s="314"/>
      <c r="CMY9" s="314"/>
      <c r="CMZ9" s="314"/>
      <c r="CNA9" s="314"/>
      <c r="CNB9" s="314"/>
      <c r="CNC9" s="314"/>
      <c r="CND9" s="314"/>
      <c r="CNE9" s="314"/>
      <c r="CNF9" s="314"/>
      <c r="CNG9" s="314"/>
      <c r="CNH9" s="314"/>
      <c r="CNI9" s="314"/>
      <c r="CNJ9" s="314"/>
      <c r="CNK9" s="314"/>
      <c r="CNL9" s="314"/>
      <c r="CNM9" s="314"/>
      <c r="CNN9" s="314"/>
      <c r="CNO9" s="314"/>
      <c r="CNP9" s="314"/>
      <c r="CNQ9" s="314"/>
      <c r="CNR9" s="314"/>
      <c r="CNS9" s="314"/>
      <c r="CNT9" s="314"/>
      <c r="CNU9" s="314"/>
      <c r="CNV9" s="314"/>
      <c r="CNW9" s="314"/>
      <c r="CNX9" s="314"/>
      <c r="CNY9" s="314"/>
      <c r="CNZ9" s="314"/>
      <c r="COA9" s="314"/>
      <c r="COB9" s="314"/>
      <c r="COC9" s="314"/>
      <c r="COD9" s="314"/>
      <c r="COE9" s="314"/>
      <c r="COF9" s="314"/>
      <c r="COG9" s="314"/>
      <c r="COH9" s="314"/>
      <c r="COI9" s="314"/>
      <c r="COJ9" s="314"/>
      <c r="COK9" s="314"/>
      <c r="COL9" s="314"/>
      <c r="COM9" s="314"/>
      <c r="CON9" s="314"/>
      <c r="COO9" s="314"/>
      <c r="COP9" s="314"/>
      <c r="COQ9" s="314"/>
      <c r="COR9" s="314"/>
      <c r="COS9" s="314"/>
      <c r="COT9" s="314"/>
      <c r="COU9" s="314"/>
      <c r="COV9" s="314"/>
      <c r="COW9" s="314"/>
      <c r="COX9" s="314"/>
      <c r="COY9" s="314"/>
      <c r="COZ9" s="314"/>
      <c r="CPA9" s="314"/>
      <c r="CPB9" s="314"/>
      <c r="CPC9" s="314"/>
      <c r="CPD9" s="314"/>
      <c r="CPE9" s="314"/>
      <c r="CPF9" s="314"/>
      <c r="CPG9" s="314"/>
      <c r="CPH9" s="314"/>
      <c r="CPI9" s="314"/>
      <c r="CPJ9" s="314"/>
      <c r="CPK9" s="314"/>
      <c r="CPL9" s="314"/>
      <c r="CPM9" s="314"/>
      <c r="CPN9" s="314"/>
      <c r="CPO9" s="314"/>
      <c r="CPP9" s="314"/>
      <c r="CPQ9" s="314"/>
      <c r="CPR9" s="314"/>
      <c r="CPS9" s="314"/>
      <c r="CPT9" s="314"/>
      <c r="CPU9" s="314"/>
      <c r="CPV9" s="314"/>
      <c r="CPW9" s="314"/>
      <c r="CPX9" s="314"/>
      <c r="CPY9" s="314"/>
      <c r="CPZ9" s="314"/>
      <c r="CQA9" s="314"/>
      <c r="CQB9" s="314"/>
      <c r="CQC9" s="314"/>
      <c r="CQD9" s="314"/>
      <c r="CQE9" s="314"/>
      <c r="CQF9" s="314"/>
      <c r="CQG9" s="314"/>
      <c r="CQH9" s="314"/>
      <c r="CQI9" s="314"/>
      <c r="CQJ9" s="314"/>
      <c r="CQK9" s="314"/>
      <c r="CQL9" s="314"/>
      <c r="CQM9" s="314"/>
      <c r="CQN9" s="314"/>
      <c r="CQO9" s="314"/>
      <c r="CQP9" s="314"/>
      <c r="CQQ9" s="314"/>
      <c r="CQR9" s="314"/>
      <c r="CQS9" s="314"/>
      <c r="CQT9" s="314"/>
      <c r="CQU9" s="314"/>
      <c r="CQV9" s="314"/>
      <c r="CQW9" s="314"/>
      <c r="CQX9" s="314"/>
      <c r="CQY9" s="314"/>
      <c r="CQZ9" s="314"/>
      <c r="CRA9" s="314"/>
      <c r="CRB9" s="314"/>
      <c r="CRC9" s="314"/>
      <c r="CRD9" s="314"/>
      <c r="CRE9" s="314"/>
      <c r="CRF9" s="314"/>
      <c r="CRG9" s="314"/>
      <c r="CRH9" s="314"/>
      <c r="CRI9" s="314"/>
      <c r="CRJ9" s="314"/>
      <c r="CRK9" s="314"/>
      <c r="CRL9" s="314"/>
      <c r="CRM9" s="314"/>
      <c r="CRN9" s="314"/>
      <c r="CRO9" s="314"/>
      <c r="CRP9" s="314"/>
      <c r="CRQ9" s="314"/>
      <c r="CRR9" s="314"/>
      <c r="CRS9" s="314"/>
      <c r="CRT9" s="314"/>
      <c r="CRU9" s="314"/>
      <c r="CRV9" s="314"/>
      <c r="CRW9" s="314"/>
      <c r="CRX9" s="314"/>
      <c r="CRY9" s="314"/>
      <c r="CRZ9" s="314"/>
      <c r="CSA9" s="314"/>
      <c r="CSB9" s="314"/>
      <c r="CSC9" s="314"/>
      <c r="CSD9" s="314"/>
      <c r="CSE9" s="314"/>
      <c r="CSF9" s="314"/>
      <c r="CSG9" s="314"/>
      <c r="CSH9" s="314"/>
      <c r="CSI9" s="314"/>
      <c r="CSJ9" s="314"/>
      <c r="CSK9" s="314"/>
      <c r="CSL9" s="314"/>
      <c r="CSM9" s="314"/>
      <c r="CSN9" s="314"/>
      <c r="CSO9" s="314"/>
      <c r="CSP9" s="314"/>
      <c r="CSQ9" s="314"/>
      <c r="CSR9" s="314"/>
      <c r="CSS9" s="314"/>
      <c r="CST9" s="314"/>
      <c r="CSU9" s="314"/>
      <c r="CSV9" s="314"/>
      <c r="CSW9" s="314"/>
      <c r="CSX9" s="314"/>
      <c r="CSY9" s="314"/>
      <c r="CSZ9" s="314"/>
      <c r="CTA9" s="314"/>
      <c r="CTB9" s="314"/>
      <c r="CTC9" s="314"/>
      <c r="CTD9" s="314"/>
      <c r="CTE9" s="314"/>
      <c r="CTF9" s="314"/>
      <c r="CTG9" s="314"/>
      <c r="CTH9" s="314"/>
      <c r="CTI9" s="314"/>
      <c r="CTJ9" s="314"/>
      <c r="CTK9" s="314"/>
      <c r="CTL9" s="314"/>
      <c r="CTM9" s="314"/>
      <c r="CTN9" s="314"/>
      <c r="CTO9" s="314"/>
      <c r="CTP9" s="314"/>
      <c r="CTQ9" s="314"/>
      <c r="CTR9" s="314"/>
      <c r="CTS9" s="314"/>
      <c r="CTT9" s="314"/>
      <c r="CTU9" s="314"/>
      <c r="CTV9" s="314"/>
      <c r="CTW9" s="314"/>
      <c r="CTX9" s="314"/>
      <c r="CTY9" s="314"/>
      <c r="CTZ9" s="314"/>
      <c r="CUA9" s="314"/>
      <c r="CUB9" s="314"/>
      <c r="CUC9" s="314"/>
      <c r="CUD9" s="314"/>
      <c r="CUE9" s="314"/>
      <c r="CUF9" s="314"/>
      <c r="CUG9" s="314"/>
      <c r="CUH9" s="314"/>
      <c r="CUI9" s="314"/>
      <c r="CUJ9" s="314"/>
      <c r="CUK9" s="314"/>
      <c r="CUL9" s="314"/>
      <c r="CUM9" s="314"/>
      <c r="CUN9" s="314"/>
      <c r="CUO9" s="314"/>
      <c r="CUP9" s="314"/>
      <c r="CUQ9" s="314"/>
      <c r="CUR9" s="314"/>
      <c r="CUS9" s="314"/>
      <c r="CUT9" s="314"/>
      <c r="CUU9" s="314"/>
      <c r="CUV9" s="314"/>
      <c r="CUW9" s="314"/>
      <c r="CUX9" s="314"/>
      <c r="CUY9" s="314"/>
      <c r="CUZ9" s="314"/>
      <c r="CVA9" s="314"/>
      <c r="CVB9" s="314"/>
      <c r="CVC9" s="314"/>
      <c r="CVD9" s="314"/>
      <c r="CVE9" s="314"/>
      <c r="CVF9" s="314"/>
      <c r="CVG9" s="314"/>
      <c r="CVH9" s="314"/>
      <c r="CVI9" s="314"/>
      <c r="CVJ9" s="314"/>
      <c r="CVK9" s="314"/>
      <c r="CVL9" s="314"/>
      <c r="CVM9" s="314"/>
      <c r="CVN9" s="314"/>
      <c r="CVO9" s="314"/>
      <c r="CVP9" s="314"/>
      <c r="CVQ9" s="314"/>
      <c r="CVR9" s="314"/>
      <c r="CVS9" s="314"/>
      <c r="CVT9" s="314"/>
      <c r="CVU9" s="314"/>
      <c r="CVV9" s="314"/>
      <c r="CVW9" s="314"/>
      <c r="CVX9" s="314"/>
      <c r="CVY9" s="314"/>
      <c r="CVZ9" s="314"/>
      <c r="CWA9" s="314"/>
      <c r="CWB9" s="314"/>
      <c r="CWC9" s="314"/>
      <c r="CWD9" s="314"/>
      <c r="CWE9" s="314"/>
      <c r="CWF9" s="314"/>
      <c r="CWG9" s="314"/>
      <c r="CWH9" s="314"/>
      <c r="CWI9" s="314"/>
      <c r="CWJ9" s="314"/>
      <c r="CWK9" s="314"/>
      <c r="CWL9" s="314"/>
      <c r="CWM9" s="314"/>
      <c r="CWN9" s="314"/>
      <c r="CWO9" s="314"/>
      <c r="CWP9" s="314"/>
      <c r="CWQ9" s="314"/>
      <c r="CWR9" s="314"/>
      <c r="CWS9" s="314"/>
      <c r="CWT9" s="314"/>
      <c r="CWU9" s="314"/>
      <c r="CWV9" s="314"/>
      <c r="CWW9" s="314"/>
      <c r="CWX9" s="314"/>
      <c r="CWY9" s="314"/>
      <c r="CWZ9" s="314"/>
      <c r="CXA9" s="314"/>
      <c r="CXB9" s="314"/>
      <c r="CXC9" s="314"/>
      <c r="CXD9" s="314"/>
      <c r="CXE9" s="314"/>
      <c r="CXF9" s="314"/>
      <c r="CXG9" s="314"/>
      <c r="CXH9" s="314"/>
      <c r="CXI9" s="314"/>
      <c r="CXJ9" s="314"/>
      <c r="CXK9" s="314"/>
      <c r="CXL9" s="314"/>
      <c r="CXM9" s="314"/>
      <c r="CXN9" s="314"/>
      <c r="CXO9" s="314"/>
      <c r="CXP9" s="314"/>
      <c r="CXQ9" s="314"/>
      <c r="CXR9" s="314"/>
      <c r="CXS9" s="314"/>
      <c r="CXT9" s="314"/>
      <c r="CXU9" s="314"/>
      <c r="CXV9" s="314"/>
      <c r="CXW9" s="314"/>
      <c r="CXX9" s="314"/>
      <c r="CXY9" s="314"/>
      <c r="CXZ9" s="314"/>
      <c r="CYA9" s="314"/>
      <c r="CYB9" s="314"/>
      <c r="CYC9" s="314"/>
      <c r="CYD9" s="314"/>
      <c r="CYE9" s="314"/>
      <c r="CYF9" s="314"/>
      <c r="CYG9" s="314"/>
      <c r="CYH9" s="314"/>
      <c r="CYI9" s="314"/>
      <c r="CYJ9" s="314"/>
      <c r="CYK9" s="314"/>
      <c r="CYL9" s="314"/>
      <c r="CYM9" s="314"/>
      <c r="CYN9" s="314"/>
      <c r="CYO9" s="314"/>
      <c r="CYP9" s="314"/>
      <c r="CYQ9" s="314"/>
      <c r="CYR9" s="314"/>
      <c r="CYS9" s="314"/>
      <c r="CYT9" s="314"/>
      <c r="CYU9" s="314"/>
      <c r="CYV9" s="314"/>
      <c r="CYW9" s="314"/>
      <c r="CYX9" s="314"/>
      <c r="CYY9" s="314"/>
      <c r="CYZ9" s="314"/>
      <c r="CZA9" s="314"/>
      <c r="CZB9" s="314"/>
      <c r="CZC9" s="314"/>
      <c r="CZD9" s="314"/>
      <c r="CZE9" s="314"/>
      <c r="CZF9" s="314"/>
      <c r="CZG9" s="314"/>
      <c r="CZH9" s="314"/>
      <c r="CZI9" s="314"/>
      <c r="CZJ9" s="314"/>
      <c r="CZK9" s="314"/>
      <c r="CZL9" s="314"/>
      <c r="CZM9" s="314"/>
      <c r="CZN9" s="314"/>
      <c r="CZO9" s="314"/>
      <c r="CZP9" s="314"/>
      <c r="CZQ9" s="314"/>
      <c r="CZR9" s="314"/>
      <c r="CZS9" s="314"/>
      <c r="CZT9" s="314"/>
      <c r="CZU9" s="314"/>
      <c r="CZV9" s="314"/>
      <c r="CZW9" s="314"/>
      <c r="CZX9" s="314"/>
      <c r="CZY9" s="314"/>
      <c r="CZZ9" s="314"/>
      <c r="DAA9" s="314"/>
      <c r="DAB9" s="314"/>
      <c r="DAC9" s="314"/>
      <c r="DAD9" s="314"/>
      <c r="DAE9" s="314"/>
      <c r="DAF9" s="314"/>
      <c r="DAG9" s="314"/>
      <c r="DAH9" s="314"/>
      <c r="DAI9" s="314"/>
      <c r="DAJ9" s="314"/>
      <c r="DAK9" s="314"/>
      <c r="DAL9" s="314"/>
      <c r="DAM9" s="314"/>
      <c r="DAN9" s="314"/>
      <c r="DAO9" s="314"/>
      <c r="DAP9" s="314"/>
      <c r="DAQ9" s="314"/>
      <c r="DAR9" s="314"/>
      <c r="DAS9" s="314"/>
      <c r="DAT9" s="314"/>
      <c r="DAU9" s="314"/>
      <c r="DAV9" s="314"/>
      <c r="DAW9" s="314"/>
      <c r="DAX9" s="314"/>
      <c r="DAY9" s="314"/>
      <c r="DAZ9" s="314"/>
      <c r="DBA9" s="314"/>
      <c r="DBB9" s="314"/>
      <c r="DBC9" s="314"/>
      <c r="DBD9" s="314"/>
      <c r="DBE9" s="314"/>
      <c r="DBF9" s="314"/>
      <c r="DBG9" s="314"/>
      <c r="DBH9" s="314"/>
      <c r="DBI9" s="314"/>
      <c r="DBJ9" s="314"/>
      <c r="DBK9" s="314"/>
      <c r="DBL9" s="314"/>
      <c r="DBM9" s="314"/>
      <c r="DBN9" s="314"/>
      <c r="DBO9" s="314"/>
      <c r="DBP9" s="314"/>
      <c r="DBQ9" s="314"/>
      <c r="DBR9" s="314"/>
      <c r="DBS9" s="314"/>
      <c r="DBT9" s="314"/>
      <c r="DBU9" s="314"/>
      <c r="DBV9" s="314"/>
      <c r="DBW9" s="314"/>
      <c r="DBX9" s="314"/>
      <c r="DBY9" s="314"/>
      <c r="DBZ9" s="314"/>
      <c r="DCA9" s="314"/>
      <c r="DCB9" s="314"/>
      <c r="DCC9" s="314"/>
      <c r="DCD9" s="314"/>
      <c r="DCE9" s="314"/>
      <c r="DCF9" s="314"/>
      <c r="DCG9" s="314"/>
      <c r="DCH9" s="314"/>
      <c r="DCI9" s="314"/>
      <c r="DCJ9" s="314"/>
      <c r="DCK9" s="314"/>
      <c r="DCL9" s="314"/>
      <c r="DCM9" s="314"/>
      <c r="DCN9" s="314"/>
      <c r="DCO9" s="314"/>
      <c r="DCP9" s="314"/>
      <c r="DCQ9" s="314"/>
      <c r="DCR9" s="314"/>
      <c r="DCS9" s="314"/>
      <c r="DCT9" s="314"/>
      <c r="DCU9" s="314"/>
      <c r="DCV9" s="314"/>
      <c r="DCW9" s="314"/>
      <c r="DCX9" s="314"/>
      <c r="DCY9" s="314"/>
      <c r="DCZ9" s="314"/>
      <c r="DDA9" s="314"/>
      <c r="DDB9" s="314"/>
      <c r="DDC9" s="314"/>
      <c r="DDD9" s="314"/>
      <c r="DDE9" s="314"/>
      <c r="DDF9" s="314"/>
      <c r="DDG9" s="314"/>
      <c r="DDH9" s="314"/>
      <c r="DDI9" s="314"/>
      <c r="DDJ9" s="314"/>
      <c r="DDK9" s="314"/>
      <c r="DDL9" s="314"/>
      <c r="DDM9" s="314"/>
      <c r="DDN9" s="314"/>
      <c r="DDO9" s="314"/>
      <c r="DDP9" s="314"/>
      <c r="DDQ9" s="314"/>
      <c r="DDR9" s="314"/>
      <c r="DDS9" s="314"/>
      <c r="DDT9" s="314"/>
      <c r="DDU9" s="314"/>
      <c r="DDV9" s="314"/>
      <c r="DDW9" s="314"/>
      <c r="DDX9" s="314"/>
      <c r="DDY9" s="314"/>
      <c r="DDZ9" s="314"/>
      <c r="DEA9" s="314"/>
      <c r="DEB9" s="314"/>
      <c r="DEC9" s="314"/>
      <c r="DED9" s="314"/>
      <c r="DEE9" s="314"/>
      <c r="DEF9" s="314"/>
      <c r="DEG9" s="314"/>
      <c r="DEH9" s="314"/>
      <c r="DEI9" s="314"/>
      <c r="DEJ9" s="314"/>
      <c r="DEK9" s="314"/>
      <c r="DEL9" s="314"/>
      <c r="DEM9" s="314"/>
      <c r="DEN9" s="314"/>
      <c r="DEO9" s="314"/>
      <c r="DEP9" s="314"/>
      <c r="DEQ9" s="314"/>
      <c r="DER9" s="314"/>
      <c r="DES9" s="314"/>
      <c r="DET9" s="314"/>
      <c r="DEU9" s="314"/>
      <c r="DEV9" s="314"/>
      <c r="DEW9" s="314"/>
      <c r="DEX9" s="314"/>
      <c r="DEY9" s="314"/>
      <c r="DEZ9" s="314"/>
      <c r="DFA9" s="314"/>
      <c r="DFB9" s="314"/>
      <c r="DFC9" s="314"/>
      <c r="DFD9" s="314"/>
      <c r="DFE9" s="314"/>
      <c r="DFF9" s="314"/>
      <c r="DFG9" s="314"/>
      <c r="DFH9" s="314"/>
      <c r="DFI9" s="314"/>
      <c r="DFJ9" s="314"/>
      <c r="DFK9" s="314"/>
      <c r="DFL9" s="314"/>
      <c r="DFM9" s="314"/>
      <c r="DFN9" s="314"/>
      <c r="DFO9" s="314"/>
      <c r="DFP9" s="314"/>
      <c r="DFQ9" s="314"/>
      <c r="DFR9" s="314"/>
      <c r="DFS9" s="314"/>
      <c r="DFT9" s="314"/>
      <c r="DFU9" s="314"/>
      <c r="DFV9" s="314"/>
      <c r="DFW9" s="314"/>
      <c r="DFX9" s="314"/>
      <c r="DFY9" s="314"/>
      <c r="DFZ9" s="314"/>
      <c r="DGA9" s="314"/>
      <c r="DGB9" s="314"/>
      <c r="DGC9" s="314"/>
      <c r="DGD9" s="314"/>
      <c r="DGE9" s="314"/>
      <c r="DGF9" s="314"/>
      <c r="DGG9" s="314"/>
      <c r="DGH9" s="314"/>
      <c r="DGI9" s="314"/>
      <c r="DGJ9" s="314"/>
      <c r="DGK9" s="314"/>
      <c r="DGL9" s="314"/>
      <c r="DGM9" s="314"/>
      <c r="DGN9" s="314"/>
      <c r="DGO9" s="314"/>
      <c r="DGP9" s="314"/>
      <c r="DGQ9" s="314"/>
      <c r="DGR9" s="314"/>
      <c r="DGS9" s="314"/>
      <c r="DGT9" s="314"/>
      <c r="DGU9" s="314"/>
      <c r="DGV9" s="314"/>
      <c r="DGW9" s="314"/>
      <c r="DGX9" s="314"/>
      <c r="DGY9" s="314"/>
      <c r="DGZ9" s="314"/>
      <c r="DHA9" s="314"/>
      <c r="DHB9" s="314"/>
      <c r="DHC9" s="314"/>
      <c r="DHD9" s="314"/>
      <c r="DHE9" s="314"/>
      <c r="DHF9" s="314"/>
      <c r="DHG9" s="314"/>
      <c r="DHH9" s="314"/>
      <c r="DHI9" s="314"/>
      <c r="DHJ9" s="314"/>
      <c r="DHK9" s="314"/>
      <c r="DHL9" s="314"/>
      <c r="DHM9" s="314"/>
      <c r="DHN9" s="314"/>
      <c r="DHO9" s="314"/>
      <c r="DHP9" s="314"/>
      <c r="DHQ9" s="314"/>
      <c r="DHR9" s="314"/>
      <c r="DHS9" s="314"/>
      <c r="DHT9" s="314"/>
      <c r="DHU9" s="314"/>
      <c r="DHV9" s="314"/>
      <c r="DHW9" s="314"/>
      <c r="DHX9" s="314"/>
      <c r="DHY9" s="314"/>
      <c r="DHZ9" s="314"/>
      <c r="DIA9" s="314"/>
      <c r="DIB9" s="314"/>
      <c r="DIC9" s="314"/>
      <c r="DID9" s="314"/>
      <c r="DIE9" s="314"/>
      <c r="DIF9" s="314"/>
      <c r="DIG9" s="314"/>
      <c r="DIH9" s="314"/>
      <c r="DII9" s="314"/>
      <c r="DIJ9" s="314"/>
      <c r="DIK9" s="314"/>
      <c r="DIL9" s="314"/>
      <c r="DIM9" s="314"/>
      <c r="DIN9" s="314"/>
      <c r="DIO9" s="314"/>
      <c r="DIP9" s="314"/>
      <c r="DIQ9" s="314"/>
      <c r="DIR9" s="314"/>
      <c r="DIS9" s="314"/>
      <c r="DIT9" s="314"/>
      <c r="DIU9" s="314"/>
      <c r="DIV9" s="314"/>
      <c r="DIW9" s="314"/>
      <c r="DIX9" s="314"/>
      <c r="DIY9" s="314"/>
      <c r="DIZ9" s="314"/>
      <c r="DJA9" s="314"/>
      <c r="DJB9" s="314"/>
      <c r="DJC9" s="314"/>
      <c r="DJD9" s="314"/>
      <c r="DJE9" s="314"/>
      <c r="DJF9" s="314"/>
      <c r="DJG9" s="314"/>
      <c r="DJH9" s="314"/>
      <c r="DJI9" s="314"/>
      <c r="DJJ9" s="314"/>
      <c r="DJK9" s="314"/>
      <c r="DJL9" s="314"/>
      <c r="DJM9" s="314"/>
      <c r="DJN9" s="314"/>
      <c r="DJO9" s="314"/>
      <c r="DJP9" s="314"/>
      <c r="DJQ9" s="314"/>
      <c r="DJR9" s="314"/>
      <c r="DJS9" s="314"/>
      <c r="DJT9" s="314"/>
      <c r="DJU9" s="314"/>
      <c r="DJV9" s="314"/>
      <c r="DJW9" s="314"/>
      <c r="DJX9" s="314"/>
      <c r="DJY9" s="314"/>
      <c r="DJZ9" s="314"/>
      <c r="DKA9" s="314"/>
      <c r="DKB9" s="314"/>
      <c r="DKC9" s="314"/>
      <c r="DKD9" s="314"/>
      <c r="DKE9" s="314"/>
      <c r="DKF9" s="314"/>
      <c r="DKG9" s="314"/>
      <c r="DKH9" s="314"/>
      <c r="DKI9" s="314"/>
      <c r="DKJ9" s="314"/>
      <c r="DKK9" s="314"/>
      <c r="DKL9" s="314"/>
      <c r="DKM9" s="314"/>
      <c r="DKN9" s="314"/>
      <c r="DKO9" s="314"/>
      <c r="DKP9" s="314"/>
      <c r="DKQ9" s="314"/>
      <c r="DKR9" s="314"/>
      <c r="DKS9" s="314"/>
      <c r="DKT9" s="314"/>
      <c r="DKU9" s="314"/>
      <c r="DKV9" s="314"/>
      <c r="DKW9" s="314"/>
      <c r="DKX9" s="314"/>
      <c r="DKY9" s="314"/>
      <c r="DKZ9" s="314"/>
      <c r="DLA9" s="314"/>
      <c r="DLB9" s="314"/>
      <c r="DLC9" s="314"/>
      <c r="DLD9" s="314"/>
      <c r="DLE9" s="314"/>
      <c r="DLF9" s="314"/>
      <c r="DLG9" s="314"/>
      <c r="DLH9" s="314"/>
      <c r="DLI9" s="314"/>
      <c r="DLJ9" s="314"/>
      <c r="DLK9" s="314"/>
      <c r="DLL9" s="314"/>
      <c r="DLM9" s="314"/>
      <c r="DLN9" s="314"/>
      <c r="DLO9" s="314"/>
      <c r="DLP9" s="314"/>
      <c r="DLQ9" s="314"/>
      <c r="DLR9" s="314"/>
      <c r="DLS9" s="314"/>
      <c r="DLT9" s="314"/>
      <c r="DLU9" s="314"/>
      <c r="DLV9" s="314"/>
      <c r="DLW9" s="314"/>
      <c r="DLX9" s="314"/>
      <c r="DLY9" s="314"/>
      <c r="DLZ9" s="314"/>
      <c r="DMA9" s="314"/>
      <c r="DMB9" s="314"/>
      <c r="DMC9" s="314"/>
      <c r="DMD9" s="314"/>
      <c r="DME9" s="314"/>
      <c r="DMF9" s="314"/>
      <c r="DMG9" s="314"/>
      <c r="DMH9" s="314"/>
      <c r="DMI9" s="314"/>
      <c r="DMJ9" s="314"/>
      <c r="DMK9" s="314"/>
      <c r="DML9" s="314"/>
      <c r="DMM9" s="314"/>
      <c r="DMN9" s="314"/>
      <c r="DMO9" s="314"/>
      <c r="DMP9" s="314"/>
      <c r="DMQ9" s="314"/>
      <c r="DMR9" s="314"/>
      <c r="DMS9" s="314"/>
      <c r="DMT9" s="314"/>
      <c r="DMU9" s="314"/>
      <c r="DMV9" s="314"/>
      <c r="DMW9" s="314"/>
      <c r="DMX9" s="314"/>
      <c r="DMY9" s="314"/>
      <c r="DMZ9" s="314"/>
      <c r="DNA9" s="314"/>
      <c r="DNB9" s="314"/>
      <c r="DNC9" s="314"/>
      <c r="DND9" s="314"/>
      <c r="DNE9" s="314"/>
      <c r="DNF9" s="314"/>
      <c r="DNG9" s="314"/>
      <c r="DNH9" s="314"/>
      <c r="DNI9" s="314"/>
      <c r="DNJ9" s="314"/>
      <c r="DNK9" s="314"/>
      <c r="DNL9" s="314"/>
      <c r="DNM9" s="314"/>
      <c r="DNN9" s="314"/>
      <c r="DNO9" s="314"/>
      <c r="DNP9" s="314"/>
      <c r="DNQ9" s="314"/>
      <c r="DNR9" s="314"/>
      <c r="DNS9" s="314"/>
      <c r="DNT9" s="314"/>
      <c r="DNU9" s="314"/>
      <c r="DNV9" s="314"/>
      <c r="DNW9" s="314"/>
      <c r="DNX9" s="314"/>
      <c r="DNY9" s="314"/>
      <c r="DNZ9" s="314"/>
      <c r="DOA9" s="314"/>
      <c r="DOB9" s="314"/>
      <c r="DOC9" s="314"/>
      <c r="DOD9" s="314"/>
      <c r="DOE9" s="314"/>
      <c r="DOF9" s="314"/>
      <c r="DOG9" s="314"/>
      <c r="DOH9" s="314"/>
      <c r="DOI9" s="314"/>
      <c r="DOJ9" s="314"/>
      <c r="DOK9" s="314"/>
      <c r="DOL9" s="314"/>
      <c r="DOM9" s="314"/>
      <c r="DON9" s="314"/>
      <c r="DOO9" s="314"/>
      <c r="DOP9" s="314"/>
      <c r="DOQ9" s="314"/>
      <c r="DOR9" s="314"/>
      <c r="DOS9" s="314"/>
      <c r="DOT9" s="314"/>
      <c r="DOU9" s="314"/>
      <c r="DOV9" s="314"/>
      <c r="DOW9" s="314"/>
      <c r="DOX9" s="314"/>
      <c r="DOY9" s="314"/>
      <c r="DOZ9" s="314"/>
      <c r="DPA9" s="314"/>
      <c r="DPB9" s="314"/>
      <c r="DPC9" s="314"/>
      <c r="DPD9" s="314"/>
      <c r="DPE9" s="314"/>
      <c r="DPF9" s="314"/>
      <c r="DPG9" s="314"/>
      <c r="DPH9" s="314"/>
      <c r="DPI9" s="314"/>
      <c r="DPJ9" s="314"/>
      <c r="DPK9" s="314"/>
      <c r="DPL9" s="314"/>
      <c r="DPM9" s="314"/>
      <c r="DPN9" s="314"/>
      <c r="DPO9" s="314"/>
      <c r="DPP9" s="314"/>
      <c r="DPQ9" s="314"/>
      <c r="DPR9" s="314"/>
      <c r="DPS9" s="314"/>
      <c r="DPT9" s="314"/>
      <c r="DPU9" s="314"/>
      <c r="DPV9" s="314"/>
      <c r="DPW9" s="314"/>
      <c r="DPX9" s="314"/>
      <c r="DPY9" s="314"/>
      <c r="DPZ9" s="314"/>
      <c r="DQA9" s="314"/>
      <c r="DQB9" s="314"/>
      <c r="DQC9" s="314"/>
      <c r="DQD9" s="314"/>
      <c r="DQE9" s="314"/>
      <c r="DQF9" s="314"/>
      <c r="DQG9" s="314"/>
      <c r="DQH9" s="314"/>
      <c r="DQI9" s="314"/>
      <c r="DQJ9" s="314"/>
      <c r="DQK9" s="314"/>
      <c r="DQL9" s="314"/>
      <c r="DQM9" s="314"/>
      <c r="DQN9" s="314"/>
      <c r="DQO9" s="314"/>
      <c r="DQP9" s="314"/>
      <c r="DQQ9" s="314"/>
      <c r="DQR9" s="314"/>
      <c r="DQS9" s="314"/>
      <c r="DQT9" s="314"/>
      <c r="DQU9" s="314"/>
      <c r="DQV9" s="314"/>
      <c r="DQW9" s="314"/>
      <c r="DQX9" s="314"/>
      <c r="DQY9" s="314"/>
      <c r="DQZ9" s="314"/>
      <c r="DRA9" s="314"/>
      <c r="DRB9" s="314"/>
      <c r="DRC9" s="314"/>
      <c r="DRD9" s="314"/>
      <c r="DRE9" s="314"/>
      <c r="DRF9" s="314"/>
      <c r="DRG9" s="314"/>
      <c r="DRH9" s="314"/>
      <c r="DRI9" s="314"/>
      <c r="DRJ9" s="314"/>
      <c r="DRK9" s="314"/>
      <c r="DRL9" s="314"/>
      <c r="DRM9" s="314"/>
      <c r="DRN9" s="314"/>
      <c r="DRO9" s="314"/>
      <c r="DRP9" s="314"/>
      <c r="DRQ9" s="314"/>
      <c r="DRR9" s="314"/>
      <c r="DRS9" s="314"/>
      <c r="DRT9" s="314"/>
      <c r="DRU9" s="314"/>
      <c r="DRV9" s="314"/>
      <c r="DRW9" s="314"/>
      <c r="DRX9" s="314"/>
      <c r="DRY9" s="314"/>
      <c r="DRZ9" s="314"/>
      <c r="DSA9" s="314"/>
      <c r="DSB9" s="314"/>
      <c r="DSC9" s="314"/>
      <c r="DSD9" s="314"/>
      <c r="DSE9" s="314"/>
      <c r="DSF9" s="314"/>
      <c r="DSG9" s="314"/>
      <c r="DSH9" s="314"/>
      <c r="DSI9" s="314"/>
      <c r="DSJ9" s="314"/>
      <c r="DSK9" s="314"/>
      <c r="DSL9" s="314"/>
      <c r="DSM9" s="314"/>
      <c r="DSN9" s="314"/>
      <c r="DSO9" s="314"/>
      <c r="DSP9" s="314"/>
      <c r="DSQ9" s="314"/>
      <c r="DSR9" s="314"/>
      <c r="DSS9" s="314"/>
      <c r="DST9" s="314"/>
      <c r="DSU9" s="314"/>
      <c r="DSV9" s="314"/>
      <c r="DSW9" s="314"/>
      <c r="DSX9" s="314"/>
      <c r="DSY9" s="314"/>
      <c r="DSZ9" s="314"/>
      <c r="DTA9" s="314"/>
      <c r="DTB9" s="314"/>
      <c r="DTC9" s="314"/>
      <c r="DTD9" s="314"/>
      <c r="DTE9" s="314"/>
      <c r="DTF9" s="314"/>
      <c r="DTG9" s="314"/>
      <c r="DTH9" s="314"/>
      <c r="DTI9" s="314"/>
      <c r="DTJ9" s="314"/>
      <c r="DTK9" s="314"/>
      <c r="DTL9" s="314"/>
      <c r="DTM9" s="314"/>
      <c r="DTN9" s="314"/>
      <c r="DTO9" s="314"/>
      <c r="DTP9" s="314"/>
      <c r="DTQ9" s="314"/>
      <c r="DTR9" s="314"/>
      <c r="DTS9" s="314"/>
      <c r="DTT9" s="314"/>
      <c r="DTU9" s="314"/>
      <c r="DTV9" s="314"/>
      <c r="DTW9" s="314"/>
      <c r="DTX9" s="314"/>
      <c r="DTY9" s="314"/>
      <c r="DTZ9" s="314"/>
      <c r="DUA9" s="314"/>
      <c r="DUB9" s="314"/>
      <c r="DUC9" s="314"/>
      <c r="DUD9" s="314"/>
      <c r="DUE9" s="314"/>
      <c r="DUF9" s="314"/>
      <c r="DUG9" s="314"/>
      <c r="DUH9" s="314"/>
      <c r="DUI9" s="314"/>
      <c r="DUJ9" s="314"/>
      <c r="DUK9" s="314"/>
      <c r="DUL9" s="314"/>
      <c r="DUM9" s="314"/>
      <c r="DUN9" s="314"/>
      <c r="DUO9" s="314"/>
      <c r="DUP9" s="314"/>
      <c r="DUQ9" s="314"/>
      <c r="DUR9" s="314"/>
      <c r="DUS9" s="314"/>
      <c r="DUT9" s="314"/>
      <c r="DUU9" s="314"/>
      <c r="DUV9" s="314"/>
      <c r="DUW9" s="314"/>
      <c r="DUX9" s="314"/>
      <c r="DUY9" s="314"/>
      <c r="DUZ9" s="314"/>
      <c r="DVA9" s="314"/>
      <c r="DVB9" s="314"/>
      <c r="DVC9" s="314"/>
      <c r="DVD9" s="314"/>
      <c r="DVE9" s="314"/>
      <c r="DVF9" s="314"/>
      <c r="DVG9" s="314"/>
      <c r="DVH9" s="314"/>
      <c r="DVI9" s="314"/>
      <c r="DVJ9" s="314"/>
      <c r="DVK9" s="314"/>
      <c r="DVL9" s="314"/>
      <c r="DVM9" s="314"/>
      <c r="DVN9" s="314"/>
      <c r="DVO9" s="314"/>
      <c r="DVP9" s="314"/>
      <c r="DVQ9" s="314"/>
      <c r="DVR9" s="314"/>
      <c r="DVS9" s="314"/>
      <c r="DVT9" s="314"/>
      <c r="DVU9" s="314"/>
      <c r="DVV9" s="314"/>
      <c r="DVW9" s="314"/>
      <c r="DVX9" s="314"/>
      <c r="DVY9" s="314"/>
      <c r="DVZ9" s="314"/>
      <c r="DWA9" s="314"/>
      <c r="DWB9" s="314"/>
      <c r="DWC9" s="314"/>
      <c r="DWD9" s="314"/>
      <c r="DWE9" s="314"/>
      <c r="DWF9" s="314"/>
      <c r="DWG9" s="314"/>
      <c r="DWH9" s="314"/>
      <c r="DWI9" s="314"/>
      <c r="DWJ9" s="314"/>
      <c r="DWK9" s="314"/>
      <c r="DWL9" s="314"/>
      <c r="DWM9" s="314"/>
      <c r="DWN9" s="314"/>
      <c r="DWO9" s="314"/>
      <c r="DWP9" s="314"/>
      <c r="DWQ9" s="314"/>
      <c r="DWR9" s="314"/>
      <c r="DWS9" s="314"/>
      <c r="DWT9" s="314"/>
      <c r="DWU9" s="314"/>
      <c r="DWV9" s="314"/>
      <c r="DWW9" s="314"/>
      <c r="DWX9" s="314"/>
      <c r="DWY9" s="314"/>
      <c r="DWZ9" s="314"/>
      <c r="DXA9" s="314"/>
      <c r="DXB9" s="314"/>
      <c r="DXC9" s="314"/>
      <c r="DXD9" s="314"/>
      <c r="DXE9" s="314"/>
      <c r="DXF9" s="314"/>
      <c r="DXG9" s="314"/>
      <c r="DXH9" s="314"/>
      <c r="DXI9" s="314"/>
      <c r="DXJ9" s="314"/>
      <c r="DXK9" s="314"/>
      <c r="DXL9" s="314"/>
      <c r="DXM9" s="314"/>
      <c r="DXN9" s="314"/>
      <c r="DXO9" s="314"/>
      <c r="DXP9" s="314"/>
      <c r="DXQ9" s="314"/>
      <c r="DXR9" s="314"/>
      <c r="DXS9" s="314"/>
      <c r="DXT9" s="314"/>
      <c r="DXU9" s="314"/>
      <c r="DXV9" s="314"/>
      <c r="DXW9" s="314"/>
      <c r="DXX9" s="314"/>
      <c r="DXY9" s="314"/>
      <c r="DXZ9" s="314"/>
      <c r="DYA9" s="314"/>
      <c r="DYB9" s="314"/>
      <c r="DYC9" s="314"/>
      <c r="DYD9" s="314"/>
      <c r="DYE9" s="314"/>
      <c r="DYF9" s="314"/>
      <c r="DYG9" s="314"/>
      <c r="DYH9" s="314"/>
      <c r="DYI9" s="314"/>
      <c r="DYJ9" s="314"/>
      <c r="DYK9" s="314"/>
      <c r="DYL9" s="314"/>
      <c r="DYM9" s="314"/>
      <c r="DYN9" s="314"/>
      <c r="DYO9" s="314"/>
      <c r="DYP9" s="314"/>
      <c r="DYQ9" s="314"/>
      <c r="DYR9" s="314"/>
      <c r="DYS9" s="314"/>
      <c r="DYT9" s="314"/>
      <c r="DYU9" s="314"/>
      <c r="DYV9" s="314"/>
      <c r="DYW9" s="314"/>
      <c r="DYX9" s="314"/>
      <c r="DYY9" s="314"/>
      <c r="DYZ9" s="314"/>
      <c r="DZA9" s="314"/>
      <c r="DZB9" s="314"/>
      <c r="DZC9" s="314"/>
      <c r="DZD9" s="314"/>
      <c r="DZE9" s="314"/>
      <c r="DZF9" s="314"/>
      <c r="DZG9" s="314"/>
      <c r="DZH9" s="314"/>
      <c r="DZI9" s="314"/>
      <c r="DZJ9" s="314"/>
      <c r="DZK9" s="314"/>
      <c r="DZL9" s="314"/>
      <c r="DZM9" s="314"/>
      <c r="DZN9" s="314"/>
      <c r="DZO9" s="314"/>
      <c r="DZP9" s="314"/>
      <c r="DZQ9" s="314"/>
      <c r="DZR9" s="314"/>
      <c r="DZS9" s="314"/>
      <c r="DZT9" s="314"/>
      <c r="DZU9" s="314"/>
      <c r="DZV9" s="314"/>
      <c r="DZW9" s="314"/>
      <c r="DZX9" s="314"/>
      <c r="DZY9" s="314"/>
      <c r="DZZ9" s="314"/>
      <c r="EAA9" s="314"/>
      <c r="EAB9" s="314"/>
      <c r="EAC9" s="314"/>
      <c r="EAD9" s="314"/>
      <c r="EAE9" s="314"/>
      <c r="EAF9" s="314"/>
      <c r="EAG9" s="314"/>
      <c r="EAH9" s="314"/>
      <c r="EAI9" s="314"/>
      <c r="EAJ9" s="314"/>
      <c r="EAK9" s="314"/>
      <c r="EAL9" s="314"/>
      <c r="EAM9" s="314"/>
      <c r="EAN9" s="314"/>
      <c r="EAO9" s="314"/>
      <c r="EAP9" s="314"/>
      <c r="EAQ9" s="314"/>
      <c r="EAR9" s="314"/>
      <c r="EAS9" s="314"/>
      <c r="EAT9" s="314"/>
      <c r="EAU9" s="314"/>
      <c r="EAV9" s="314"/>
      <c r="EAW9" s="314"/>
      <c r="EAX9" s="314"/>
      <c r="EAY9" s="314"/>
      <c r="EAZ9" s="314"/>
      <c r="EBA9" s="314"/>
      <c r="EBB9" s="314"/>
      <c r="EBC9" s="314"/>
      <c r="EBD9" s="314"/>
      <c r="EBE9" s="314"/>
      <c r="EBF9" s="314"/>
      <c r="EBG9" s="314"/>
      <c r="EBH9" s="314"/>
      <c r="EBI9" s="314"/>
      <c r="EBJ9" s="314"/>
      <c r="EBK9" s="314"/>
      <c r="EBL9" s="314"/>
      <c r="EBM9" s="314"/>
      <c r="EBN9" s="314"/>
      <c r="EBO9" s="314"/>
      <c r="EBP9" s="314"/>
      <c r="EBQ9" s="314"/>
      <c r="EBR9" s="314"/>
      <c r="EBS9" s="314"/>
      <c r="EBT9" s="314"/>
      <c r="EBU9" s="314"/>
      <c r="EBV9" s="314"/>
      <c r="EBW9" s="314"/>
      <c r="EBX9" s="314"/>
      <c r="EBY9" s="314"/>
      <c r="EBZ9" s="314"/>
      <c r="ECA9" s="314"/>
      <c r="ECB9" s="314"/>
      <c r="ECC9" s="314"/>
      <c r="ECD9" s="314"/>
      <c r="ECE9" s="314"/>
      <c r="ECF9" s="314"/>
      <c r="ECG9" s="314"/>
      <c r="ECH9" s="314"/>
      <c r="ECI9" s="314"/>
      <c r="ECJ9" s="314"/>
      <c r="ECK9" s="314"/>
      <c r="ECL9" s="314"/>
      <c r="ECM9" s="314"/>
      <c r="ECN9" s="314"/>
      <c r="ECO9" s="314"/>
      <c r="ECP9" s="314"/>
      <c r="ECQ9" s="314"/>
      <c r="ECR9" s="314"/>
      <c r="ECS9" s="314"/>
      <c r="ECT9" s="314"/>
      <c r="ECU9" s="314"/>
      <c r="ECV9" s="314"/>
      <c r="ECW9" s="314"/>
      <c r="ECX9" s="314"/>
      <c r="ECY9" s="314"/>
      <c r="ECZ9" s="314"/>
      <c r="EDA9" s="314"/>
      <c r="EDB9" s="314"/>
      <c r="EDC9" s="314"/>
      <c r="EDD9" s="314"/>
      <c r="EDE9" s="314"/>
      <c r="EDF9" s="314"/>
      <c r="EDG9" s="314"/>
      <c r="EDH9" s="314"/>
      <c r="EDI9" s="314"/>
      <c r="EDJ9" s="314"/>
      <c r="EDK9" s="314"/>
      <c r="EDL9" s="314"/>
      <c r="EDM9" s="314"/>
      <c r="EDN9" s="314"/>
      <c r="EDO9" s="314"/>
      <c r="EDP9" s="314"/>
      <c r="EDQ9" s="314"/>
      <c r="EDR9" s="314"/>
      <c r="EDS9" s="314"/>
      <c r="EDT9" s="314"/>
      <c r="EDU9" s="314"/>
      <c r="EDV9" s="314"/>
      <c r="EDW9" s="314"/>
      <c r="EDX9" s="314"/>
      <c r="EDY9" s="314"/>
      <c r="EDZ9" s="314"/>
      <c r="EEA9" s="314"/>
      <c r="EEB9" s="314"/>
      <c r="EEC9" s="314"/>
      <c r="EED9" s="314"/>
      <c r="EEE9" s="314"/>
      <c r="EEF9" s="314"/>
      <c r="EEG9" s="314"/>
      <c r="EEH9" s="314"/>
      <c r="EEI9" s="314"/>
      <c r="EEJ9" s="314"/>
      <c r="EEK9" s="314"/>
      <c r="EEL9" s="314"/>
      <c r="EEM9" s="314"/>
      <c r="EEN9" s="314"/>
      <c r="EEO9" s="314"/>
      <c r="EEP9" s="314"/>
      <c r="EEQ9" s="314"/>
      <c r="EER9" s="314"/>
      <c r="EES9" s="314"/>
      <c r="EET9" s="314"/>
      <c r="EEU9" s="314"/>
      <c r="EEV9" s="314"/>
      <c r="EEW9" s="314"/>
      <c r="EEX9" s="314"/>
      <c r="EEY9" s="314"/>
      <c r="EEZ9" s="314"/>
      <c r="EFA9" s="314"/>
      <c r="EFB9" s="314"/>
      <c r="EFC9" s="314"/>
      <c r="EFD9" s="314"/>
      <c r="EFE9" s="314"/>
      <c r="EFF9" s="314"/>
      <c r="EFG9" s="314"/>
      <c r="EFH9" s="314"/>
      <c r="EFI9" s="314"/>
      <c r="EFJ9" s="314"/>
      <c r="EFK9" s="314"/>
      <c r="EFL9" s="314"/>
      <c r="EFM9" s="314"/>
      <c r="EFN9" s="314"/>
      <c r="EFO9" s="314"/>
      <c r="EFP9" s="314"/>
      <c r="EFQ9" s="314"/>
      <c r="EFR9" s="314"/>
      <c r="EFS9" s="314"/>
      <c r="EFT9" s="314"/>
      <c r="EFU9" s="314"/>
      <c r="EFV9" s="314"/>
      <c r="EFW9" s="314"/>
      <c r="EFX9" s="314"/>
      <c r="EFY9" s="314"/>
      <c r="EFZ9" s="314"/>
      <c r="EGA9" s="314"/>
      <c r="EGB9" s="314"/>
      <c r="EGC9" s="314"/>
      <c r="EGD9" s="314"/>
      <c r="EGE9" s="314"/>
      <c r="EGF9" s="314"/>
      <c r="EGG9" s="314"/>
      <c r="EGH9" s="314"/>
      <c r="EGI9" s="314"/>
      <c r="EGJ9" s="314"/>
      <c r="EGK9" s="314"/>
      <c r="EGL9" s="314"/>
      <c r="EGM9" s="314"/>
      <c r="EGN9" s="314"/>
      <c r="EGO9" s="314"/>
      <c r="EGP9" s="314"/>
      <c r="EGQ9" s="314"/>
      <c r="EGR9" s="314"/>
      <c r="EGS9" s="314"/>
      <c r="EGT9" s="314"/>
      <c r="EGU9" s="314"/>
      <c r="EGV9" s="314"/>
      <c r="EGW9" s="314"/>
      <c r="EGX9" s="314"/>
      <c r="EGY9" s="314"/>
      <c r="EGZ9" s="314"/>
      <c r="EHA9" s="314"/>
      <c r="EHB9" s="314"/>
      <c r="EHC9" s="314"/>
      <c r="EHD9" s="314"/>
      <c r="EHE9" s="314"/>
      <c r="EHF9" s="314"/>
      <c r="EHG9" s="314"/>
      <c r="EHH9" s="314"/>
      <c r="EHI9" s="314"/>
      <c r="EHJ9" s="314"/>
      <c r="EHK9" s="314"/>
      <c r="EHL9" s="314"/>
      <c r="EHM9" s="314"/>
      <c r="EHN9" s="314"/>
      <c r="EHO9" s="314"/>
      <c r="EHP9" s="314"/>
      <c r="EHQ9" s="314"/>
      <c r="EHR9" s="314"/>
      <c r="EHS9" s="314"/>
      <c r="EHT9" s="314"/>
      <c r="EHU9" s="314"/>
      <c r="EHV9" s="314"/>
      <c r="EHW9" s="314"/>
      <c r="EHX9" s="314"/>
      <c r="EHY9" s="314"/>
      <c r="EHZ9" s="314"/>
      <c r="EIA9" s="314"/>
      <c r="EIB9" s="314"/>
      <c r="EIC9" s="314"/>
      <c r="EID9" s="314"/>
      <c r="EIE9" s="314"/>
      <c r="EIF9" s="314"/>
      <c r="EIG9" s="314"/>
      <c r="EIH9" s="314"/>
      <c r="EII9" s="314"/>
      <c r="EIJ9" s="314"/>
      <c r="EIK9" s="314"/>
      <c r="EIL9" s="314"/>
      <c r="EIM9" s="314"/>
      <c r="EIN9" s="314"/>
      <c r="EIO9" s="314"/>
      <c r="EIP9" s="314"/>
      <c r="EIQ9" s="314"/>
      <c r="EIR9" s="314"/>
      <c r="EIS9" s="314"/>
      <c r="EIT9" s="314"/>
      <c r="EIU9" s="314"/>
      <c r="EIV9" s="314"/>
      <c r="EIW9" s="314"/>
      <c r="EIX9" s="314"/>
      <c r="EIY9" s="314"/>
      <c r="EIZ9" s="314"/>
      <c r="EJA9" s="314"/>
      <c r="EJB9" s="314"/>
      <c r="EJC9" s="314"/>
      <c r="EJD9" s="314"/>
      <c r="EJE9" s="314"/>
      <c r="EJF9" s="314"/>
      <c r="EJG9" s="314"/>
      <c r="EJH9" s="314"/>
      <c r="EJI9" s="314"/>
      <c r="EJJ9" s="314"/>
      <c r="EJK9" s="314"/>
      <c r="EJL9" s="314"/>
      <c r="EJM9" s="314"/>
      <c r="EJN9" s="314"/>
      <c r="EJO9" s="314"/>
      <c r="EJP9" s="314"/>
      <c r="EJQ9" s="314"/>
      <c r="EJR9" s="314"/>
      <c r="EJS9" s="314"/>
      <c r="EJT9" s="314"/>
      <c r="EJU9" s="314"/>
      <c r="EJV9" s="314"/>
      <c r="EJW9" s="314"/>
      <c r="EJX9" s="314"/>
      <c r="EJY9" s="314"/>
      <c r="EJZ9" s="314"/>
      <c r="EKA9" s="314"/>
      <c r="EKB9" s="314"/>
      <c r="EKC9" s="314"/>
      <c r="EKD9" s="314"/>
      <c r="EKE9" s="314"/>
      <c r="EKF9" s="314"/>
      <c r="EKG9" s="314"/>
      <c r="EKH9" s="314"/>
      <c r="EKI9" s="314"/>
      <c r="EKJ9" s="314"/>
      <c r="EKK9" s="314"/>
      <c r="EKL9" s="314"/>
      <c r="EKM9" s="314"/>
      <c r="EKN9" s="314"/>
      <c r="EKO9" s="314"/>
      <c r="EKP9" s="314"/>
      <c r="EKQ9" s="314"/>
      <c r="EKR9" s="314"/>
      <c r="EKS9" s="314"/>
      <c r="EKT9" s="314"/>
      <c r="EKU9" s="314"/>
      <c r="EKV9" s="314"/>
      <c r="EKW9" s="314"/>
      <c r="EKX9" s="314"/>
      <c r="EKY9" s="314"/>
      <c r="EKZ9" s="314"/>
      <c r="ELA9" s="314"/>
      <c r="ELB9" s="314"/>
      <c r="ELC9" s="314"/>
      <c r="ELD9" s="314"/>
      <c r="ELE9" s="314"/>
      <c r="ELF9" s="314"/>
      <c r="ELG9" s="314"/>
      <c r="ELH9" s="314"/>
      <c r="ELI9" s="314"/>
      <c r="ELJ9" s="314"/>
      <c r="ELK9" s="314"/>
      <c r="ELL9" s="314"/>
      <c r="ELM9" s="314"/>
      <c r="ELN9" s="314"/>
      <c r="ELO9" s="314"/>
      <c r="ELP9" s="314"/>
      <c r="ELQ9" s="314"/>
      <c r="ELR9" s="314"/>
      <c r="ELS9" s="314"/>
      <c r="ELT9" s="314"/>
      <c r="ELU9" s="314"/>
      <c r="ELV9" s="314"/>
      <c r="ELW9" s="314"/>
      <c r="ELX9" s="314"/>
      <c r="ELY9" s="314"/>
      <c r="ELZ9" s="314"/>
      <c r="EMA9" s="314"/>
      <c r="EMB9" s="314"/>
      <c r="EMC9" s="314"/>
      <c r="EMD9" s="314"/>
      <c r="EME9" s="314"/>
      <c r="EMF9" s="314"/>
      <c r="EMG9" s="314"/>
      <c r="EMH9" s="314"/>
      <c r="EMI9" s="314"/>
      <c r="EMJ9" s="314"/>
      <c r="EMK9" s="314"/>
      <c r="EML9" s="314"/>
      <c r="EMM9" s="314"/>
      <c r="EMN9" s="314"/>
      <c r="EMO9" s="314"/>
      <c r="EMP9" s="314"/>
      <c r="EMQ9" s="314"/>
      <c r="EMR9" s="314"/>
      <c r="EMS9" s="314"/>
      <c r="EMT9" s="314"/>
      <c r="EMU9" s="314"/>
      <c r="EMV9" s="314"/>
      <c r="EMW9" s="314"/>
      <c r="EMX9" s="314"/>
      <c r="EMY9" s="314"/>
      <c r="EMZ9" s="314"/>
      <c r="ENA9" s="314"/>
      <c r="ENB9" s="314"/>
      <c r="ENC9" s="314"/>
      <c r="END9" s="314"/>
      <c r="ENE9" s="314"/>
      <c r="ENF9" s="314"/>
      <c r="ENG9" s="314"/>
      <c r="ENH9" s="314"/>
      <c r="ENI9" s="314"/>
      <c r="ENJ9" s="314"/>
      <c r="ENK9" s="314"/>
      <c r="ENL9" s="314"/>
      <c r="ENM9" s="314"/>
      <c r="ENN9" s="314"/>
      <c r="ENO9" s="314"/>
      <c r="ENP9" s="314"/>
      <c r="ENQ9" s="314"/>
      <c r="ENR9" s="314"/>
      <c r="ENS9" s="314"/>
      <c r="ENT9" s="314"/>
      <c r="ENU9" s="314"/>
      <c r="ENV9" s="314"/>
      <c r="ENW9" s="314"/>
      <c r="ENX9" s="314"/>
      <c r="ENY9" s="314"/>
      <c r="ENZ9" s="314"/>
      <c r="EOA9" s="314"/>
      <c r="EOB9" s="314"/>
      <c r="EOC9" s="314"/>
      <c r="EOD9" s="314"/>
      <c r="EOE9" s="314"/>
      <c r="EOF9" s="314"/>
      <c r="EOG9" s="314"/>
      <c r="EOH9" s="314"/>
      <c r="EOI9" s="314"/>
      <c r="EOJ9" s="314"/>
      <c r="EOK9" s="314"/>
      <c r="EOL9" s="314"/>
      <c r="EOM9" s="314"/>
      <c r="EON9" s="314"/>
      <c r="EOO9" s="314"/>
      <c r="EOP9" s="314"/>
      <c r="EOQ9" s="314"/>
      <c r="EOR9" s="314"/>
      <c r="EOS9" s="314"/>
      <c r="EOT9" s="314"/>
      <c r="EOU9" s="314"/>
      <c r="EOV9" s="314"/>
      <c r="EOW9" s="314"/>
      <c r="EOX9" s="314"/>
      <c r="EOY9" s="314"/>
      <c r="EOZ9" s="314"/>
      <c r="EPA9" s="314"/>
      <c r="EPB9" s="314"/>
      <c r="EPC9" s="314"/>
      <c r="EPD9" s="314"/>
      <c r="EPE9" s="314"/>
      <c r="EPF9" s="314"/>
      <c r="EPG9" s="314"/>
      <c r="EPH9" s="314"/>
      <c r="EPI9" s="314"/>
      <c r="EPJ9" s="314"/>
      <c r="EPK9" s="314"/>
      <c r="EPL9" s="314"/>
      <c r="EPM9" s="314"/>
      <c r="EPN9" s="314"/>
      <c r="EPO9" s="314"/>
      <c r="EPP9" s="314"/>
      <c r="EPQ9" s="314"/>
      <c r="EPR9" s="314"/>
      <c r="EPS9" s="314"/>
      <c r="EPT9" s="314"/>
      <c r="EPU9" s="314"/>
      <c r="EPV9" s="314"/>
      <c r="EPW9" s="314"/>
      <c r="EPX9" s="314"/>
      <c r="EPY9" s="314"/>
      <c r="EPZ9" s="314"/>
      <c r="EQA9" s="314"/>
      <c r="EQB9" s="314"/>
      <c r="EQC9" s="314"/>
      <c r="EQD9" s="314"/>
      <c r="EQE9" s="314"/>
      <c r="EQF9" s="314"/>
      <c r="EQG9" s="314"/>
      <c r="EQH9" s="314"/>
      <c r="EQI9" s="314"/>
      <c r="EQJ9" s="314"/>
      <c r="EQK9" s="314"/>
      <c r="EQL9" s="314"/>
      <c r="EQM9" s="314"/>
      <c r="EQN9" s="314"/>
      <c r="EQO9" s="314"/>
      <c r="EQP9" s="314"/>
      <c r="EQQ9" s="314"/>
      <c r="EQR9" s="314"/>
      <c r="EQS9" s="314"/>
      <c r="EQT9" s="314"/>
      <c r="EQU9" s="314"/>
      <c r="EQV9" s="314"/>
      <c r="EQW9" s="314"/>
      <c r="EQX9" s="314"/>
      <c r="EQY9" s="314"/>
      <c r="EQZ9" s="314"/>
      <c r="ERA9" s="314"/>
      <c r="ERB9" s="314"/>
      <c r="ERC9" s="314"/>
      <c r="ERD9" s="314"/>
      <c r="ERE9" s="314"/>
      <c r="ERF9" s="314"/>
      <c r="ERG9" s="314"/>
      <c r="ERH9" s="314"/>
      <c r="ERI9" s="314"/>
      <c r="ERJ9" s="314"/>
      <c r="ERK9" s="314"/>
      <c r="ERL9" s="314"/>
      <c r="ERM9" s="314"/>
      <c r="ERN9" s="314"/>
      <c r="ERO9" s="314"/>
      <c r="ERP9" s="314"/>
      <c r="ERQ9" s="314"/>
      <c r="ERR9" s="314"/>
      <c r="ERS9" s="314"/>
      <c r="ERT9" s="314"/>
      <c r="ERU9" s="314"/>
      <c r="ERV9" s="314"/>
      <c r="ERW9" s="314"/>
      <c r="ERX9" s="314"/>
      <c r="ERY9" s="314"/>
      <c r="ERZ9" s="314"/>
      <c r="ESA9" s="314"/>
      <c r="ESB9" s="314"/>
      <c r="ESC9" s="314"/>
      <c r="ESD9" s="314"/>
      <c r="ESE9" s="314"/>
      <c r="ESF9" s="314"/>
      <c r="ESG9" s="314"/>
      <c r="ESH9" s="314"/>
      <c r="ESI9" s="314"/>
      <c r="ESJ9" s="314"/>
      <c r="ESK9" s="314"/>
      <c r="ESL9" s="314"/>
      <c r="ESM9" s="314"/>
      <c r="ESN9" s="314"/>
      <c r="ESO9" s="314"/>
      <c r="ESP9" s="314"/>
      <c r="ESQ9" s="314"/>
      <c r="ESR9" s="314"/>
      <c r="ESS9" s="314"/>
      <c r="EST9" s="314"/>
      <c r="ESU9" s="314"/>
      <c r="ESV9" s="314"/>
      <c r="ESW9" s="314"/>
      <c r="ESX9" s="314"/>
      <c r="ESY9" s="314"/>
      <c r="ESZ9" s="314"/>
      <c r="ETA9" s="314"/>
      <c r="ETB9" s="314"/>
      <c r="ETC9" s="314"/>
      <c r="ETD9" s="314"/>
      <c r="ETE9" s="314"/>
      <c r="ETF9" s="314"/>
      <c r="ETG9" s="314"/>
      <c r="ETH9" s="314"/>
      <c r="ETI9" s="314"/>
      <c r="ETJ9" s="314"/>
      <c r="ETK9" s="314"/>
      <c r="ETL9" s="314"/>
      <c r="ETM9" s="314"/>
      <c r="ETN9" s="314"/>
      <c r="ETO9" s="314"/>
      <c r="ETP9" s="314"/>
      <c r="ETQ9" s="314"/>
      <c r="ETR9" s="314"/>
      <c r="ETS9" s="314"/>
      <c r="ETT9" s="314"/>
      <c r="ETU9" s="314"/>
      <c r="ETV9" s="314"/>
      <c r="ETW9" s="314"/>
      <c r="ETX9" s="314"/>
      <c r="ETY9" s="314"/>
      <c r="ETZ9" s="314"/>
      <c r="EUA9" s="314"/>
      <c r="EUB9" s="314"/>
      <c r="EUC9" s="314"/>
      <c r="EUD9" s="314"/>
      <c r="EUE9" s="314"/>
      <c r="EUF9" s="314"/>
      <c r="EUG9" s="314"/>
      <c r="EUH9" s="314"/>
      <c r="EUI9" s="314"/>
      <c r="EUJ9" s="314"/>
      <c r="EUK9" s="314"/>
      <c r="EUL9" s="314"/>
      <c r="EUM9" s="314"/>
      <c r="EUN9" s="314"/>
      <c r="EUO9" s="314"/>
      <c r="EUP9" s="314"/>
      <c r="EUQ9" s="314"/>
      <c r="EUR9" s="314"/>
      <c r="EUS9" s="314"/>
      <c r="EUT9" s="314"/>
      <c r="EUU9" s="314"/>
      <c r="EUV9" s="314"/>
      <c r="EUW9" s="314"/>
      <c r="EUX9" s="314"/>
      <c r="EUY9" s="314"/>
      <c r="EUZ9" s="314"/>
      <c r="EVA9" s="314"/>
      <c r="EVB9" s="314"/>
      <c r="EVC9" s="314"/>
      <c r="EVD9" s="314"/>
      <c r="EVE9" s="314"/>
      <c r="EVF9" s="314"/>
      <c r="EVG9" s="314"/>
      <c r="EVH9" s="314"/>
      <c r="EVI9" s="314"/>
      <c r="EVJ9" s="314"/>
      <c r="EVK9" s="314"/>
      <c r="EVL9" s="314"/>
      <c r="EVM9" s="314"/>
      <c r="EVN9" s="314"/>
      <c r="EVO9" s="314"/>
      <c r="EVP9" s="314"/>
      <c r="EVQ9" s="314"/>
      <c r="EVR9" s="314"/>
      <c r="EVS9" s="314"/>
      <c r="EVT9" s="314"/>
      <c r="EVU9" s="314"/>
      <c r="EVV9" s="314"/>
      <c r="EVW9" s="314"/>
      <c r="EVX9" s="314"/>
      <c r="EVY9" s="314"/>
      <c r="EVZ9" s="314"/>
      <c r="EWA9" s="314"/>
      <c r="EWB9" s="314"/>
      <c r="EWC9" s="314"/>
      <c r="EWD9" s="314"/>
      <c r="EWE9" s="314"/>
      <c r="EWF9" s="314"/>
      <c r="EWG9" s="314"/>
      <c r="EWH9" s="314"/>
      <c r="EWI9" s="314"/>
      <c r="EWJ9" s="314"/>
      <c r="EWK9" s="314"/>
      <c r="EWL9" s="314"/>
      <c r="EWM9" s="314"/>
      <c r="EWN9" s="314"/>
      <c r="EWO9" s="314"/>
      <c r="EWP9" s="314"/>
      <c r="EWQ9" s="314"/>
      <c r="EWR9" s="314"/>
      <c r="EWS9" s="314"/>
      <c r="EWT9" s="314"/>
      <c r="EWU9" s="314"/>
      <c r="EWV9" s="314"/>
      <c r="EWW9" s="314"/>
      <c r="EWX9" s="314"/>
      <c r="EWY9" s="314"/>
      <c r="EWZ9" s="314"/>
      <c r="EXA9" s="314"/>
      <c r="EXB9" s="314"/>
      <c r="EXC9" s="314"/>
      <c r="EXD9" s="314"/>
      <c r="EXE9" s="314"/>
      <c r="EXF9" s="314"/>
      <c r="EXG9" s="314"/>
      <c r="EXH9" s="314"/>
      <c r="EXI9" s="314"/>
      <c r="EXJ9" s="314"/>
      <c r="EXK9" s="314"/>
      <c r="EXL9" s="314"/>
      <c r="EXM9" s="314"/>
      <c r="EXN9" s="314"/>
      <c r="EXO9" s="314"/>
      <c r="EXP9" s="314"/>
      <c r="EXQ9" s="314"/>
      <c r="EXR9" s="314"/>
      <c r="EXS9" s="314"/>
      <c r="EXT9" s="314"/>
      <c r="EXU9" s="314"/>
      <c r="EXV9" s="314"/>
      <c r="EXW9" s="314"/>
      <c r="EXX9" s="314"/>
      <c r="EXY9" s="314"/>
      <c r="EXZ9" s="314"/>
      <c r="EYA9" s="314"/>
      <c r="EYB9" s="314"/>
      <c r="EYC9" s="314"/>
      <c r="EYD9" s="314"/>
      <c r="EYE9" s="314"/>
      <c r="EYF9" s="314"/>
      <c r="EYG9" s="314"/>
      <c r="EYH9" s="314"/>
      <c r="EYI9" s="314"/>
      <c r="EYJ9" s="314"/>
      <c r="EYK9" s="314"/>
      <c r="EYL9" s="314"/>
      <c r="EYM9" s="314"/>
      <c r="EYN9" s="314"/>
      <c r="EYO9" s="314"/>
      <c r="EYP9" s="314"/>
      <c r="EYQ9" s="314"/>
      <c r="EYR9" s="314"/>
      <c r="EYS9" s="314"/>
      <c r="EYT9" s="314"/>
      <c r="EYU9" s="314"/>
      <c r="EYV9" s="314"/>
      <c r="EYW9" s="314"/>
      <c r="EYX9" s="314"/>
      <c r="EYY9" s="314"/>
      <c r="EYZ9" s="314"/>
      <c r="EZA9" s="314"/>
      <c r="EZB9" s="314"/>
      <c r="EZC9" s="314"/>
      <c r="EZD9" s="314"/>
      <c r="EZE9" s="314"/>
      <c r="EZF9" s="314"/>
      <c r="EZG9" s="314"/>
      <c r="EZH9" s="314"/>
      <c r="EZI9" s="314"/>
      <c r="EZJ9" s="314"/>
      <c r="EZK9" s="314"/>
      <c r="EZL9" s="314"/>
      <c r="EZM9" s="314"/>
      <c r="EZN9" s="314"/>
      <c r="EZO9" s="314"/>
      <c r="EZP9" s="314"/>
      <c r="EZQ9" s="314"/>
      <c r="EZR9" s="314"/>
      <c r="EZS9" s="314"/>
      <c r="EZT9" s="314"/>
      <c r="EZU9" s="314"/>
      <c r="EZV9" s="314"/>
      <c r="EZW9" s="314"/>
      <c r="EZX9" s="314"/>
      <c r="EZY9" s="314"/>
      <c r="EZZ9" s="314"/>
      <c r="FAA9" s="314"/>
      <c r="FAB9" s="314"/>
      <c r="FAC9" s="314"/>
      <c r="FAD9" s="314"/>
      <c r="FAE9" s="314"/>
      <c r="FAF9" s="314"/>
      <c r="FAG9" s="314"/>
      <c r="FAH9" s="314"/>
      <c r="FAI9" s="314"/>
      <c r="FAJ9" s="314"/>
      <c r="FAK9" s="314"/>
      <c r="FAL9" s="314"/>
      <c r="FAM9" s="314"/>
      <c r="FAN9" s="314"/>
      <c r="FAO9" s="314"/>
      <c r="FAP9" s="314"/>
      <c r="FAQ9" s="314"/>
      <c r="FAR9" s="314"/>
      <c r="FAS9" s="314"/>
      <c r="FAT9" s="314"/>
      <c r="FAU9" s="314"/>
      <c r="FAV9" s="314"/>
      <c r="FAW9" s="314"/>
      <c r="FAX9" s="314"/>
      <c r="FAY9" s="314"/>
      <c r="FAZ9" s="314"/>
      <c r="FBA9" s="314"/>
      <c r="FBB9" s="314"/>
      <c r="FBC9" s="314"/>
      <c r="FBD9" s="314"/>
      <c r="FBE9" s="314"/>
      <c r="FBF9" s="314"/>
      <c r="FBG9" s="314"/>
      <c r="FBH9" s="314"/>
      <c r="FBI9" s="314"/>
      <c r="FBJ9" s="314"/>
      <c r="FBK9" s="314"/>
      <c r="FBL9" s="314"/>
      <c r="FBM9" s="314"/>
      <c r="FBN9" s="314"/>
      <c r="FBO9" s="314"/>
      <c r="FBP9" s="314"/>
      <c r="FBQ9" s="314"/>
      <c r="FBR9" s="314"/>
      <c r="FBS9" s="314"/>
      <c r="FBT9" s="314"/>
      <c r="FBU9" s="314"/>
      <c r="FBV9" s="314"/>
      <c r="FBW9" s="314"/>
      <c r="FBX9" s="314"/>
      <c r="FBY9" s="314"/>
      <c r="FBZ9" s="314"/>
      <c r="FCA9" s="314"/>
      <c r="FCB9" s="314"/>
      <c r="FCC9" s="314"/>
      <c r="FCD9" s="314"/>
      <c r="FCE9" s="314"/>
      <c r="FCF9" s="314"/>
      <c r="FCG9" s="314"/>
      <c r="FCH9" s="314"/>
      <c r="FCI9" s="314"/>
      <c r="FCJ9" s="314"/>
      <c r="FCK9" s="314"/>
      <c r="FCL9" s="314"/>
      <c r="FCM9" s="314"/>
      <c r="FCN9" s="314"/>
      <c r="FCO9" s="314"/>
      <c r="FCP9" s="314"/>
      <c r="FCQ9" s="314"/>
      <c r="FCR9" s="314"/>
      <c r="FCS9" s="314"/>
      <c r="FCT9" s="314"/>
      <c r="FCU9" s="314"/>
      <c r="FCV9" s="314"/>
      <c r="FCW9" s="314"/>
      <c r="FCX9" s="314"/>
      <c r="FCY9" s="314"/>
      <c r="FCZ9" s="314"/>
      <c r="FDA9" s="314"/>
      <c r="FDB9" s="314"/>
      <c r="FDC9" s="314"/>
      <c r="FDD9" s="314"/>
      <c r="FDE9" s="314"/>
      <c r="FDF9" s="314"/>
      <c r="FDG9" s="314"/>
      <c r="FDH9" s="314"/>
      <c r="FDI9" s="314"/>
      <c r="FDJ9" s="314"/>
      <c r="FDK9" s="314"/>
      <c r="FDL9" s="314"/>
      <c r="FDM9" s="314"/>
      <c r="FDN9" s="314"/>
      <c r="FDO9" s="314"/>
      <c r="FDP9" s="314"/>
      <c r="FDQ9" s="314"/>
      <c r="FDR9" s="314"/>
      <c r="FDS9" s="314"/>
      <c r="FDT9" s="314"/>
      <c r="FDU9" s="314"/>
      <c r="FDV9" s="314"/>
      <c r="FDW9" s="314"/>
      <c r="FDX9" s="314"/>
      <c r="FDY9" s="314"/>
      <c r="FDZ9" s="314"/>
      <c r="FEA9" s="314"/>
      <c r="FEB9" s="314"/>
      <c r="FEC9" s="314"/>
      <c r="FED9" s="314"/>
      <c r="FEE9" s="314"/>
      <c r="FEF9" s="314"/>
      <c r="FEG9" s="314"/>
      <c r="FEH9" s="314"/>
      <c r="FEI9" s="314"/>
      <c r="FEJ9" s="314"/>
      <c r="FEK9" s="314"/>
      <c r="FEL9" s="314"/>
      <c r="FEM9" s="314"/>
      <c r="FEN9" s="314"/>
      <c r="FEO9" s="314"/>
      <c r="FEP9" s="314"/>
      <c r="FEQ9" s="314"/>
      <c r="FER9" s="314"/>
      <c r="FES9" s="314"/>
      <c r="FET9" s="314"/>
      <c r="FEU9" s="314"/>
      <c r="FEV9" s="314"/>
      <c r="FEW9" s="314"/>
      <c r="FEX9" s="314"/>
      <c r="FEY9" s="314"/>
      <c r="FEZ9" s="314"/>
      <c r="FFA9" s="314"/>
      <c r="FFB9" s="314"/>
      <c r="FFC9" s="314"/>
      <c r="FFD9" s="314"/>
      <c r="FFE9" s="314"/>
      <c r="FFF9" s="314"/>
      <c r="FFG9" s="314"/>
      <c r="FFH9" s="314"/>
      <c r="FFI9" s="314"/>
      <c r="FFJ9" s="314"/>
      <c r="FFK9" s="314"/>
      <c r="FFL9" s="314"/>
      <c r="FFM9" s="314"/>
      <c r="FFN9" s="314"/>
      <c r="FFO9" s="314"/>
      <c r="FFP9" s="314"/>
      <c r="FFQ9" s="314"/>
      <c r="FFR9" s="314"/>
      <c r="FFS9" s="314"/>
      <c r="FFT9" s="314"/>
      <c r="FFU9" s="314"/>
      <c r="FFV9" s="314"/>
      <c r="FFW9" s="314"/>
      <c r="FFX9" s="314"/>
      <c r="FFY9" s="314"/>
      <c r="FFZ9" s="314"/>
      <c r="FGA9" s="314"/>
      <c r="FGB9" s="314"/>
      <c r="FGC9" s="314"/>
      <c r="FGD9" s="314"/>
      <c r="FGE9" s="314"/>
      <c r="FGF9" s="314"/>
      <c r="FGG9" s="314"/>
      <c r="FGH9" s="314"/>
      <c r="FGI9" s="314"/>
      <c r="FGJ9" s="314"/>
      <c r="FGK9" s="314"/>
      <c r="FGL9" s="314"/>
      <c r="FGM9" s="314"/>
      <c r="FGN9" s="314"/>
      <c r="FGO9" s="314"/>
      <c r="FGP9" s="314"/>
      <c r="FGQ9" s="314"/>
      <c r="FGR9" s="314"/>
      <c r="FGS9" s="314"/>
      <c r="FGT9" s="314"/>
      <c r="FGU9" s="314"/>
      <c r="FGV9" s="314"/>
      <c r="FGW9" s="314"/>
      <c r="FGX9" s="314"/>
      <c r="FGY9" s="314"/>
      <c r="FGZ9" s="314"/>
      <c r="FHA9" s="314"/>
      <c r="FHB9" s="314"/>
      <c r="FHC9" s="314"/>
      <c r="FHD9" s="314"/>
      <c r="FHE9" s="314"/>
      <c r="FHF9" s="314"/>
      <c r="FHG9" s="314"/>
      <c r="FHH9" s="314"/>
      <c r="FHI9" s="314"/>
      <c r="FHJ9" s="314"/>
      <c r="FHK9" s="314"/>
      <c r="FHL9" s="314"/>
      <c r="FHM9" s="314"/>
      <c r="FHN9" s="314"/>
      <c r="FHO9" s="314"/>
      <c r="FHP9" s="314"/>
      <c r="FHQ9" s="314"/>
      <c r="FHR9" s="314"/>
      <c r="FHS9" s="314"/>
      <c r="FHT9" s="314"/>
      <c r="FHU9" s="314"/>
      <c r="FHV9" s="314"/>
      <c r="FHW9" s="314"/>
      <c r="FHX9" s="314"/>
      <c r="FHY9" s="314"/>
      <c r="FHZ9" s="314"/>
      <c r="FIA9" s="314"/>
      <c r="FIB9" s="314"/>
      <c r="FIC9" s="314"/>
      <c r="FID9" s="314"/>
      <c r="FIE9" s="314"/>
      <c r="FIF9" s="314"/>
      <c r="FIG9" s="314"/>
      <c r="FIH9" s="314"/>
      <c r="FII9" s="314"/>
      <c r="FIJ9" s="314"/>
      <c r="FIK9" s="314"/>
      <c r="FIL9" s="314"/>
      <c r="FIM9" s="314"/>
      <c r="FIN9" s="314"/>
      <c r="FIO9" s="314"/>
      <c r="FIP9" s="314"/>
      <c r="FIQ9" s="314"/>
      <c r="FIR9" s="314"/>
      <c r="FIS9" s="314"/>
      <c r="FIT9" s="314"/>
      <c r="FIU9" s="314"/>
      <c r="FIV9" s="314"/>
      <c r="FIW9" s="314"/>
      <c r="FIX9" s="314"/>
      <c r="FIY9" s="314"/>
      <c r="FIZ9" s="314"/>
      <c r="FJA9" s="314"/>
      <c r="FJB9" s="314"/>
      <c r="FJC9" s="314"/>
      <c r="FJD9" s="314"/>
      <c r="FJE9" s="314"/>
      <c r="FJF9" s="314"/>
      <c r="FJG9" s="314"/>
      <c r="FJH9" s="314"/>
      <c r="FJI9" s="314"/>
      <c r="FJJ9" s="314"/>
      <c r="FJK9" s="314"/>
      <c r="FJL9" s="314"/>
      <c r="FJM9" s="314"/>
      <c r="FJN9" s="314"/>
      <c r="FJO9" s="314"/>
      <c r="FJP9" s="314"/>
      <c r="FJQ9" s="314"/>
      <c r="FJR9" s="314"/>
      <c r="FJS9" s="314"/>
      <c r="FJT9" s="314"/>
      <c r="FJU9" s="314"/>
      <c r="FJV9" s="314"/>
      <c r="FJW9" s="314"/>
      <c r="FJX9" s="314"/>
      <c r="FJY9" s="314"/>
      <c r="FJZ9" s="314"/>
      <c r="FKA9" s="314"/>
      <c r="FKB9" s="314"/>
      <c r="FKC9" s="314"/>
      <c r="FKD9" s="314"/>
      <c r="FKE9" s="314"/>
      <c r="FKF9" s="314"/>
      <c r="FKG9" s="314"/>
      <c r="FKH9" s="314"/>
      <c r="FKI9" s="314"/>
      <c r="FKJ9" s="314"/>
      <c r="FKK9" s="314"/>
      <c r="FKL9" s="314"/>
      <c r="FKM9" s="314"/>
      <c r="FKN9" s="314"/>
      <c r="FKO9" s="314"/>
      <c r="FKP9" s="314"/>
      <c r="FKQ9" s="314"/>
      <c r="FKR9" s="314"/>
      <c r="FKS9" s="314"/>
      <c r="FKT9" s="314"/>
      <c r="FKU9" s="314"/>
      <c r="FKV9" s="314"/>
      <c r="FKW9" s="314"/>
      <c r="FKX9" s="314"/>
      <c r="FKY9" s="314"/>
      <c r="FKZ9" s="314"/>
      <c r="FLA9" s="314"/>
      <c r="FLB9" s="314"/>
      <c r="FLC9" s="314"/>
      <c r="FLD9" s="314"/>
      <c r="FLE9" s="314"/>
      <c r="FLF9" s="314"/>
      <c r="FLG9" s="314"/>
      <c r="FLH9" s="314"/>
      <c r="FLI9" s="314"/>
      <c r="FLJ9" s="314"/>
      <c r="FLK9" s="314"/>
      <c r="FLL9" s="314"/>
      <c r="FLM9" s="314"/>
      <c r="FLN9" s="314"/>
      <c r="FLO9" s="314"/>
      <c r="FLP9" s="314"/>
      <c r="FLQ9" s="314"/>
      <c r="FLR9" s="314"/>
      <c r="FLS9" s="314"/>
      <c r="FLT9" s="314"/>
      <c r="FLU9" s="314"/>
      <c r="FLV9" s="314"/>
      <c r="FLW9" s="314"/>
      <c r="FLX9" s="314"/>
      <c r="FLY9" s="314"/>
      <c r="FLZ9" s="314"/>
      <c r="FMA9" s="314"/>
      <c r="FMB9" s="314"/>
      <c r="FMC9" s="314"/>
      <c r="FMD9" s="314"/>
      <c r="FME9" s="314"/>
      <c r="FMF9" s="314"/>
      <c r="FMG9" s="314"/>
      <c r="FMH9" s="314"/>
      <c r="FMI9" s="314"/>
      <c r="FMJ9" s="314"/>
      <c r="FMK9" s="314"/>
      <c r="FML9" s="314"/>
      <c r="FMM9" s="314"/>
      <c r="FMN9" s="314"/>
      <c r="FMO9" s="314"/>
      <c r="FMP9" s="314"/>
      <c r="FMQ9" s="314"/>
      <c r="FMR9" s="314"/>
      <c r="FMS9" s="314"/>
      <c r="FMT9" s="314"/>
      <c r="FMU9" s="314"/>
      <c r="FMV9" s="314"/>
      <c r="FMW9" s="314"/>
      <c r="FMX9" s="314"/>
      <c r="FMY9" s="314"/>
      <c r="FMZ9" s="314"/>
      <c r="FNA9" s="314"/>
      <c r="FNB9" s="314"/>
      <c r="FNC9" s="314"/>
      <c r="FND9" s="314"/>
      <c r="FNE9" s="314"/>
      <c r="FNF9" s="314"/>
      <c r="FNG9" s="314"/>
      <c r="FNH9" s="314"/>
      <c r="FNI9" s="314"/>
      <c r="FNJ9" s="314"/>
      <c r="FNK9" s="314"/>
      <c r="FNL9" s="314"/>
      <c r="FNM9" s="314"/>
      <c r="FNN9" s="314"/>
      <c r="FNO9" s="314"/>
      <c r="FNP9" s="314"/>
      <c r="FNQ9" s="314"/>
      <c r="FNR9" s="314"/>
      <c r="FNS9" s="314"/>
      <c r="FNT9" s="314"/>
      <c r="FNU9" s="314"/>
      <c r="FNV9" s="314"/>
      <c r="FNW9" s="314"/>
      <c r="FNX9" s="314"/>
      <c r="FNY9" s="314"/>
      <c r="FNZ9" s="314"/>
      <c r="FOA9" s="314"/>
      <c r="FOB9" s="314"/>
      <c r="FOC9" s="314"/>
      <c r="FOD9" s="314"/>
      <c r="FOE9" s="314"/>
      <c r="FOF9" s="314"/>
      <c r="FOG9" s="314"/>
      <c r="FOH9" s="314"/>
      <c r="FOI9" s="314"/>
      <c r="FOJ9" s="314"/>
      <c r="FOK9" s="314"/>
      <c r="FOL9" s="314"/>
      <c r="FOM9" s="314"/>
      <c r="FON9" s="314"/>
      <c r="FOO9" s="314"/>
      <c r="FOP9" s="314"/>
      <c r="FOQ9" s="314"/>
      <c r="FOR9" s="314"/>
      <c r="FOS9" s="314"/>
      <c r="FOT9" s="314"/>
      <c r="FOU9" s="314"/>
      <c r="FOV9" s="314"/>
      <c r="FOW9" s="314"/>
      <c r="FOX9" s="314"/>
      <c r="FOY9" s="314"/>
      <c r="FOZ9" s="314"/>
      <c r="FPA9" s="314"/>
      <c r="FPB9" s="314"/>
      <c r="FPC9" s="314"/>
      <c r="FPD9" s="314"/>
      <c r="FPE9" s="314"/>
      <c r="FPF9" s="314"/>
      <c r="FPG9" s="314"/>
      <c r="FPH9" s="314"/>
      <c r="FPI9" s="314"/>
      <c r="FPJ9" s="314"/>
      <c r="FPK9" s="314"/>
      <c r="FPL9" s="314"/>
      <c r="FPM9" s="314"/>
      <c r="FPN9" s="314"/>
      <c r="FPO9" s="314"/>
      <c r="FPP9" s="314"/>
      <c r="FPQ9" s="314"/>
      <c r="FPR9" s="314"/>
      <c r="FPS9" s="314"/>
      <c r="FPT9" s="314"/>
      <c r="FPU9" s="314"/>
      <c r="FPV9" s="314"/>
      <c r="FPW9" s="314"/>
      <c r="FPX9" s="314"/>
      <c r="FPY9" s="314"/>
      <c r="FPZ9" s="314"/>
      <c r="FQA9" s="314"/>
      <c r="FQB9" s="314"/>
      <c r="FQC9" s="314"/>
      <c r="FQD9" s="314"/>
      <c r="FQE9" s="314"/>
      <c r="FQF9" s="314"/>
      <c r="FQG9" s="314"/>
      <c r="FQH9" s="314"/>
      <c r="FQI9" s="314"/>
      <c r="FQJ9" s="314"/>
      <c r="FQK9" s="314"/>
      <c r="FQL9" s="314"/>
      <c r="FQM9" s="314"/>
      <c r="FQN9" s="314"/>
      <c r="FQO9" s="314"/>
      <c r="FQP9" s="314"/>
      <c r="FQQ9" s="314"/>
      <c r="FQR9" s="314"/>
      <c r="FQS9" s="314"/>
      <c r="FQT9" s="314"/>
      <c r="FQU9" s="314"/>
      <c r="FQV9" s="314"/>
      <c r="FQW9" s="314"/>
      <c r="FQX9" s="314"/>
      <c r="FQY9" s="314"/>
      <c r="FQZ9" s="314"/>
      <c r="FRA9" s="314"/>
      <c r="FRB9" s="314"/>
      <c r="FRC9" s="314"/>
      <c r="FRD9" s="314"/>
      <c r="FRE9" s="314"/>
      <c r="FRF9" s="314"/>
      <c r="FRG9" s="314"/>
      <c r="FRH9" s="314"/>
      <c r="FRI9" s="314"/>
      <c r="FRJ9" s="314"/>
      <c r="FRK9" s="314"/>
      <c r="FRL9" s="314"/>
      <c r="FRM9" s="314"/>
      <c r="FRN9" s="314"/>
      <c r="FRO9" s="314"/>
      <c r="FRP9" s="314"/>
      <c r="FRQ9" s="314"/>
      <c r="FRR9" s="314"/>
      <c r="FRS9" s="314"/>
      <c r="FRT9" s="314"/>
      <c r="FRU9" s="314"/>
      <c r="FRV9" s="314"/>
      <c r="FRW9" s="314"/>
      <c r="FRX9" s="314"/>
      <c r="FRY9" s="314"/>
      <c r="FRZ9" s="314"/>
      <c r="FSA9" s="314"/>
      <c r="FSB9" s="314"/>
      <c r="FSC9" s="314"/>
      <c r="FSD9" s="314"/>
      <c r="FSE9" s="314"/>
      <c r="FSF9" s="314"/>
      <c r="FSG9" s="314"/>
      <c r="FSH9" s="314"/>
      <c r="FSI9" s="314"/>
      <c r="FSJ9" s="314"/>
      <c r="FSK9" s="314"/>
      <c r="FSL9" s="314"/>
      <c r="FSM9" s="314"/>
      <c r="FSN9" s="314"/>
      <c r="FSO9" s="314"/>
      <c r="FSP9" s="314"/>
      <c r="FSQ9" s="314"/>
      <c r="FSR9" s="314"/>
      <c r="FSS9" s="314"/>
      <c r="FST9" s="314"/>
      <c r="FSU9" s="314"/>
      <c r="FSV9" s="314"/>
      <c r="FSW9" s="314"/>
      <c r="FSX9" s="314"/>
      <c r="FSY9" s="314"/>
      <c r="FSZ9" s="314"/>
      <c r="FTA9" s="314"/>
      <c r="FTB9" s="314"/>
      <c r="FTC9" s="314"/>
      <c r="FTD9" s="314"/>
      <c r="FTE9" s="314"/>
      <c r="FTF9" s="314"/>
      <c r="FTG9" s="314"/>
      <c r="FTH9" s="314"/>
      <c r="FTI9" s="314"/>
      <c r="FTJ9" s="314"/>
      <c r="FTK9" s="314"/>
      <c r="FTL9" s="314"/>
      <c r="FTM9" s="314"/>
      <c r="FTN9" s="314"/>
      <c r="FTO9" s="314"/>
      <c r="FTP9" s="314"/>
      <c r="FTQ9" s="314"/>
      <c r="FTR9" s="314"/>
      <c r="FTS9" s="314"/>
      <c r="FTT9" s="314"/>
      <c r="FTU9" s="314"/>
      <c r="FTV9" s="314"/>
      <c r="FTW9" s="314"/>
      <c r="FTX9" s="314"/>
      <c r="FTY9" s="314"/>
      <c r="FTZ9" s="314"/>
      <c r="FUA9" s="314"/>
      <c r="FUB9" s="314"/>
      <c r="FUC9" s="314"/>
      <c r="FUD9" s="314"/>
      <c r="FUE9" s="314"/>
      <c r="FUF9" s="314"/>
      <c r="FUG9" s="314"/>
      <c r="FUH9" s="314"/>
      <c r="FUI9" s="314"/>
      <c r="FUJ9" s="314"/>
      <c r="FUK9" s="314"/>
      <c r="FUL9" s="314"/>
      <c r="FUM9" s="314"/>
      <c r="FUN9" s="314"/>
      <c r="FUO9" s="314"/>
      <c r="FUP9" s="314"/>
      <c r="FUQ9" s="314"/>
      <c r="FUR9" s="314"/>
      <c r="FUS9" s="314"/>
      <c r="FUT9" s="314"/>
      <c r="FUU9" s="314"/>
      <c r="FUV9" s="314"/>
      <c r="FUW9" s="314"/>
      <c r="FUX9" s="314"/>
      <c r="FUY9" s="314"/>
      <c r="FUZ9" s="314"/>
      <c r="FVA9" s="314"/>
      <c r="FVB9" s="314"/>
      <c r="FVC9" s="314"/>
      <c r="FVD9" s="314"/>
      <c r="FVE9" s="314"/>
      <c r="FVF9" s="314"/>
      <c r="FVG9" s="314"/>
      <c r="FVH9" s="314"/>
      <c r="FVI9" s="314"/>
      <c r="FVJ9" s="314"/>
      <c r="FVK9" s="314"/>
      <c r="FVL9" s="314"/>
      <c r="FVM9" s="314"/>
      <c r="FVN9" s="314"/>
      <c r="FVO9" s="314"/>
      <c r="FVP9" s="314"/>
      <c r="FVQ9" s="314"/>
      <c r="FVR9" s="314"/>
      <c r="FVS9" s="314"/>
      <c r="FVT9" s="314"/>
      <c r="FVU9" s="314"/>
      <c r="FVV9" s="314"/>
      <c r="FVW9" s="314"/>
      <c r="FVX9" s="314"/>
      <c r="FVY9" s="314"/>
      <c r="FVZ9" s="314"/>
      <c r="FWA9" s="314"/>
      <c r="FWB9" s="314"/>
      <c r="FWC9" s="314"/>
      <c r="FWD9" s="314"/>
      <c r="FWE9" s="314"/>
      <c r="FWF9" s="314"/>
      <c r="FWG9" s="314"/>
      <c r="FWH9" s="314"/>
      <c r="FWI9" s="314"/>
      <c r="FWJ9" s="314"/>
      <c r="FWK9" s="314"/>
      <c r="FWL9" s="314"/>
      <c r="FWM9" s="314"/>
      <c r="FWN9" s="314"/>
      <c r="FWO9" s="314"/>
      <c r="FWP9" s="314"/>
      <c r="FWQ9" s="314"/>
      <c r="FWR9" s="314"/>
      <c r="FWS9" s="314"/>
      <c r="FWT9" s="314"/>
      <c r="FWU9" s="314"/>
      <c r="FWV9" s="314"/>
      <c r="FWW9" s="314"/>
      <c r="FWX9" s="314"/>
      <c r="FWY9" s="314"/>
      <c r="FWZ9" s="314"/>
      <c r="FXA9" s="314"/>
      <c r="FXB9" s="314"/>
      <c r="FXC9" s="314"/>
      <c r="FXD9" s="314"/>
      <c r="FXE9" s="314"/>
      <c r="FXF9" s="314"/>
      <c r="FXG9" s="314"/>
      <c r="FXH9" s="314"/>
      <c r="FXI9" s="314"/>
      <c r="FXJ9" s="314"/>
      <c r="FXK9" s="314"/>
      <c r="FXL9" s="314"/>
      <c r="FXM9" s="314"/>
      <c r="FXN9" s="314"/>
      <c r="FXO9" s="314"/>
      <c r="FXP9" s="314"/>
      <c r="FXQ9" s="314"/>
      <c r="FXR9" s="314"/>
      <c r="FXS9" s="314"/>
      <c r="FXT9" s="314"/>
      <c r="FXU9" s="314"/>
      <c r="FXV9" s="314"/>
      <c r="FXW9" s="314"/>
      <c r="FXX9" s="314"/>
      <c r="FXY9" s="314"/>
      <c r="FXZ9" s="314"/>
      <c r="FYA9" s="314"/>
      <c r="FYB9" s="314"/>
      <c r="FYC9" s="314"/>
      <c r="FYD9" s="314"/>
      <c r="FYE9" s="314"/>
      <c r="FYF9" s="314"/>
      <c r="FYG9" s="314"/>
      <c r="FYH9" s="314"/>
      <c r="FYI9" s="314"/>
      <c r="FYJ9" s="314"/>
      <c r="FYK9" s="314"/>
      <c r="FYL9" s="314"/>
      <c r="FYM9" s="314"/>
      <c r="FYN9" s="314"/>
      <c r="FYO9" s="314"/>
      <c r="FYP9" s="314"/>
      <c r="FYQ9" s="314"/>
      <c r="FYR9" s="314"/>
      <c r="FYS9" s="314"/>
      <c r="FYT9" s="314"/>
      <c r="FYU9" s="314"/>
      <c r="FYV9" s="314"/>
      <c r="FYW9" s="314"/>
      <c r="FYX9" s="314"/>
      <c r="FYY9" s="314"/>
      <c r="FYZ9" s="314"/>
      <c r="FZA9" s="314"/>
      <c r="FZB9" s="314"/>
      <c r="FZC9" s="314"/>
      <c r="FZD9" s="314"/>
      <c r="FZE9" s="314"/>
      <c r="FZF9" s="314"/>
      <c r="FZG9" s="314"/>
      <c r="FZH9" s="314"/>
      <c r="FZI9" s="314"/>
      <c r="FZJ9" s="314"/>
      <c r="FZK9" s="314"/>
      <c r="FZL9" s="314"/>
      <c r="FZM9" s="314"/>
      <c r="FZN9" s="314"/>
      <c r="FZO9" s="314"/>
      <c r="FZP9" s="314"/>
      <c r="FZQ9" s="314"/>
      <c r="FZR9" s="314"/>
      <c r="FZS9" s="314"/>
      <c r="FZT9" s="314"/>
      <c r="FZU9" s="314"/>
      <c r="FZV9" s="314"/>
      <c r="FZW9" s="314"/>
      <c r="FZX9" s="314"/>
      <c r="FZY9" s="314"/>
      <c r="FZZ9" s="314"/>
      <c r="GAA9" s="314"/>
      <c r="GAB9" s="314"/>
      <c r="GAC9" s="314"/>
      <c r="GAD9" s="314"/>
      <c r="GAE9" s="314"/>
      <c r="GAF9" s="314"/>
      <c r="GAG9" s="314"/>
      <c r="GAH9" s="314"/>
      <c r="GAI9" s="314"/>
      <c r="GAJ9" s="314"/>
      <c r="GAK9" s="314"/>
      <c r="GAL9" s="314"/>
      <c r="GAM9" s="314"/>
      <c r="GAN9" s="314"/>
      <c r="GAO9" s="314"/>
      <c r="GAP9" s="314"/>
      <c r="GAQ9" s="314"/>
      <c r="GAR9" s="314"/>
      <c r="GAS9" s="314"/>
      <c r="GAT9" s="314"/>
      <c r="GAU9" s="314"/>
      <c r="GAV9" s="314"/>
      <c r="GAW9" s="314"/>
      <c r="GAX9" s="314"/>
      <c r="GAY9" s="314"/>
      <c r="GAZ9" s="314"/>
      <c r="GBA9" s="314"/>
      <c r="GBB9" s="314"/>
      <c r="GBC9" s="314"/>
      <c r="GBD9" s="314"/>
      <c r="GBE9" s="314"/>
      <c r="GBF9" s="314"/>
      <c r="GBG9" s="314"/>
      <c r="GBH9" s="314"/>
      <c r="GBI9" s="314"/>
      <c r="GBJ9" s="314"/>
      <c r="GBK9" s="314"/>
      <c r="GBL9" s="314"/>
      <c r="GBM9" s="314"/>
      <c r="GBN9" s="314"/>
      <c r="GBO9" s="314"/>
      <c r="GBP9" s="314"/>
      <c r="GBQ9" s="314"/>
      <c r="GBR9" s="314"/>
      <c r="GBS9" s="314"/>
      <c r="GBT9" s="314"/>
      <c r="GBU9" s="314"/>
      <c r="GBV9" s="314"/>
      <c r="GBW9" s="314"/>
      <c r="GBX9" s="314"/>
      <c r="GBY9" s="314"/>
      <c r="GBZ9" s="314"/>
      <c r="GCA9" s="314"/>
      <c r="GCB9" s="314"/>
      <c r="GCC9" s="314"/>
      <c r="GCD9" s="314"/>
      <c r="GCE9" s="314"/>
      <c r="GCF9" s="314"/>
      <c r="GCG9" s="314"/>
      <c r="GCH9" s="314"/>
      <c r="GCI9" s="314"/>
      <c r="GCJ9" s="314"/>
      <c r="GCK9" s="314"/>
      <c r="GCL9" s="314"/>
      <c r="GCM9" s="314"/>
      <c r="GCN9" s="314"/>
      <c r="GCO9" s="314"/>
      <c r="GCP9" s="314"/>
      <c r="GCQ9" s="314"/>
      <c r="GCR9" s="314"/>
      <c r="GCS9" s="314"/>
      <c r="GCT9" s="314"/>
      <c r="GCU9" s="314"/>
      <c r="GCV9" s="314"/>
      <c r="GCW9" s="314"/>
      <c r="GCX9" s="314"/>
      <c r="GCY9" s="314"/>
      <c r="GCZ9" s="314"/>
      <c r="GDA9" s="314"/>
      <c r="GDB9" s="314"/>
      <c r="GDC9" s="314"/>
      <c r="GDD9" s="314"/>
      <c r="GDE9" s="314"/>
      <c r="GDF9" s="314"/>
      <c r="GDG9" s="314"/>
      <c r="GDH9" s="314"/>
      <c r="GDI9" s="314"/>
      <c r="GDJ9" s="314"/>
      <c r="GDK9" s="314"/>
      <c r="GDL9" s="314"/>
      <c r="GDM9" s="314"/>
      <c r="GDN9" s="314"/>
      <c r="GDO9" s="314"/>
      <c r="GDP9" s="314"/>
      <c r="GDQ9" s="314"/>
      <c r="GDR9" s="314"/>
      <c r="GDS9" s="314"/>
      <c r="GDT9" s="314"/>
      <c r="GDU9" s="314"/>
      <c r="GDV9" s="314"/>
      <c r="GDW9" s="314"/>
      <c r="GDX9" s="314"/>
      <c r="GDY9" s="314"/>
      <c r="GDZ9" s="314"/>
      <c r="GEA9" s="314"/>
      <c r="GEB9" s="314"/>
      <c r="GEC9" s="314"/>
      <c r="GED9" s="314"/>
      <c r="GEE9" s="314"/>
      <c r="GEF9" s="314"/>
      <c r="GEG9" s="314"/>
      <c r="GEH9" s="314"/>
      <c r="GEI9" s="314"/>
      <c r="GEJ9" s="314"/>
      <c r="GEK9" s="314"/>
      <c r="GEL9" s="314"/>
      <c r="GEM9" s="314"/>
      <c r="GEN9" s="314"/>
      <c r="GEO9" s="314"/>
      <c r="GEP9" s="314"/>
      <c r="GEQ9" s="314"/>
      <c r="GER9" s="314"/>
      <c r="GES9" s="314"/>
      <c r="GET9" s="314"/>
      <c r="GEU9" s="314"/>
      <c r="GEV9" s="314"/>
      <c r="GEW9" s="314"/>
      <c r="GEX9" s="314"/>
      <c r="GEY9" s="314"/>
      <c r="GEZ9" s="314"/>
      <c r="GFA9" s="314"/>
      <c r="GFB9" s="314"/>
      <c r="GFC9" s="314"/>
      <c r="GFD9" s="314"/>
      <c r="GFE9" s="314"/>
      <c r="GFF9" s="314"/>
      <c r="GFG9" s="314"/>
      <c r="GFH9" s="314"/>
      <c r="GFI9" s="314"/>
      <c r="GFJ9" s="314"/>
      <c r="GFK9" s="314"/>
      <c r="GFL9" s="314"/>
      <c r="GFM9" s="314"/>
      <c r="GFN9" s="314"/>
      <c r="GFO9" s="314"/>
      <c r="GFP9" s="314"/>
      <c r="GFQ9" s="314"/>
      <c r="GFR9" s="314"/>
      <c r="GFS9" s="314"/>
      <c r="GFT9" s="314"/>
      <c r="GFU9" s="314"/>
      <c r="GFV9" s="314"/>
      <c r="GFW9" s="314"/>
      <c r="GFX9" s="314"/>
      <c r="GFY9" s="314"/>
      <c r="GFZ9" s="314"/>
      <c r="GGA9" s="314"/>
      <c r="GGB9" s="314"/>
      <c r="GGC9" s="314"/>
      <c r="GGD9" s="314"/>
      <c r="GGE9" s="314"/>
      <c r="GGF9" s="314"/>
      <c r="GGG9" s="314"/>
      <c r="GGH9" s="314"/>
      <c r="GGI9" s="314"/>
      <c r="GGJ9" s="314"/>
      <c r="GGK9" s="314"/>
      <c r="GGL9" s="314"/>
      <c r="GGM9" s="314"/>
      <c r="GGN9" s="314"/>
      <c r="GGO9" s="314"/>
      <c r="GGP9" s="314"/>
      <c r="GGQ9" s="314"/>
      <c r="GGR9" s="314"/>
      <c r="GGS9" s="314"/>
      <c r="GGT9" s="314"/>
      <c r="GGU9" s="314"/>
      <c r="GGV9" s="314"/>
      <c r="GGW9" s="314"/>
      <c r="GGX9" s="314"/>
      <c r="GGY9" s="314"/>
      <c r="GGZ9" s="314"/>
      <c r="GHA9" s="314"/>
      <c r="GHB9" s="314"/>
      <c r="GHC9" s="314"/>
      <c r="GHD9" s="314"/>
      <c r="GHE9" s="314"/>
      <c r="GHF9" s="314"/>
      <c r="GHG9" s="314"/>
      <c r="GHH9" s="314"/>
      <c r="GHI9" s="314"/>
      <c r="GHJ9" s="314"/>
      <c r="GHK9" s="314"/>
      <c r="GHL9" s="314"/>
      <c r="GHM9" s="314"/>
      <c r="GHN9" s="314"/>
      <c r="GHO9" s="314"/>
      <c r="GHP9" s="314"/>
      <c r="GHQ9" s="314"/>
      <c r="GHR9" s="314"/>
      <c r="GHS9" s="314"/>
      <c r="GHT9" s="314"/>
      <c r="GHU9" s="314"/>
      <c r="GHV9" s="314"/>
      <c r="GHW9" s="314"/>
      <c r="GHX9" s="314"/>
      <c r="GHY9" s="314"/>
      <c r="GHZ9" s="314"/>
      <c r="GIA9" s="314"/>
      <c r="GIB9" s="314"/>
      <c r="GIC9" s="314"/>
      <c r="GID9" s="314"/>
      <c r="GIE9" s="314"/>
      <c r="GIF9" s="314"/>
      <c r="GIG9" s="314"/>
      <c r="GIH9" s="314"/>
      <c r="GII9" s="314"/>
      <c r="GIJ9" s="314"/>
      <c r="GIK9" s="314"/>
      <c r="GIL9" s="314"/>
      <c r="GIM9" s="314"/>
      <c r="GIN9" s="314"/>
      <c r="GIO9" s="314"/>
      <c r="GIP9" s="314"/>
      <c r="GIQ9" s="314"/>
      <c r="GIR9" s="314"/>
      <c r="GIS9" s="314"/>
      <c r="GIT9" s="314"/>
      <c r="GIU9" s="314"/>
      <c r="GIV9" s="314"/>
      <c r="GIW9" s="314"/>
      <c r="GIX9" s="314"/>
      <c r="GIY9" s="314"/>
      <c r="GIZ9" s="314"/>
      <c r="GJA9" s="314"/>
      <c r="GJB9" s="314"/>
      <c r="GJC9" s="314"/>
      <c r="GJD9" s="314"/>
      <c r="GJE9" s="314"/>
      <c r="GJF9" s="314"/>
      <c r="GJG9" s="314"/>
      <c r="GJH9" s="314"/>
      <c r="GJI9" s="314"/>
      <c r="GJJ9" s="314"/>
      <c r="GJK9" s="314"/>
      <c r="GJL9" s="314"/>
      <c r="GJM9" s="314"/>
      <c r="GJN9" s="314"/>
      <c r="GJO9" s="314"/>
      <c r="GJP9" s="314"/>
      <c r="GJQ9" s="314"/>
      <c r="GJR9" s="314"/>
      <c r="GJS9" s="314"/>
      <c r="GJT9" s="314"/>
      <c r="GJU9" s="314"/>
      <c r="GJV9" s="314"/>
      <c r="GJW9" s="314"/>
      <c r="GJX9" s="314"/>
      <c r="GJY9" s="314"/>
      <c r="GJZ9" s="314"/>
      <c r="GKA9" s="314"/>
      <c r="GKB9" s="314"/>
      <c r="GKC9" s="314"/>
      <c r="GKD9" s="314"/>
      <c r="GKE9" s="314"/>
      <c r="GKF9" s="314"/>
      <c r="GKG9" s="314"/>
      <c r="GKH9" s="314"/>
      <c r="GKI9" s="314"/>
      <c r="GKJ9" s="314"/>
      <c r="GKK9" s="314"/>
      <c r="GKL9" s="314"/>
      <c r="GKM9" s="314"/>
      <c r="GKN9" s="314"/>
      <c r="GKO9" s="314"/>
      <c r="GKP9" s="314"/>
      <c r="GKQ9" s="314"/>
      <c r="GKR9" s="314"/>
      <c r="GKS9" s="314"/>
      <c r="GKT9" s="314"/>
      <c r="GKU9" s="314"/>
      <c r="GKV9" s="314"/>
      <c r="GKW9" s="314"/>
      <c r="GKX9" s="314"/>
      <c r="GKY9" s="314"/>
      <c r="GKZ9" s="314"/>
      <c r="GLA9" s="314"/>
      <c r="GLB9" s="314"/>
      <c r="GLC9" s="314"/>
      <c r="GLD9" s="314"/>
      <c r="GLE9" s="314"/>
      <c r="GLF9" s="314"/>
      <c r="GLG9" s="314"/>
      <c r="GLH9" s="314"/>
      <c r="GLI9" s="314"/>
      <c r="GLJ9" s="314"/>
      <c r="GLK9" s="314"/>
      <c r="GLL9" s="314"/>
      <c r="GLM9" s="314"/>
      <c r="GLN9" s="314"/>
      <c r="GLO9" s="314"/>
      <c r="GLP9" s="314"/>
      <c r="GLQ9" s="314"/>
      <c r="GLR9" s="314"/>
      <c r="GLS9" s="314"/>
      <c r="GLT9" s="314"/>
      <c r="GLU9" s="314"/>
      <c r="GLV9" s="314"/>
      <c r="GLW9" s="314"/>
      <c r="GLX9" s="314"/>
      <c r="GLY9" s="314"/>
      <c r="GLZ9" s="314"/>
      <c r="GMA9" s="314"/>
      <c r="GMB9" s="314"/>
      <c r="GMC9" s="314"/>
      <c r="GMD9" s="314"/>
      <c r="GME9" s="314"/>
      <c r="GMF9" s="314"/>
      <c r="GMG9" s="314"/>
      <c r="GMH9" s="314"/>
      <c r="GMI9" s="314"/>
      <c r="GMJ9" s="314"/>
      <c r="GMK9" s="314"/>
      <c r="GML9" s="314"/>
      <c r="GMM9" s="314"/>
      <c r="GMN9" s="314"/>
      <c r="GMO9" s="314"/>
      <c r="GMP9" s="314"/>
      <c r="GMQ9" s="314"/>
      <c r="GMR9" s="314"/>
      <c r="GMS9" s="314"/>
      <c r="GMT9" s="314"/>
      <c r="GMU9" s="314"/>
      <c r="GMV9" s="314"/>
      <c r="GMW9" s="314"/>
      <c r="GMX9" s="314"/>
      <c r="GMY9" s="314"/>
      <c r="GMZ9" s="314"/>
      <c r="GNA9" s="314"/>
      <c r="GNB9" s="314"/>
      <c r="GNC9" s="314"/>
      <c r="GND9" s="314"/>
      <c r="GNE9" s="314"/>
      <c r="GNF9" s="314"/>
      <c r="GNG9" s="314"/>
      <c r="GNH9" s="314"/>
      <c r="GNI9" s="314"/>
      <c r="GNJ9" s="314"/>
      <c r="GNK9" s="314"/>
      <c r="GNL9" s="314"/>
      <c r="GNM9" s="314"/>
      <c r="GNN9" s="314"/>
      <c r="GNO9" s="314"/>
      <c r="GNP9" s="314"/>
      <c r="GNQ9" s="314"/>
      <c r="GNR9" s="314"/>
      <c r="GNS9" s="314"/>
      <c r="GNT9" s="314"/>
      <c r="GNU9" s="314"/>
      <c r="GNV9" s="314"/>
      <c r="GNW9" s="314"/>
      <c r="GNX9" s="314"/>
      <c r="GNY9" s="314"/>
      <c r="GNZ9" s="314"/>
      <c r="GOA9" s="314"/>
      <c r="GOB9" s="314"/>
      <c r="GOC9" s="314"/>
      <c r="GOD9" s="314"/>
      <c r="GOE9" s="314"/>
      <c r="GOF9" s="314"/>
      <c r="GOG9" s="314"/>
      <c r="GOH9" s="314"/>
      <c r="GOI9" s="314"/>
      <c r="GOJ9" s="314"/>
      <c r="GOK9" s="314"/>
      <c r="GOL9" s="314"/>
      <c r="GOM9" s="314"/>
      <c r="GON9" s="314"/>
      <c r="GOO9" s="314"/>
      <c r="GOP9" s="314"/>
      <c r="GOQ9" s="314"/>
      <c r="GOR9" s="314"/>
      <c r="GOS9" s="314"/>
      <c r="GOT9" s="314"/>
      <c r="GOU9" s="314"/>
      <c r="GOV9" s="314"/>
      <c r="GOW9" s="314"/>
      <c r="GOX9" s="314"/>
      <c r="GOY9" s="314"/>
      <c r="GOZ9" s="314"/>
      <c r="GPA9" s="314"/>
      <c r="GPB9" s="314"/>
      <c r="GPC9" s="314"/>
      <c r="GPD9" s="314"/>
      <c r="GPE9" s="314"/>
      <c r="GPF9" s="314"/>
      <c r="GPG9" s="314"/>
      <c r="GPH9" s="314"/>
      <c r="GPI9" s="314"/>
      <c r="GPJ9" s="314"/>
      <c r="GPK9" s="314"/>
      <c r="GPL9" s="314"/>
      <c r="GPM9" s="314"/>
      <c r="GPN9" s="314"/>
      <c r="GPO9" s="314"/>
      <c r="GPP9" s="314"/>
      <c r="GPQ9" s="314"/>
      <c r="GPR9" s="314"/>
      <c r="GPS9" s="314"/>
      <c r="GPT9" s="314"/>
      <c r="GPU9" s="314"/>
      <c r="GPV9" s="314"/>
      <c r="GPW9" s="314"/>
      <c r="GPX9" s="314"/>
      <c r="GPY9" s="314"/>
      <c r="GPZ9" s="314"/>
      <c r="GQA9" s="314"/>
      <c r="GQB9" s="314"/>
      <c r="GQC9" s="314"/>
      <c r="GQD9" s="314"/>
      <c r="GQE9" s="314"/>
      <c r="GQF9" s="314"/>
      <c r="GQG9" s="314"/>
      <c r="GQH9" s="314"/>
      <c r="GQI9" s="314"/>
      <c r="GQJ9" s="314"/>
      <c r="GQK9" s="314"/>
      <c r="GQL9" s="314"/>
      <c r="GQM9" s="314"/>
      <c r="GQN9" s="314"/>
      <c r="GQO9" s="314"/>
      <c r="GQP9" s="314"/>
      <c r="GQQ9" s="314"/>
      <c r="GQR9" s="314"/>
      <c r="GQS9" s="314"/>
      <c r="GQT9" s="314"/>
      <c r="GQU9" s="314"/>
      <c r="GQV9" s="314"/>
      <c r="GQW9" s="314"/>
      <c r="GQX9" s="314"/>
      <c r="GQY9" s="314"/>
      <c r="GQZ9" s="314"/>
      <c r="GRA9" s="314"/>
      <c r="GRB9" s="314"/>
      <c r="GRC9" s="314"/>
      <c r="GRD9" s="314"/>
      <c r="GRE9" s="314"/>
      <c r="GRF9" s="314"/>
      <c r="GRG9" s="314"/>
      <c r="GRH9" s="314"/>
      <c r="GRI9" s="314"/>
      <c r="GRJ9" s="314"/>
      <c r="GRK9" s="314"/>
      <c r="GRL9" s="314"/>
      <c r="GRM9" s="314"/>
      <c r="GRN9" s="314"/>
      <c r="GRO9" s="314"/>
      <c r="GRP9" s="314"/>
      <c r="GRQ9" s="314"/>
      <c r="GRR9" s="314"/>
      <c r="GRS9" s="314"/>
      <c r="GRT9" s="314"/>
      <c r="GRU9" s="314"/>
      <c r="GRV9" s="314"/>
      <c r="GRW9" s="314"/>
      <c r="GRX9" s="314"/>
      <c r="GRY9" s="314"/>
      <c r="GRZ9" s="314"/>
      <c r="GSA9" s="314"/>
      <c r="GSB9" s="314"/>
      <c r="GSC9" s="314"/>
      <c r="GSD9" s="314"/>
      <c r="GSE9" s="314"/>
      <c r="GSF9" s="314"/>
      <c r="GSG9" s="314"/>
      <c r="GSH9" s="314"/>
      <c r="GSI9" s="314"/>
      <c r="GSJ9" s="314"/>
      <c r="GSK9" s="314"/>
      <c r="GSL9" s="314"/>
      <c r="GSM9" s="314"/>
      <c r="GSN9" s="314"/>
      <c r="GSO9" s="314"/>
      <c r="GSP9" s="314"/>
      <c r="GSQ9" s="314"/>
      <c r="GSR9" s="314"/>
      <c r="GSS9" s="314"/>
      <c r="GST9" s="314"/>
      <c r="GSU9" s="314"/>
      <c r="GSV9" s="314"/>
      <c r="GSW9" s="314"/>
      <c r="GSX9" s="314"/>
      <c r="GSY9" s="314"/>
      <c r="GSZ9" s="314"/>
      <c r="GTA9" s="314"/>
      <c r="GTB9" s="314"/>
      <c r="GTC9" s="314"/>
      <c r="GTD9" s="314"/>
      <c r="GTE9" s="314"/>
      <c r="GTF9" s="314"/>
      <c r="GTG9" s="314"/>
      <c r="GTH9" s="314"/>
      <c r="GTI9" s="314"/>
      <c r="GTJ9" s="314"/>
      <c r="GTK9" s="314"/>
      <c r="GTL9" s="314"/>
      <c r="GTM9" s="314"/>
      <c r="GTN9" s="314"/>
      <c r="GTO9" s="314"/>
      <c r="GTP9" s="314"/>
      <c r="GTQ9" s="314"/>
      <c r="GTR9" s="314"/>
      <c r="GTS9" s="314"/>
      <c r="GTT9" s="314"/>
      <c r="GTU9" s="314"/>
      <c r="GTV9" s="314"/>
      <c r="GTW9" s="314"/>
      <c r="GTX9" s="314"/>
      <c r="GTY9" s="314"/>
      <c r="GTZ9" s="314"/>
      <c r="GUA9" s="314"/>
      <c r="GUB9" s="314"/>
      <c r="GUC9" s="314"/>
      <c r="GUD9" s="314"/>
      <c r="GUE9" s="314"/>
      <c r="GUF9" s="314"/>
      <c r="GUG9" s="314"/>
      <c r="GUH9" s="314"/>
      <c r="GUI9" s="314"/>
      <c r="GUJ9" s="314"/>
      <c r="GUK9" s="314"/>
      <c r="GUL9" s="314"/>
      <c r="GUM9" s="314"/>
      <c r="GUN9" s="314"/>
      <c r="GUO9" s="314"/>
      <c r="GUP9" s="314"/>
      <c r="GUQ9" s="314"/>
      <c r="GUR9" s="314"/>
      <c r="GUS9" s="314"/>
      <c r="GUT9" s="314"/>
      <c r="GUU9" s="314"/>
      <c r="GUV9" s="314"/>
      <c r="GUW9" s="314"/>
      <c r="GUX9" s="314"/>
      <c r="GUY9" s="314"/>
      <c r="GUZ9" s="314"/>
      <c r="GVA9" s="314"/>
      <c r="GVB9" s="314"/>
      <c r="GVC9" s="314"/>
      <c r="GVD9" s="314"/>
      <c r="GVE9" s="314"/>
      <c r="GVF9" s="314"/>
      <c r="GVG9" s="314"/>
      <c r="GVH9" s="314"/>
      <c r="GVI9" s="314"/>
      <c r="GVJ9" s="314"/>
      <c r="GVK9" s="314"/>
      <c r="GVL9" s="314"/>
      <c r="GVM9" s="314"/>
      <c r="GVN9" s="314"/>
      <c r="GVO9" s="314"/>
      <c r="GVP9" s="314"/>
      <c r="GVQ9" s="314"/>
      <c r="GVR9" s="314"/>
      <c r="GVS9" s="314"/>
      <c r="GVT9" s="314"/>
      <c r="GVU9" s="314"/>
      <c r="GVV9" s="314"/>
      <c r="GVW9" s="314"/>
      <c r="GVX9" s="314"/>
      <c r="GVY9" s="314"/>
      <c r="GVZ9" s="314"/>
      <c r="GWA9" s="314"/>
      <c r="GWB9" s="314"/>
      <c r="GWC9" s="314"/>
      <c r="GWD9" s="314"/>
      <c r="GWE9" s="314"/>
      <c r="GWF9" s="314"/>
      <c r="GWG9" s="314"/>
      <c r="GWH9" s="314"/>
      <c r="GWI9" s="314"/>
      <c r="GWJ9" s="314"/>
      <c r="GWK9" s="314"/>
      <c r="GWL9" s="314"/>
      <c r="GWM9" s="314"/>
      <c r="GWN9" s="314"/>
      <c r="GWO9" s="314"/>
      <c r="GWP9" s="314"/>
      <c r="GWQ9" s="314"/>
      <c r="GWR9" s="314"/>
      <c r="GWS9" s="314"/>
      <c r="GWT9" s="314"/>
      <c r="GWU9" s="314"/>
      <c r="GWV9" s="314"/>
      <c r="GWW9" s="314"/>
      <c r="GWX9" s="314"/>
      <c r="GWY9" s="314"/>
      <c r="GWZ9" s="314"/>
      <c r="GXA9" s="314"/>
      <c r="GXB9" s="314"/>
      <c r="GXC9" s="314"/>
      <c r="GXD9" s="314"/>
      <c r="GXE9" s="314"/>
      <c r="GXF9" s="314"/>
      <c r="GXG9" s="314"/>
      <c r="GXH9" s="314"/>
      <c r="GXI9" s="314"/>
      <c r="GXJ9" s="314"/>
      <c r="GXK9" s="314"/>
      <c r="GXL9" s="314"/>
      <c r="GXM9" s="314"/>
      <c r="GXN9" s="314"/>
      <c r="GXO9" s="314"/>
      <c r="GXP9" s="314"/>
      <c r="GXQ9" s="314"/>
      <c r="GXR9" s="314"/>
      <c r="GXS9" s="314"/>
      <c r="GXT9" s="314"/>
      <c r="GXU9" s="314"/>
      <c r="GXV9" s="314"/>
      <c r="GXW9" s="314"/>
      <c r="GXX9" s="314"/>
      <c r="GXY9" s="314"/>
      <c r="GXZ9" s="314"/>
      <c r="GYA9" s="314"/>
      <c r="GYB9" s="314"/>
      <c r="GYC9" s="314"/>
      <c r="GYD9" s="314"/>
      <c r="GYE9" s="314"/>
      <c r="GYF9" s="314"/>
      <c r="GYG9" s="314"/>
      <c r="GYH9" s="314"/>
      <c r="GYI9" s="314"/>
      <c r="GYJ9" s="314"/>
      <c r="GYK9" s="314"/>
      <c r="GYL9" s="314"/>
      <c r="GYM9" s="314"/>
      <c r="GYN9" s="314"/>
      <c r="GYO9" s="314"/>
      <c r="GYP9" s="314"/>
      <c r="GYQ9" s="314"/>
      <c r="GYR9" s="314"/>
      <c r="GYS9" s="314"/>
      <c r="GYT9" s="314"/>
      <c r="GYU9" s="314"/>
      <c r="GYV9" s="314"/>
      <c r="GYW9" s="314"/>
      <c r="GYX9" s="314"/>
      <c r="GYY9" s="314"/>
      <c r="GYZ9" s="314"/>
      <c r="GZA9" s="314"/>
      <c r="GZB9" s="314"/>
      <c r="GZC9" s="314"/>
      <c r="GZD9" s="314"/>
      <c r="GZE9" s="314"/>
      <c r="GZF9" s="314"/>
      <c r="GZG9" s="314"/>
      <c r="GZH9" s="314"/>
      <c r="GZI9" s="314"/>
      <c r="GZJ9" s="314"/>
      <c r="GZK9" s="314"/>
      <c r="GZL9" s="314"/>
      <c r="GZM9" s="314"/>
      <c r="GZN9" s="314"/>
      <c r="GZO9" s="314"/>
      <c r="GZP9" s="314"/>
      <c r="GZQ9" s="314"/>
      <c r="GZR9" s="314"/>
      <c r="GZS9" s="314"/>
      <c r="GZT9" s="314"/>
      <c r="GZU9" s="314"/>
      <c r="GZV9" s="314"/>
      <c r="GZW9" s="314"/>
      <c r="GZX9" s="314"/>
      <c r="GZY9" s="314"/>
      <c r="GZZ9" s="314"/>
      <c r="HAA9" s="314"/>
      <c r="HAB9" s="314"/>
      <c r="HAC9" s="314"/>
      <c r="HAD9" s="314"/>
      <c r="HAE9" s="314"/>
      <c r="HAF9" s="314"/>
      <c r="HAG9" s="314"/>
      <c r="HAH9" s="314"/>
      <c r="HAI9" s="314"/>
      <c r="HAJ9" s="314"/>
      <c r="HAK9" s="314"/>
      <c r="HAL9" s="314"/>
      <c r="HAM9" s="314"/>
      <c r="HAN9" s="314"/>
      <c r="HAO9" s="314"/>
      <c r="HAP9" s="314"/>
      <c r="HAQ9" s="314"/>
      <c r="HAR9" s="314"/>
      <c r="HAS9" s="314"/>
      <c r="HAT9" s="314"/>
      <c r="HAU9" s="314"/>
      <c r="HAV9" s="314"/>
      <c r="HAW9" s="314"/>
      <c r="HAX9" s="314"/>
      <c r="HAY9" s="314"/>
      <c r="HAZ9" s="314"/>
      <c r="HBA9" s="314"/>
      <c r="HBB9" s="314"/>
      <c r="HBC9" s="314"/>
      <c r="HBD9" s="314"/>
      <c r="HBE9" s="314"/>
      <c r="HBF9" s="314"/>
      <c r="HBG9" s="314"/>
      <c r="HBH9" s="314"/>
      <c r="HBI9" s="314"/>
      <c r="HBJ9" s="314"/>
      <c r="HBK9" s="314"/>
      <c r="HBL9" s="314"/>
      <c r="HBM9" s="314"/>
      <c r="HBN9" s="314"/>
      <c r="HBO9" s="314"/>
      <c r="HBP9" s="314"/>
      <c r="HBQ9" s="314"/>
      <c r="HBR9" s="314"/>
      <c r="HBS9" s="314"/>
      <c r="HBT9" s="314"/>
      <c r="HBU9" s="314"/>
      <c r="HBV9" s="314"/>
      <c r="HBW9" s="314"/>
      <c r="HBX9" s="314"/>
      <c r="HBY9" s="314"/>
      <c r="HBZ9" s="314"/>
      <c r="HCA9" s="314"/>
      <c r="HCB9" s="314"/>
      <c r="HCC9" s="314"/>
      <c r="HCD9" s="314"/>
      <c r="HCE9" s="314"/>
      <c r="HCF9" s="314"/>
      <c r="HCG9" s="314"/>
      <c r="HCH9" s="314"/>
      <c r="HCI9" s="314"/>
      <c r="HCJ9" s="314"/>
      <c r="HCK9" s="314"/>
      <c r="HCL9" s="314"/>
      <c r="HCM9" s="314"/>
      <c r="HCN9" s="314"/>
      <c r="HCO9" s="314"/>
      <c r="HCP9" s="314"/>
      <c r="HCQ9" s="314"/>
      <c r="HCR9" s="314"/>
      <c r="HCS9" s="314"/>
      <c r="HCT9" s="314"/>
      <c r="HCU9" s="314"/>
      <c r="HCV9" s="314"/>
      <c r="HCW9" s="314"/>
      <c r="HCX9" s="314"/>
      <c r="HCY9" s="314"/>
      <c r="HCZ9" s="314"/>
      <c r="HDA9" s="314"/>
      <c r="HDB9" s="314"/>
      <c r="HDC9" s="314"/>
      <c r="HDD9" s="314"/>
      <c r="HDE9" s="314"/>
      <c r="HDF9" s="314"/>
      <c r="HDG9" s="314"/>
      <c r="HDH9" s="314"/>
      <c r="HDI9" s="314"/>
      <c r="HDJ9" s="314"/>
      <c r="HDK9" s="314"/>
      <c r="HDL9" s="314"/>
      <c r="HDM9" s="314"/>
      <c r="HDN9" s="314"/>
      <c r="HDO9" s="314"/>
      <c r="HDP9" s="314"/>
      <c r="HDQ9" s="314"/>
      <c r="HDR9" s="314"/>
      <c r="HDS9" s="314"/>
      <c r="HDT9" s="314"/>
      <c r="HDU9" s="314"/>
      <c r="HDV9" s="314"/>
      <c r="HDW9" s="314"/>
      <c r="HDX9" s="314"/>
      <c r="HDY9" s="314"/>
      <c r="HDZ9" s="314"/>
      <c r="HEA9" s="314"/>
      <c r="HEB9" s="314"/>
      <c r="HEC9" s="314"/>
      <c r="HED9" s="314"/>
      <c r="HEE9" s="314"/>
      <c r="HEF9" s="314"/>
      <c r="HEG9" s="314"/>
      <c r="HEH9" s="314"/>
      <c r="HEI9" s="314"/>
      <c r="HEJ9" s="314"/>
      <c r="HEK9" s="314"/>
      <c r="HEL9" s="314"/>
      <c r="HEM9" s="314"/>
      <c r="HEN9" s="314"/>
      <c r="HEO9" s="314"/>
      <c r="HEP9" s="314"/>
      <c r="HEQ9" s="314"/>
      <c r="HER9" s="314"/>
      <c r="HES9" s="314"/>
      <c r="HET9" s="314"/>
      <c r="HEU9" s="314"/>
      <c r="HEV9" s="314"/>
      <c r="HEW9" s="314"/>
      <c r="HEX9" s="314"/>
      <c r="HEY9" s="314"/>
      <c r="HEZ9" s="314"/>
      <c r="HFA9" s="314"/>
      <c r="HFB9" s="314"/>
      <c r="HFC9" s="314"/>
      <c r="HFD9" s="314"/>
      <c r="HFE9" s="314"/>
      <c r="HFF9" s="314"/>
      <c r="HFG9" s="314"/>
      <c r="HFH9" s="314"/>
      <c r="HFI9" s="314"/>
      <c r="HFJ9" s="314"/>
      <c r="HFK9" s="314"/>
      <c r="HFL9" s="314"/>
      <c r="HFM9" s="314"/>
      <c r="HFN9" s="314"/>
      <c r="HFO9" s="314"/>
      <c r="HFP9" s="314"/>
      <c r="HFQ9" s="314"/>
      <c r="HFR9" s="314"/>
      <c r="HFS9" s="314"/>
      <c r="HFT9" s="314"/>
      <c r="HFU9" s="314"/>
      <c r="HFV9" s="314"/>
      <c r="HFW9" s="314"/>
      <c r="HFX9" s="314"/>
      <c r="HFY9" s="314"/>
      <c r="HFZ9" s="314"/>
      <c r="HGA9" s="314"/>
      <c r="HGB9" s="314"/>
      <c r="HGC9" s="314"/>
      <c r="HGD9" s="314"/>
      <c r="HGE9" s="314"/>
      <c r="HGF9" s="314"/>
      <c r="HGG9" s="314"/>
      <c r="HGH9" s="314"/>
      <c r="HGI9" s="314"/>
      <c r="HGJ9" s="314"/>
      <c r="HGK9" s="314"/>
      <c r="HGL9" s="314"/>
      <c r="HGM9" s="314"/>
      <c r="HGN9" s="314"/>
      <c r="HGO9" s="314"/>
      <c r="HGP9" s="314"/>
      <c r="HGQ9" s="314"/>
      <c r="HGR9" s="314"/>
      <c r="HGS9" s="314"/>
      <c r="HGT9" s="314"/>
      <c r="HGU9" s="314"/>
      <c r="HGV9" s="314"/>
      <c r="HGW9" s="314"/>
      <c r="HGX9" s="314"/>
      <c r="HGY9" s="314"/>
      <c r="HGZ9" s="314"/>
      <c r="HHA9" s="314"/>
      <c r="HHB9" s="314"/>
      <c r="HHC9" s="314"/>
      <c r="HHD9" s="314"/>
      <c r="HHE9" s="314"/>
      <c r="HHF9" s="314"/>
      <c r="HHG9" s="314"/>
      <c r="HHH9" s="314"/>
      <c r="HHI9" s="314"/>
      <c r="HHJ9" s="314"/>
      <c r="HHK9" s="314"/>
      <c r="HHL9" s="314"/>
      <c r="HHM9" s="314"/>
      <c r="HHN9" s="314"/>
      <c r="HHO9" s="314"/>
      <c r="HHP9" s="314"/>
      <c r="HHQ9" s="314"/>
      <c r="HHR9" s="314"/>
      <c r="HHS9" s="314"/>
      <c r="HHT9" s="314"/>
      <c r="HHU9" s="314"/>
      <c r="HHV9" s="314"/>
      <c r="HHW9" s="314"/>
      <c r="HHX9" s="314"/>
      <c r="HHY9" s="314"/>
      <c r="HHZ9" s="314"/>
      <c r="HIA9" s="314"/>
      <c r="HIB9" s="314"/>
      <c r="HIC9" s="314"/>
      <c r="HID9" s="314"/>
      <c r="HIE9" s="314"/>
      <c r="HIF9" s="314"/>
      <c r="HIG9" s="314"/>
      <c r="HIH9" s="314"/>
      <c r="HII9" s="314"/>
      <c r="HIJ9" s="314"/>
      <c r="HIK9" s="314"/>
      <c r="HIL9" s="314"/>
      <c r="HIM9" s="314"/>
      <c r="HIN9" s="314"/>
      <c r="HIO9" s="314"/>
      <c r="HIP9" s="314"/>
      <c r="HIQ9" s="314"/>
      <c r="HIR9" s="314"/>
      <c r="HIS9" s="314"/>
      <c r="HIT9" s="314"/>
      <c r="HIU9" s="314"/>
      <c r="HIV9" s="314"/>
      <c r="HIW9" s="314"/>
      <c r="HIX9" s="314"/>
      <c r="HIY9" s="314"/>
      <c r="HIZ9" s="314"/>
      <c r="HJA9" s="314"/>
      <c r="HJB9" s="314"/>
      <c r="HJC9" s="314"/>
      <c r="HJD9" s="314"/>
      <c r="HJE9" s="314"/>
      <c r="HJF9" s="314"/>
      <c r="HJG9" s="314"/>
      <c r="HJH9" s="314"/>
      <c r="HJI9" s="314"/>
      <c r="HJJ9" s="314"/>
      <c r="HJK9" s="314"/>
      <c r="HJL9" s="314"/>
      <c r="HJM9" s="314"/>
      <c r="HJN9" s="314"/>
      <c r="HJO9" s="314"/>
      <c r="HJP9" s="314"/>
      <c r="HJQ9" s="314"/>
      <c r="HJR9" s="314"/>
      <c r="HJS9" s="314"/>
      <c r="HJT9" s="314"/>
      <c r="HJU9" s="314"/>
      <c r="HJV9" s="314"/>
      <c r="HJW9" s="314"/>
      <c r="HJX9" s="314"/>
      <c r="HJY9" s="314"/>
      <c r="HJZ9" s="314"/>
      <c r="HKA9" s="314"/>
      <c r="HKB9" s="314"/>
      <c r="HKC9" s="314"/>
      <c r="HKD9" s="314"/>
      <c r="HKE9" s="314"/>
      <c r="HKF9" s="314"/>
      <c r="HKG9" s="314"/>
      <c r="HKH9" s="314"/>
      <c r="HKI9" s="314"/>
      <c r="HKJ9" s="314"/>
      <c r="HKK9" s="314"/>
      <c r="HKL9" s="314"/>
      <c r="HKM9" s="314"/>
      <c r="HKN9" s="314"/>
      <c r="HKO9" s="314"/>
      <c r="HKP9" s="314"/>
      <c r="HKQ9" s="314"/>
      <c r="HKR9" s="314"/>
      <c r="HKS9" s="314"/>
      <c r="HKT9" s="314"/>
      <c r="HKU9" s="314"/>
      <c r="HKV9" s="314"/>
      <c r="HKW9" s="314"/>
      <c r="HKX9" s="314"/>
      <c r="HKY9" s="314"/>
      <c r="HKZ9" s="314"/>
      <c r="HLA9" s="314"/>
      <c r="HLB9" s="314"/>
      <c r="HLC9" s="314"/>
      <c r="HLD9" s="314"/>
      <c r="HLE9" s="314"/>
      <c r="HLF9" s="314"/>
      <c r="HLG9" s="314"/>
      <c r="HLH9" s="314"/>
      <c r="HLI9" s="314"/>
      <c r="HLJ9" s="314"/>
      <c r="HLK9" s="314"/>
      <c r="HLL9" s="314"/>
      <c r="HLM9" s="314"/>
      <c r="HLN9" s="314"/>
      <c r="HLO9" s="314"/>
      <c r="HLP9" s="314"/>
      <c r="HLQ9" s="314"/>
      <c r="HLR9" s="314"/>
      <c r="HLS9" s="314"/>
      <c r="HLT9" s="314"/>
      <c r="HLU9" s="314"/>
      <c r="HLV9" s="314"/>
      <c r="HLW9" s="314"/>
      <c r="HLX9" s="314"/>
      <c r="HLY9" s="314"/>
      <c r="HLZ9" s="314"/>
      <c r="HMA9" s="314"/>
      <c r="HMB9" s="314"/>
      <c r="HMC9" s="314"/>
      <c r="HMD9" s="314"/>
      <c r="HME9" s="314"/>
      <c r="HMF9" s="314"/>
      <c r="HMG9" s="314"/>
      <c r="HMH9" s="314"/>
      <c r="HMI9" s="314"/>
      <c r="HMJ9" s="314"/>
      <c r="HMK9" s="314"/>
      <c r="HML9" s="314"/>
      <c r="HMM9" s="314"/>
      <c r="HMN9" s="314"/>
      <c r="HMO9" s="314"/>
      <c r="HMP9" s="314"/>
      <c r="HMQ9" s="314"/>
      <c r="HMR9" s="314"/>
      <c r="HMS9" s="314"/>
      <c r="HMT9" s="314"/>
      <c r="HMU9" s="314"/>
      <c r="HMV9" s="314"/>
      <c r="HMW9" s="314"/>
      <c r="HMX9" s="314"/>
      <c r="HMY9" s="314"/>
      <c r="HMZ9" s="314"/>
      <c r="HNA9" s="314"/>
      <c r="HNB9" s="314"/>
      <c r="HNC9" s="314"/>
      <c r="HND9" s="314"/>
      <c r="HNE9" s="314"/>
      <c r="HNF9" s="314"/>
      <c r="HNG9" s="314"/>
      <c r="HNH9" s="314"/>
      <c r="HNI9" s="314"/>
      <c r="HNJ9" s="314"/>
      <c r="HNK9" s="314"/>
      <c r="HNL9" s="314"/>
      <c r="HNM9" s="314"/>
      <c r="HNN9" s="314"/>
      <c r="HNO9" s="314"/>
      <c r="HNP9" s="314"/>
      <c r="HNQ9" s="314"/>
      <c r="HNR9" s="314"/>
      <c r="HNS9" s="314"/>
      <c r="HNT9" s="314"/>
      <c r="HNU9" s="314"/>
      <c r="HNV9" s="314"/>
      <c r="HNW9" s="314"/>
      <c r="HNX9" s="314"/>
      <c r="HNY9" s="314"/>
      <c r="HNZ9" s="314"/>
      <c r="HOA9" s="314"/>
      <c r="HOB9" s="314"/>
      <c r="HOC9" s="314"/>
      <c r="HOD9" s="314"/>
      <c r="HOE9" s="314"/>
      <c r="HOF9" s="314"/>
      <c r="HOG9" s="314"/>
      <c r="HOH9" s="314"/>
      <c r="HOI9" s="314"/>
      <c r="HOJ9" s="314"/>
      <c r="HOK9" s="314"/>
      <c r="HOL9" s="314"/>
      <c r="HOM9" s="314"/>
      <c r="HON9" s="314"/>
      <c r="HOO9" s="314"/>
      <c r="HOP9" s="314"/>
      <c r="HOQ9" s="314"/>
      <c r="HOR9" s="314"/>
      <c r="HOS9" s="314"/>
      <c r="HOT9" s="314"/>
      <c r="HOU9" s="314"/>
      <c r="HOV9" s="314"/>
      <c r="HOW9" s="314"/>
      <c r="HOX9" s="314"/>
      <c r="HOY9" s="314"/>
      <c r="HOZ9" s="314"/>
      <c r="HPA9" s="314"/>
      <c r="HPB9" s="314"/>
      <c r="HPC9" s="314"/>
      <c r="HPD9" s="314"/>
      <c r="HPE9" s="314"/>
      <c r="HPF9" s="314"/>
      <c r="HPG9" s="314"/>
      <c r="HPH9" s="314"/>
      <c r="HPI9" s="314"/>
      <c r="HPJ9" s="314"/>
      <c r="HPK9" s="314"/>
      <c r="HPL9" s="314"/>
      <c r="HPM9" s="314"/>
      <c r="HPN9" s="314"/>
      <c r="HPO9" s="314"/>
      <c r="HPP9" s="314"/>
      <c r="HPQ9" s="314"/>
      <c r="HPR9" s="314"/>
      <c r="HPS9" s="314"/>
      <c r="HPT9" s="314"/>
      <c r="HPU9" s="314"/>
      <c r="HPV9" s="314"/>
      <c r="HPW9" s="314"/>
      <c r="HPX9" s="314"/>
      <c r="HPY9" s="314"/>
      <c r="HPZ9" s="314"/>
      <c r="HQA9" s="314"/>
      <c r="HQB9" s="314"/>
      <c r="HQC9" s="314"/>
      <c r="HQD9" s="314"/>
      <c r="HQE9" s="314"/>
      <c r="HQF9" s="314"/>
      <c r="HQG9" s="314"/>
      <c r="HQH9" s="314"/>
      <c r="HQI9" s="314"/>
      <c r="HQJ9" s="314"/>
      <c r="HQK9" s="314"/>
      <c r="HQL9" s="314"/>
      <c r="HQM9" s="314"/>
      <c r="HQN9" s="314"/>
      <c r="HQO9" s="314"/>
      <c r="HQP9" s="314"/>
      <c r="HQQ9" s="314"/>
      <c r="HQR9" s="314"/>
      <c r="HQS9" s="314"/>
      <c r="HQT9" s="314"/>
      <c r="HQU9" s="314"/>
      <c r="HQV9" s="314"/>
      <c r="HQW9" s="314"/>
      <c r="HQX9" s="314"/>
      <c r="HQY9" s="314"/>
      <c r="HQZ9" s="314"/>
      <c r="HRA9" s="314"/>
      <c r="HRB9" s="314"/>
      <c r="HRC9" s="314"/>
      <c r="HRD9" s="314"/>
      <c r="HRE9" s="314"/>
      <c r="HRF9" s="314"/>
      <c r="HRG9" s="314"/>
      <c r="HRH9" s="314"/>
      <c r="HRI9" s="314"/>
      <c r="HRJ9" s="314"/>
      <c r="HRK9" s="314"/>
      <c r="HRL9" s="314"/>
      <c r="HRM9" s="314"/>
      <c r="HRN9" s="314"/>
      <c r="HRO9" s="314"/>
      <c r="HRP9" s="314"/>
      <c r="HRQ9" s="314"/>
      <c r="HRR9" s="314"/>
      <c r="HRS9" s="314"/>
      <c r="HRT9" s="314"/>
      <c r="HRU9" s="314"/>
      <c r="HRV9" s="314"/>
      <c r="HRW9" s="314"/>
      <c r="HRX9" s="314"/>
      <c r="HRY9" s="314"/>
      <c r="HRZ9" s="314"/>
      <c r="HSA9" s="314"/>
      <c r="HSB9" s="314"/>
      <c r="HSC9" s="314"/>
      <c r="HSD9" s="314"/>
      <c r="HSE9" s="314"/>
      <c r="HSF9" s="314"/>
      <c r="HSG9" s="314"/>
      <c r="HSH9" s="314"/>
      <c r="HSI9" s="314"/>
      <c r="HSJ9" s="314"/>
      <c r="HSK9" s="314"/>
      <c r="HSL9" s="314"/>
      <c r="HSM9" s="314"/>
      <c r="HSN9" s="314"/>
      <c r="HSO9" s="314"/>
      <c r="HSP9" s="314"/>
      <c r="HSQ9" s="314"/>
      <c r="HSR9" s="314"/>
      <c r="HSS9" s="314"/>
      <c r="HST9" s="314"/>
      <c r="HSU9" s="314"/>
      <c r="HSV9" s="314"/>
      <c r="HSW9" s="314"/>
      <c r="HSX9" s="314"/>
      <c r="HSY9" s="314"/>
      <c r="HSZ9" s="314"/>
      <c r="HTA9" s="314"/>
      <c r="HTB9" s="314"/>
      <c r="HTC9" s="314"/>
      <c r="HTD9" s="314"/>
      <c r="HTE9" s="314"/>
      <c r="HTF9" s="314"/>
      <c r="HTG9" s="314"/>
      <c r="HTH9" s="314"/>
      <c r="HTI9" s="314"/>
      <c r="HTJ9" s="314"/>
      <c r="HTK9" s="314"/>
      <c r="HTL9" s="314"/>
      <c r="HTM9" s="314"/>
      <c r="HTN9" s="314"/>
      <c r="HTO9" s="314"/>
      <c r="HTP9" s="314"/>
      <c r="HTQ9" s="314"/>
      <c r="HTR9" s="314"/>
      <c r="HTS9" s="314"/>
      <c r="HTT9" s="314"/>
      <c r="HTU9" s="314"/>
      <c r="HTV9" s="314"/>
      <c r="HTW9" s="314"/>
      <c r="HTX9" s="314"/>
      <c r="HTY9" s="314"/>
      <c r="HTZ9" s="314"/>
      <c r="HUA9" s="314"/>
      <c r="HUB9" s="314"/>
      <c r="HUC9" s="314"/>
      <c r="HUD9" s="314"/>
      <c r="HUE9" s="314"/>
      <c r="HUF9" s="314"/>
      <c r="HUG9" s="314"/>
      <c r="HUH9" s="314"/>
      <c r="HUI9" s="314"/>
      <c r="HUJ9" s="314"/>
      <c r="HUK9" s="314"/>
      <c r="HUL9" s="314"/>
      <c r="HUM9" s="314"/>
      <c r="HUN9" s="314"/>
      <c r="HUO9" s="314"/>
      <c r="HUP9" s="314"/>
      <c r="HUQ9" s="314"/>
      <c r="HUR9" s="314"/>
      <c r="HUS9" s="314"/>
      <c r="HUT9" s="314"/>
      <c r="HUU9" s="314"/>
      <c r="HUV9" s="314"/>
      <c r="HUW9" s="314"/>
      <c r="HUX9" s="314"/>
      <c r="HUY9" s="314"/>
      <c r="HUZ9" s="314"/>
      <c r="HVA9" s="314"/>
      <c r="HVB9" s="314"/>
      <c r="HVC9" s="314"/>
      <c r="HVD9" s="314"/>
      <c r="HVE9" s="314"/>
      <c r="HVF9" s="314"/>
      <c r="HVG9" s="314"/>
      <c r="HVH9" s="314"/>
      <c r="HVI9" s="314"/>
      <c r="HVJ9" s="314"/>
      <c r="HVK9" s="314"/>
      <c r="HVL9" s="314"/>
      <c r="HVM9" s="314"/>
      <c r="HVN9" s="314"/>
      <c r="HVO9" s="314"/>
      <c r="HVP9" s="314"/>
      <c r="HVQ9" s="314"/>
      <c r="HVR9" s="314"/>
      <c r="HVS9" s="314"/>
      <c r="HVT9" s="314"/>
      <c r="HVU9" s="314"/>
      <c r="HVV9" s="314"/>
      <c r="HVW9" s="314"/>
      <c r="HVX9" s="314"/>
      <c r="HVY9" s="314"/>
      <c r="HVZ9" s="314"/>
      <c r="HWA9" s="314"/>
      <c r="HWB9" s="314"/>
      <c r="HWC9" s="314"/>
      <c r="HWD9" s="314"/>
      <c r="HWE9" s="314"/>
      <c r="HWF9" s="314"/>
      <c r="HWG9" s="314"/>
      <c r="HWH9" s="314"/>
      <c r="HWI9" s="314"/>
      <c r="HWJ9" s="314"/>
      <c r="HWK9" s="314"/>
      <c r="HWL9" s="314"/>
      <c r="HWM9" s="314"/>
      <c r="HWN9" s="314"/>
      <c r="HWO9" s="314"/>
      <c r="HWP9" s="314"/>
      <c r="HWQ9" s="314"/>
      <c r="HWR9" s="314"/>
      <c r="HWS9" s="314"/>
      <c r="HWT9" s="314"/>
      <c r="HWU9" s="314"/>
      <c r="HWV9" s="314"/>
      <c r="HWW9" s="314"/>
      <c r="HWX9" s="314"/>
      <c r="HWY9" s="314"/>
      <c r="HWZ9" s="314"/>
      <c r="HXA9" s="314"/>
      <c r="HXB9" s="314"/>
      <c r="HXC9" s="314"/>
      <c r="HXD9" s="314"/>
      <c r="HXE9" s="314"/>
      <c r="HXF9" s="314"/>
      <c r="HXG9" s="314"/>
      <c r="HXH9" s="314"/>
      <c r="HXI9" s="314"/>
      <c r="HXJ9" s="314"/>
      <c r="HXK9" s="314"/>
      <c r="HXL9" s="314"/>
      <c r="HXM9" s="314"/>
      <c r="HXN9" s="314"/>
      <c r="HXO9" s="314"/>
      <c r="HXP9" s="314"/>
      <c r="HXQ9" s="314"/>
      <c r="HXR9" s="314"/>
      <c r="HXS9" s="314"/>
      <c r="HXT9" s="314"/>
      <c r="HXU9" s="314"/>
      <c r="HXV9" s="314"/>
      <c r="HXW9" s="314"/>
      <c r="HXX9" s="314"/>
      <c r="HXY9" s="314"/>
      <c r="HXZ9" s="314"/>
      <c r="HYA9" s="314"/>
      <c r="HYB9" s="314"/>
      <c r="HYC9" s="314"/>
      <c r="HYD9" s="314"/>
      <c r="HYE9" s="314"/>
      <c r="HYF9" s="314"/>
      <c r="HYG9" s="314"/>
      <c r="HYH9" s="314"/>
      <c r="HYI9" s="314"/>
      <c r="HYJ9" s="314"/>
      <c r="HYK9" s="314"/>
      <c r="HYL9" s="314"/>
      <c r="HYM9" s="314"/>
      <c r="HYN9" s="314"/>
      <c r="HYO9" s="314"/>
      <c r="HYP9" s="314"/>
      <c r="HYQ9" s="314"/>
      <c r="HYR9" s="314"/>
      <c r="HYS9" s="314"/>
      <c r="HYT9" s="314"/>
      <c r="HYU9" s="314"/>
      <c r="HYV9" s="314"/>
      <c r="HYW9" s="314"/>
      <c r="HYX9" s="314"/>
      <c r="HYY9" s="314"/>
      <c r="HYZ9" s="314"/>
      <c r="HZA9" s="314"/>
      <c r="HZB9" s="314"/>
      <c r="HZC9" s="314"/>
      <c r="HZD9" s="314"/>
      <c r="HZE9" s="314"/>
      <c r="HZF9" s="314"/>
      <c r="HZG9" s="314"/>
      <c r="HZH9" s="314"/>
      <c r="HZI9" s="314"/>
      <c r="HZJ9" s="314"/>
      <c r="HZK9" s="314"/>
      <c r="HZL9" s="314"/>
      <c r="HZM9" s="314"/>
      <c r="HZN9" s="314"/>
      <c r="HZO9" s="314"/>
      <c r="HZP9" s="314"/>
      <c r="HZQ9" s="314"/>
      <c r="HZR9" s="314"/>
      <c r="HZS9" s="314"/>
      <c r="HZT9" s="314"/>
      <c r="HZU9" s="314"/>
      <c r="HZV9" s="314"/>
      <c r="HZW9" s="314"/>
      <c r="HZX9" s="314"/>
      <c r="HZY9" s="314"/>
      <c r="HZZ9" s="314"/>
      <c r="IAA9" s="314"/>
      <c r="IAB9" s="314"/>
      <c r="IAC9" s="314"/>
      <c r="IAD9" s="314"/>
      <c r="IAE9" s="314"/>
      <c r="IAF9" s="314"/>
      <c r="IAG9" s="314"/>
      <c r="IAH9" s="314"/>
      <c r="IAI9" s="314"/>
      <c r="IAJ9" s="314"/>
      <c r="IAK9" s="314"/>
      <c r="IAL9" s="314"/>
      <c r="IAM9" s="314"/>
      <c r="IAN9" s="314"/>
      <c r="IAO9" s="314"/>
      <c r="IAP9" s="314"/>
      <c r="IAQ9" s="314"/>
      <c r="IAR9" s="314"/>
      <c r="IAS9" s="314"/>
      <c r="IAT9" s="314"/>
      <c r="IAU9" s="314"/>
      <c r="IAV9" s="314"/>
      <c r="IAW9" s="314"/>
      <c r="IAX9" s="314"/>
      <c r="IAY9" s="314"/>
      <c r="IAZ9" s="314"/>
      <c r="IBA9" s="314"/>
      <c r="IBB9" s="314"/>
      <c r="IBC9" s="314"/>
      <c r="IBD9" s="314"/>
      <c r="IBE9" s="314"/>
      <c r="IBF9" s="314"/>
      <c r="IBG9" s="314"/>
      <c r="IBH9" s="314"/>
      <c r="IBI9" s="314"/>
      <c r="IBJ9" s="314"/>
      <c r="IBK9" s="314"/>
      <c r="IBL9" s="314"/>
      <c r="IBM9" s="314"/>
      <c r="IBN9" s="314"/>
      <c r="IBO9" s="314"/>
      <c r="IBP9" s="314"/>
      <c r="IBQ9" s="314"/>
      <c r="IBR9" s="314"/>
      <c r="IBS9" s="314"/>
      <c r="IBT9" s="314"/>
      <c r="IBU9" s="314"/>
      <c r="IBV9" s="314"/>
      <c r="IBW9" s="314"/>
      <c r="IBX9" s="314"/>
      <c r="IBY9" s="314"/>
      <c r="IBZ9" s="314"/>
      <c r="ICA9" s="314"/>
      <c r="ICB9" s="314"/>
      <c r="ICC9" s="314"/>
      <c r="ICD9" s="314"/>
      <c r="ICE9" s="314"/>
      <c r="ICF9" s="314"/>
      <c r="ICG9" s="314"/>
      <c r="ICH9" s="314"/>
      <c r="ICI9" s="314"/>
      <c r="ICJ9" s="314"/>
      <c r="ICK9" s="314"/>
      <c r="ICL9" s="314"/>
      <c r="ICM9" s="314"/>
      <c r="ICN9" s="314"/>
      <c r="ICO9" s="314"/>
      <c r="ICP9" s="314"/>
      <c r="ICQ9" s="314"/>
      <c r="ICR9" s="314"/>
      <c r="ICS9" s="314"/>
      <c r="ICT9" s="314"/>
      <c r="ICU9" s="314"/>
      <c r="ICV9" s="314"/>
      <c r="ICW9" s="314"/>
      <c r="ICX9" s="314"/>
      <c r="ICY9" s="314"/>
      <c r="ICZ9" s="314"/>
      <c r="IDA9" s="314"/>
      <c r="IDB9" s="314"/>
      <c r="IDC9" s="314"/>
      <c r="IDD9" s="314"/>
      <c r="IDE9" s="314"/>
      <c r="IDF9" s="314"/>
      <c r="IDG9" s="314"/>
      <c r="IDH9" s="314"/>
      <c r="IDI9" s="314"/>
      <c r="IDJ9" s="314"/>
      <c r="IDK9" s="314"/>
      <c r="IDL9" s="314"/>
      <c r="IDM9" s="314"/>
      <c r="IDN9" s="314"/>
      <c r="IDO9" s="314"/>
      <c r="IDP9" s="314"/>
      <c r="IDQ9" s="314"/>
      <c r="IDR9" s="314"/>
      <c r="IDS9" s="314"/>
      <c r="IDT9" s="314"/>
      <c r="IDU9" s="314"/>
      <c r="IDV9" s="314"/>
      <c r="IDW9" s="314"/>
      <c r="IDX9" s="314"/>
      <c r="IDY9" s="314"/>
      <c r="IDZ9" s="314"/>
      <c r="IEA9" s="314"/>
      <c r="IEB9" s="314"/>
      <c r="IEC9" s="314"/>
      <c r="IED9" s="314"/>
      <c r="IEE9" s="314"/>
      <c r="IEF9" s="314"/>
      <c r="IEG9" s="314"/>
      <c r="IEH9" s="314"/>
      <c r="IEI9" s="314"/>
      <c r="IEJ9" s="314"/>
      <c r="IEK9" s="314"/>
      <c r="IEL9" s="314"/>
      <c r="IEM9" s="314"/>
      <c r="IEN9" s="314"/>
      <c r="IEO9" s="314"/>
      <c r="IEP9" s="314"/>
      <c r="IEQ9" s="314"/>
      <c r="IER9" s="314"/>
      <c r="IES9" s="314"/>
      <c r="IET9" s="314"/>
      <c r="IEU9" s="314"/>
      <c r="IEV9" s="314"/>
      <c r="IEW9" s="314"/>
      <c r="IEX9" s="314"/>
      <c r="IEY9" s="314"/>
      <c r="IEZ9" s="314"/>
      <c r="IFA9" s="314"/>
      <c r="IFB9" s="314"/>
      <c r="IFC9" s="314"/>
      <c r="IFD9" s="314"/>
      <c r="IFE9" s="314"/>
      <c r="IFF9" s="314"/>
      <c r="IFG9" s="314"/>
      <c r="IFH9" s="314"/>
      <c r="IFI9" s="314"/>
      <c r="IFJ9" s="314"/>
      <c r="IFK9" s="314"/>
      <c r="IFL9" s="314"/>
      <c r="IFM9" s="314"/>
      <c r="IFN9" s="314"/>
      <c r="IFO9" s="314"/>
      <c r="IFP9" s="314"/>
      <c r="IFQ9" s="314"/>
      <c r="IFR9" s="314"/>
      <c r="IFS9" s="314"/>
      <c r="IFT9" s="314"/>
      <c r="IFU9" s="314"/>
      <c r="IFV9" s="314"/>
      <c r="IFW9" s="314"/>
      <c r="IFX9" s="314"/>
      <c r="IFY9" s="314"/>
      <c r="IFZ9" s="314"/>
      <c r="IGA9" s="314"/>
      <c r="IGB9" s="314"/>
      <c r="IGC9" s="314"/>
      <c r="IGD9" s="314"/>
      <c r="IGE9" s="314"/>
      <c r="IGF9" s="314"/>
      <c r="IGG9" s="314"/>
      <c r="IGH9" s="314"/>
      <c r="IGI9" s="314"/>
      <c r="IGJ9" s="314"/>
      <c r="IGK9" s="314"/>
      <c r="IGL9" s="314"/>
      <c r="IGM9" s="314"/>
      <c r="IGN9" s="314"/>
      <c r="IGO9" s="314"/>
      <c r="IGP9" s="314"/>
      <c r="IGQ9" s="314"/>
      <c r="IGR9" s="314"/>
      <c r="IGS9" s="314"/>
      <c r="IGT9" s="314"/>
      <c r="IGU9" s="314"/>
      <c r="IGV9" s="314"/>
      <c r="IGW9" s="314"/>
      <c r="IGX9" s="314"/>
      <c r="IGY9" s="314"/>
      <c r="IGZ9" s="314"/>
      <c r="IHA9" s="314"/>
      <c r="IHB9" s="314"/>
      <c r="IHC9" s="314"/>
      <c r="IHD9" s="314"/>
      <c r="IHE9" s="314"/>
      <c r="IHF9" s="314"/>
      <c r="IHG9" s="314"/>
      <c r="IHH9" s="314"/>
      <c r="IHI9" s="314"/>
      <c r="IHJ9" s="314"/>
      <c r="IHK9" s="314"/>
      <c r="IHL9" s="314"/>
      <c r="IHM9" s="314"/>
      <c r="IHN9" s="314"/>
      <c r="IHO9" s="314"/>
      <c r="IHP9" s="314"/>
      <c r="IHQ9" s="314"/>
      <c r="IHR9" s="314"/>
      <c r="IHS9" s="314"/>
      <c r="IHT9" s="314"/>
      <c r="IHU9" s="314"/>
      <c r="IHV9" s="314"/>
      <c r="IHW9" s="314"/>
      <c r="IHX9" s="314"/>
      <c r="IHY9" s="314"/>
      <c r="IHZ9" s="314"/>
      <c r="IIA9" s="314"/>
      <c r="IIB9" s="314"/>
      <c r="IIC9" s="314"/>
      <c r="IID9" s="314"/>
      <c r="IIE9" s="314"/>
      <c r="IIF9" s="314"/>
      <c r="IIG9" s="314"/>
      <c r="IIH9" s="314"/>
      <c r="III9" s="314"/>
      <c r="IIJ9" s="314"/>
      <c r="IIK9" s="314"/>
      <c r="IIL9" s="314"/>
      <c r="IIM9" s="314"/>
      <c r="IIN9" s="314"/>
      <c r="IIO9" s="314"/>
      <c r="IIP9" s="314"/>
      <c r="IIQ9" s="314"/>
      <c r="IIR9" s="314"/>
      <c r="IIS9" s="314"/>
      <c r="IIT9" s="314"/>
      <c r="IIU9" s="314"/>
      <c r="IIV9" s="314"/>
      <c r="IIW9" s="314"/>
      <c r="IIX9" s="314"/>
      <c r="IIY9" s="314"/>
      <c r="IIZ9" s="314"/>
      <c r="IJA9" s="314"/>
      <c r="IJB9" s="314"/>
      <c r="IJC9" s="314"/>
      <c r="IJD9" s="314"/>
      <c r="IJE9" s="314"/>
      <c r="IJF9" s="314"/>
      <c r="IJG9" s="314"/>
      <c r="IJH9" s="314"/>
      <c r="IJI9" s="314"/>
      <c r="IJJ9" s="314"/>
      <c r="IJK9" s="314"/>
      <c r="IJL9" s="314"/>
      <c r="IJM9" s="314"/>
      <c r="IJN9" s="314"/>
      <c r="IJO9" s="314"/>
      <c r="IJP9" s="314"/>
      <c r="IJQ9" s="314"/>
      <c r="IJR9" s="314"/>
      <c r="IJS9" s="314"/>
      <c r="IJT9" s="314"/>
      <c r="IJU9" s="314"/>
      <c r="IJV9" s="314"/>
      <c r="IJW9" s="314"/>
      <c r="IJX9" s="314"/>
      <c r="IJY9" s="314"/>
      <c r="IJZ9" s="314"/>
      <c r="IKA9" s="314"/>
      <c r="IKB9" s="314"/>
      <c r="IKC9" s="314"/>
      <c r="IKD9" s="314"/>
      <c r="IKE9" s="314"/>
      <c r="IKF9" s="314"/>
      <c r="IKG9" s="314"/>
      <c r="IKH9" s="314"/>
      <c r="IKI9" s="314"/>
      <c r="IKJ9" s="314"/>
      <c r="IKK9" s="314"/>
      <c r="IKL9" s="314"/>
      <c r="IKM9" s="314"/>
      <c r="IKN9" s="314"/>
      <c r="IKO9" s="314"/>
      <c r="IKP9" s="314"/>
      <c r="IKQ9" s="314"/>
      <c r="IKR9" s="314"/>
      <c r="IKS9" s="314"/>
      <c r="IKT9" s="314"/>
      <c r="IKU9" s="314"/>
      <c r="IKV9" s="314"/>
      <c r="IKW9" s="314"/>
      <c r="IKX9" s="314"/>
      <c r="IKY9" s="314"/>
      <c r="IKZ9" s="314"/>
      <c r="ILA9" s="314"/>
      <c r="ILB9" s="314"/>
      <c r="ILC9" s="314"/>
      <c r="ILD9" s="314"/>
      <c r="ILE9" s="314"/>
      <c r="ILF9" s="314"/>
      <c r="ILG9" s="314"/>
      <c r="ILH9" s="314"/>
      <c r="ILI9" s="314"/>
      <c r="ILJ9" s="314"/>
      <c r="ILK9" s="314"/>
      <c r="ILL9" s="314"/>
      <c r="ILM9" s="314"/>
      <c r="ILN9" s="314"/>
      <c r="ILO9" s="314"/>
      <c r="ILP9" s="314"/>
      <c r="ILQ9" s="314"/>
      <c r="ILR9" s="314"/>
      <c r="ILS9" s="314"/>
      <c r="ILT9" s="314"/>
      <c r="ILU9" s="314"/>
      <c r="ILV9" s="314"/>
      <c r="ILW9" s="314"/>
      <c r="ILX9" s="314"/>
      <c r="ILY9" s="314"/>
      <c r="ILZ9" s="314"/>
      <c r="IMA9" s="314"/>
      <c r="IMB9" s="314"/>
      <c r="IMC9" s="314"/>
      <c r="IMD9" s="314"/>
      <c r="IME9" s="314"/>
      <c r="IMF9" s="314"/>
      <c r="IMG9" s="314"/>
      <c r="IMH9" s="314"/>
      <c r="IMI9" s="314"/>
      <c r="IMJ9" s="314"/>
      <c r="IMK9" s="314"/>
      <c r="IML9" s="314"/>
      <c r="IMM9" s="314"/>
      <c r="IMN9" s="314"/>
      <c r="IMO9" s="314"/>
      <c r="IMP9" s="314"/>
      <c r="IMQ9" s="314"/>
      <c r="IMR9" s="314"/>
      <c r="IMS9" s="314"/>
      <c r="IMT9" s="314"/>
      <c r="IMU9" s="314"/>
      <c r="IMV9" s="314"/>
      <c r="IMW9" s="314"/>
      <c r="IMX9" s="314"/>
      <c r="IMY9" s="314"/>
      <c r="IMZ9" s="314"/>
      <c r="INA9" s="314"/>
      <c r="INB9" s="314"/>
      <c r="INC9" s="314"/>
      <c r="IND9" s="314"/>
      <c r="INE9" s="314"/>
      <c r="INF9" s="314"/>
      <c r="ING9" s="314"/>
      <c r="INH9" s="314"/>
      <c r="INI9" s="314"/>
      <c r="INJ9" s="314"/>
      <c r="INK9" s="314"/>
      <c r="INL9" s="314"/>
      <c r="INM9" s="314"/>
      <c r="INN9" s="314"/>
      <c r="INO9" s="314"/>
      <c r="INP9" s="314"/>
      <c r="INQ9" s="314"/>
      <c r="INR9" s="314"/>
      <c r="INS9" s="314"/>
      <c r="INT9" s="314"/>
      <c r="INU9" s="314"/>
      <c r="INV9" s="314"/>
      <c r="INW9" s="314"/>
      <c r="INX9" s="314"/>
      <c r="INY9" s="314"/>
      <c r="INZ9" s="314"/>
      <c r="IOA9" s="314"/>
      <c r="IOB9" s="314"/>
      <c r="IOC9" s="314"/>
      <c r="IOD9" s="314"/>
      <c r="IOE9" s="314"/>
      <c r="IOF9" s="314"/>
      <c r="IOG9" s="314"/>
      <c r="IOH9" s="314"/>
      <c r="IOI9" s="314"/>
      <c r="IOJ9" s="314"/>
      <c r="IOK9" s="314"/>
      <c r="IOL9" s="314"/>
      <c r="IOM9" s="314"/>
      <c r="ION9" s="314"/>
      <c r="IOO9" s="314"/>
      <c r="IOP9" s="314"/>
      <c r="IOQ9" s="314"/>
      <c r="IOR9" s="314"/>
      <c r="IOS9" s="314"/>
      <c r="IOT9" s="314"/>
      <c r="IOU9" s="314"/>
      <c r="IOV9" s="314"/>
      <c r="IOW9" s="314"/>
      <c r="IOX9" s="314"/>
      <c r="IOY9" s="314"/>
      <c r="IOZ9" s="314"/>
      <c r="IPA9" s="314"/>
      <c r="IPB9" s="314"/>
      <c r="IPC9" s="314"/>
      <c r="IPD9" s="314"/>
      <c r="IPE9" s="314"/>
      <c r="IPF9" s="314"/>
      <c r="IPG9" s="314"/>
      <c r="IPH9" s="314"/>
      <c r="IPI9" s="314"/>
      <c r="IPJ9" s="314"/>
      <c r="IPK9" s="314"/>
      <c r="IPL9" s="314"/>
      <c r="IPM9" s="314"/>
      <c r="IPN9" s="314"/>
      <c r="IPO9" s="314"/>
      <c r="IPP9" s="314"/>
      <c r="IPQ9" s="314"/>
      <c r="IPR9" s="314"/>
      <c r="IPS9" s="314"/>
      <c r="IPT9" s="314"/>
      <c r="IPU9" s="314"/>
      <c r="IPV9" s="314"/>
      <c r="IPW9" s="314"/>
      <c r="IPX9" s="314"/>
      <c r="IPY9" s="314"/>
      <c r="IPZ9" s="314"/>
      <c r="IQA9" s="314"/>
      <c r="IQB9" s="314"/>
      <c r="IQC9" s="314"/>
      <c r="IQD9" s="314"/>
      <c r="IQE9" s="314"/>
      <c r="IQF9" s="314"/>
      <c r="IQG9" s="314"/>
      <c r="IQH9" s="314"/>
      <c r="IQI9" s="314"/>
      <c r="IQJ9" s="314"/>
      <c r="IQK9" s="314"/>
      <c r="IQL9" s="314"/>
      <c r="IQM9" s="314"/>
      <c r="IQN9" s="314"/>
      <c r="IQO9" s="314"/>
      <c r="IQP9" s="314"/>
      <c r="IQQ9" s="314"/>
      <c r="IQR9" s="314"/>
      <c r="IQS9" s="314"/>
      <c r="IQT9" s="314"/>
      <c r="IQU9" s="314"/>
      <c r="IQV9" s="314"/>
      <c r="IQW9" s="314"/>
      <c r="IQX9" s="314"/>
      <c r="IQY9" s="314"/>
      <c r="IQZ9" s="314"/>
      <c r="IRA9" s="314"/>
      <c r="IRB9" s="314"/>
      <c r="IRC9" s="314"/>
      <c r="IRD9" s="314"/>
      <c r="IRE9" s="314"/>
      <c r="IRF9" s="314"/>
      <c r="IRG9" s="314"/>
      <c r="IRH9" s="314"/>
      <c r="IRI9" s="314"/>
      <c r="IRJ9" s="314"/>
      <c r="IRK9" s="314"/>
      <c r="IRL9" s="314"/>
      <c r="IRM9" s="314"/>
      <c r="IRN9" s="314"/>
      <c r="IRO9" s="314"/>
      <c r="IRP9" s="314"/>
      <c r="IRQ9" s="314"/>
      <c r="IRR9" s="314"/>
      <c r="IRS9" s="314"/>
      <c r="IRT9" s="314"/>
      <c r="IRU9" s="314"/>
      <c r="IRV9" s="314"/>
      <c r="IRW9" s="314"/>
      <c r="IRX9" s="314"/>
      <c r="IRY9" s="314"/>
      <c r="IRZ9" s="314"/>
      <c r="ISA9" s="314"/>
      <c r="ISB9" s="314"/>
      <c r="ISC9" s="314"/>
      <c r="ISD9" s="314"/>
      <c r="ISE9" s="314"/>
      <c r="ISF9" s="314"/>
      <c r="ISG9" s="314"/>
      <c r="ISH9" s="314"/>
      <c r="ISI9" s="314"/>
      <c r="ISJ9" s="314"/>
      <c r="ISK9" s="314"/>
      <c r="ISL9" s="314"/>
      <c r="ISM9" s="314"/>
      <c r="ISN9" s="314"/>
      <c r="ISO9" s="314"/>
      <c r="ISP9" s="314"/>
      <c r="ISQ9" s="314"/>
      <c r="ISR9" s="314"/>
      <c r="ISS9" s="314"/>
      <c r="IST9" s="314"/>
      <c r="ISU9" s="314"/>
      <c r="ISV9" s="314"/>
      <c r="ISW9" s="314"/>
      <c r="ISX9" s="314"/>
      <c r="ISY9" s="314"/>
      <c r="ISZ9" s="314"/>
      <c r="ITA9" s="314"/>
      <c r="ITB9" s="314"/>
      <c r="ITC9" s="314"/>
      <c r="ITD9" s="314"/>
      <c r="ITE9" s="314"/>
      <c r="ITF9" s="314"/>
      <c r="ITG9" s="314"/>
      <c r="ITH9" s="314"/>
      <c r="ITI9" s="314"/>
      <c r="ITJ9" s="314"/>
      <c r="ITK9" s="314"/>
      <c r="ITL9" s="314"/>
      <c r="ITM9" s="314"/>
      <c r="ITN9" s="314"/>
      <c r="ITO9" s="314"/>
      <c r="ITP9" s="314"/>
      <c r="ITQ9" s="314"/>
      <c r="ITR9" s="314"/>
      <c r="ITS9" s="314"/>
      <c r="ITT9" s="314"/>
      <c r="ITU9" s="314"/>
      <c r="ITV9" s="314"/>
      <c r="ITW9" s="314"/>
      <c r="ITX9" s="314"/>
      <c r="ITY9" s="314"/>
      <c r="ITZ9" s="314"/>
      <c r="IUA9" s="314"/>
      <c r="IUB9" s="314"/>
      <c r="IUC9" s="314"/>
      <c r="IUD9" s="314"/>
      <c r="IUE9" s="314"/>
      <c r="IUF9" s="314"/>
      <c r="IUG9" s="314"/>
      <c r="IUH9" s="314"/>
      <c r="IUI9" s="314"/>
      <c r="IUJ9" s="314"/>
      <c r="IUK9" s="314"/>
      <c r="IUL9" s="314"/>
      <c r="IUM9" s="314"/>
      <c r="IUN9" s="314"/>
      <c r="IUO9" s="314"/>
      <c r="IUP9" s="314"/>
      <c r="IUQ9" s="314"/>
      <c r="IUR9" s="314"/>
      <c r="IUS9" s="314"/>
      <c r="IUT9" s="314"/>
      <c r="IUU9" s="314"/>
      <c r="IUV9" s="314"/>
      <c r="IUW9" s="314"/>
      <c r="IUX9" s="314"/>
      <c r="IUY9" s="314"/>
      <c r="IUZ9" s="314"/>
      <c r="IVA9" s="314"/>
      <c r="IVB9" s="314"/>
      <c r="IVC9" s="314"/>
      <c r="IVD9" s="314"/>
      <c r="IVE9" s="314"/>
      <c r="IVF9" s="314"/>
      <c r="IVG9" s="314"/>
      <c r="IVH9" s="314"/>
      <c r="IVI9" s="314"/>
      <c r="IVJ9" s="314"/>
      <c r="IVK9" s="314"/>
      <c r="IVL9" s="314"/>
      <c r="IVM9" s="314"/>
      <c r="IVN9" s="314"/>
      <c r="IVO9" s="314"/>
      <c r="IVP9" s="314"/>
      <c r="IVQ9" s="314"/>
      <c r="IVR9" s="314"/>
      <c r="IVS9" s="314"/>
      <c r="IVT9" s="314"/>
      <c r="IVU9" s="314"/>
      <c r="IVV9" s="314"/>
      <c r="IVW9" s="314"/>
      <c r="IVX9" s="314"/>
      <c r="IVY9" s="314"/>
      <c r="IVZ9" s="314"/>
      <c r="IWA9" s="314"/>
      <c r="IWB9" s="314"/>
      <c r="IWC9" s="314"/>
      <c r="IWD9" s="314"/>
      <c r="IWE9" s="314"/>
      <c r="IWF9" s="314"/>
      <c r="IWG9" s="314"/>
      <c r="IWH9" s="314"/>
      <c r="IWI9" s="314"/>
      <c r="IWJ9" s="314"/>
      <c r="IWK9" s="314"/>
      <c r="IWL9" s="314"/>
      <c r="IWM9" s="314"/>
      <c r="IWN9" s="314"/>
      <c r="IWO9" s="314"/>
      <c r="IWP9" s="314"/>
      <c r="IWQ9" s="314"/>
      <c r="IWR9" s="314"/>
      <c r="IWS9" s="314"/>
      <c r="IWT9" s="314"/>
      <c r="IWU9" s="314"/>
      <c r="IWV9" s="314"/>
      <c r="IWW9" s="314"/>
      <c r="IWX9" s="314"/>
      <c r="IWY9" s="314"/>
      <c r="IWZ9" s="314"/>
      <c r="IXA9" s="314"/>
      <c r="IXB9" s="314"/>
      <c r="IXC9" s="314"/>
      <c r="IXD9" s="314"/>
      <c r="IXE9" s="314"/>
      <c r="IXF9" s="314"/>
      <c r="IXG9" s="314"/>
      <c r="IXH9" s="314"/>
      <c r="IXI9" s="314"/>
      <c r="IXJ9" s="314"/>
      <c r="IXK9" s="314"/>
      <c r="IXL9" s="314"/>
      <c r="IXM9" s="314"/>
      <c r="IXN9" s="314"/>
      <c r="IXO9" s="314"/>
      <c r="IXP9" s="314"/>
      <c r="IXQ9" s="314"/>
      <c r="IXR9" s="314"/>
      <c r="IXS9" s="314"/>
      <c r="IXT9" s="314"/>
      <c r="IXU9" s="314"/>
      <c r="IXV9" s="314"/>
      <c r="IXW9" s="314"/>
      <c r="IXX9" s="314"/>
      <c r="IXY9" s="314"/>
      <c r="IXZ9" s="314"/>
      <c r="IYA9" s="314"/>
      <c r="IYB9" s="314"/>
      <c r="IYC9" s="314"/>
      <c r="IYD9" s="314"/>
      <c r="IYE9" s="314"/>
      <c r="IYF9" s="314"/>
      <c r="IYG9" s="314"/>
      <c r="IYH9" s="314"/>
      <c r="IYI9" s="314"/>
      <c r="IYJ9" s="314"/>
      <c r="IYK9" s="314"/>
      <c r="IYL9" s="314"/>
      <c r="IYM9" s="314"/>
      <c r="IYN9" s="314"/>
      <c r="IYO9" s="314"/>
      <c r="IYP9" s="314"/>
      <c r="IYQ9" s="314"/>
      <c r="IYR9" s="314"/>
      <c r="IYS9" s="314"/>
      <c r="IYT9" s="314"/>
      <c r="IYU9" s="314"/>
      <c r="IYV9" s="314"/>
      <c r="IYW9" s="314"/>
      <c r="IYX9" s="314"/>
      <c r="IYY9" s="314"/>
      <c r="IYZ9" s="314"/>
      <c r="IZA9" s="314"/>
      <c r="IZB9" s="314"/>
      <c r="IZC9" s="314"/>
      <c r="IZD9" s="314"/>
      <c r="IZE9" s="314"/>
      <c r="IZF9" s="314"/>
      <c r="IZG9" s="314"/>
      <c r="IZH9" s="314"/>
      <c r="IZI9" s="314"/>
      <c r="IZJ9" s="314"/>
      <c r="IZK9" s="314"/>
      <c r="IZL9" s="314"/>
      <c r="IZM9" s="314"/>
      <c r="IZN9" s="314"/>
      <c r="IZO9" s="314"/>
      <c r="IZP9" s="314"/>
      <c r="IZQ9" s="314"/>
      <c r="IZR9" s="314"/>
      <c r="IZS9" s="314"/>
      <c r="IZT9" s="314"/>
      <c r="IZU9" s="314"/>
      <c r="IZV9" s="314"/>
      <c r="IZW9" s="314"/>
      <c r="IZX9" s="314"/>
      <c r="IZY9" s="314"/>
      <c r="IZZ9" s="314"/>
      <c r="JAA9" s="314"/>
      <c r="JAB9" s="314"/>
      <c r="JAC9" s="314"/>
      <c r="JAD9" s="314"/>
      <c r="JAE9" s="314"/>
      <c r="JAF9" s="314"/>
      <c r="JAG9" s="314"/>
      <c r="JAH9" s="314"/>
      <c r="JAI9" s="314"/>
      <c r="JAJ9" s="314"/>
      <c r="JAK9" s="314"/>
      <c r="JAL9" s="314"/>
      <c r="JAM9" s="314"/>
      <c r="JAN9" s="314"/>
      <c r="JAO9" s="314"/>
      <c r="JAP9" s="314"/>
      <c r="JAQ9" s="314"/>
      <c r="JAR9" s="314"/>
      <c r="JAS9" s="314"/>
      <c r="JAT9" s="314"/>
      <c r="JAU9" s="314"/>
      <c r="JAV9" s="314"/>
      <c r="JAW9" s="314"/>
      <c r="JAX9" s="314"/>
      <c r="JAY9" s="314"/>
      <c r="JAZ9" s="314"/>
      <c r="JBA9" s="314"/>
      <c r="JBB9" s="314"/>
      <c r="JBC9" s="314"/>
      <c r="JBD9" s="314"/>
      <c r="JBE9" s="314"/>
      <c r="JBF9" s="314"/>
      <c r="JBG9" s="314"/>
      <c r="JBH9" s="314"/>
      <c r="JBI9" s="314"/>
      <c r="JBJ9" s="314"/>
      <c r="JBK9" s="314"/>
      <c r="JBL9" s="314"/>
      <c r="JBM9" s="314"/>
      <c r="JBN9" s="314"/>
      <c r="JBO9" s="314"/>
      <c r="JBP9" s="314"/>
      <c r="JBQ9" s="314"/>
      <c r="JBR9" s="314"/>
      <c r="JBS9" s="314"/>
      <c r="JBT9" s="314"/>
      <c r="JBU9" s="314"/>
      <c r="JBV9" s="314"/>
      <c r="JBW9" s="314"/>
      <c r="JBX9" s="314"/>
      <c r="JBY9" s="314"/>
      <c r="JBZ9" s="314"/>
      <c r="JCA9" s="314"/>
      <c r="JCB9" s="314"/>
      <c r="JCC9" s="314"/>
      <c r="JCD9" s="314"/>
      <c r="JCE9" s="314"/>
      <c r="JCF9" s="314"/>
      <c r="JCG9" s="314"/>
      <c r="JCH9" s="314"/>
      <c r="JCI9" s="314"/>
      <c r="JCJ9" s="314"/>
      <c r="JCK9" s="314"/>
      <c r="JCL9" s="314"/>
      <c r="JCM9" s="314"/>
      <c r="JCN9" s="314"/>
      <c r="JCO9" s="314"/>
      <c r="JCP9" s="314"/>
      <c r="JCQ9" s="314"/>
      <c r="JCR9" s="314"/>
      <c r="JCS9" s="314"/>
      <c r="JCT9" s="314"/>
      <c r="JCU9" s="314"/>
      <c r="JCV9" s="314"/>
      <c r="JCW9" s="314"/>
      <c r="JCX9" s="314"/>
      <c r="JCY9" s="314"/>
      <c r="JCZ9" s="314"/>
      <c r="JDA9" s="314"/>
      <c r="JDB9" s="314"/>
      <c r="JDC9" s="314"/>
      <c r="JDD9" s="314"/>
      <c r="JDE9" s="314"/>
      <c r="JDF9" s="314"/>
      <c r="JDG9" s="314"/>
      <c r="JDH9" s="314"/>
      <c r="JDI9" s="314"/>
      <c r="JDJ9" s="314"/>
      <c r="JDK9" s="314"/>
      <c r="JDL9" s="314"/>
      <c r="JDM9" s="314"/>
      <c r="JDN9" s="314"/>
      <c r="JDO9" s="314"/>
      <c r="JDP9" s="314"/>
      <c r="JDQ9" s="314"/>
      <c r="JDR9" s="314"/>
      <c r="JDS9" s="314"/>
      <c r="JDT9" s="314"/>
      <c r="JDU9" s="314"/>
      <c r="JDV9" s="314"/>
      <c r="JDW9" s="314"/>
      <c r="JDX9" s="314"/>
      <c r="JDY9" s="314"/>
      <c r="JDZ9" s="314"/>
      <c r="JEA9" s="314"/>
      <c r="JEB9" s="314"/>
      <c r="JEC9" s="314"/>
      <c r="JED9" s="314"/>
      <c r="JEE9" s="314"/>
      <c r="JEF9" s="314"/>
      <c r="JEG9" s="314"/>
      <c r="JEH9" s="314"/>
      <c r="JEI9" s="314"/>
      <c r="JEJ9" s="314"/>
      <c r="JEK9" s="314"/>
      <c r="JEL9" s="314"/>
      <c r="JEM9" s="314"/>
      <c r="JEN9" s="314"/>
      <c r="JEO9" s="314"/>
      <c r="JEP9" s="314"/>
      <c r="JEQ9" s="314"/>
      <c r="JER9" s="314"/>
      <c r="JES9" s="314"/>
      <c r="JET9" s="314"/>
      <c r="JEU9" s="314"/>
      <c r="JEV9" s="314"/>
      <c r="JEW9" s="314"/>
      <c r="JEX9" s="314"/>
      <c r="JEY9" s="314"/>
      <c r="JEZ9" s="314"/>
      <c r="JFA9" s="314"/>
      <c r="JFB9" s="314"/>
      <c r="JFC9" s="314"/>
      <c r="JFD9" s="314"/>
      <c r="JFE9" s="314"/>
      <c r="JFF9" s="314"/>
      <c r="JFG9" s="314"/>
      <c r="JFH9" s="314"/>
      <c r="JFI9" s="314"/>
      <c r="JFJ9" s="314"/>
      <c r="JFK9" s="314"/>
      <c r="JFL9" s="314"/>
      <c r="JFM9" s="314"/>
      <c r="JFN9" s="314"/>
      <c r="JFO9" s="314"/>
      <c r="JFP9" s="314"/>
      <c r="JFQ9" s="314"/>
      <c r="JFR9" s="314"/>
      <c r="JFS9" s="314"/>
      <c r="JFT9" s="314"/>
      <c r="JFU9" s="314"/>
      <c r="JFV9" s="314"/>
      <c r="JFW9" s="314"/>
      <c r="JFX9" s="314"/>
      <c r="JFY9" s="314"/>
      <c r="JFZ9" s="314"/>
      <c r="JGA9" s="314"/>
      <c r="JGB9" s="314"/>
      <c r="JGC9" s="314"/>
      <c r="JGD9" s="314"/>
      <c r="JGE9" s="314"/>
      <c r="JGF9" s="314"/>
      <c r="JGG9" s="314"/>
      <c r="JGH9" s="314"/>
      <c r="JGI9" s="314"/>
      <c r="JGJ9" s="314"/>
      <c r="JGK9" s="314"/>
      <c r="JGL9" s="314"/>
      <c r="JGM9" s="314"/>
      <c r="JGN9" s="314"/>
      <c r="JGO9" s="314"/>
      <c r="JGP9" s="314"/>
      <c r="JGQ9" s="314"/>
      <c r="JGR9" s="314"/>
      <c r="JGS9" s="314"/>
      <c r="JGT9" s="314"/>
      <c r="JGU9" s="314"/>
      <c r="JGV9" s="314"/>
      <c r="JGW9" s="314"/>
      <c r="JGX9" s="314"/>
      <c r="JGY9" s="314"/>
      <c r="JGZ9" s="314"/>
      <c r="JHA9" s="314"/>
      <c r="JHB9" s="314"/>
      <c r="JHC9" s="314"/>
      <c r="JHD9" s="314"/>
      <c r="JHE9" s="314"/>
      <c r="JHF9" s="314"/>
      <c r="JHG9" s="314"/>
      <c r="JHH9" s="314"/>
      <c r="JHI9" s="314"/>
      <c r="JHJ9" s="314"/>
      <c r="JHK9" s="314"/>
      <c r="JHL9" s="314"/>
      <c r="JHM9" s="314"/>
      <c r="JHN9" s="314"/>
      <c r="JHO9" s="314"/>
      <c r="JHP9" s="314"/>
      <c r="JHQ9" s="314"/>
      <c r="JHR9" s="314"/>
      <c r="JHS9" s="314"/>
      <c r="JHT9" s="314"/>
      <c r="JHU9" s="314"/>
      <c r="JHV9" s="314"/>
      <c r="JHW9" s="314"/>
      <c r="JHX9" s="314"/>
      <c r="JHY9" s="314"/>
      <c r="JHZ9" s="314"/>
      <c r="JIA9" s="314"/>
      <c r="JIB9" s="314"/>
      <c r="JIC9" s="314"/>
      <c r="JID9" s="314"/>
      <c r="JIE9" s="314"/>
      <c r="JIF9" s="314"/>
      <c r="JIG9" s="314"/>
      <c r="JIH9" s="314"/>
      <c r="JII9" s="314"/>
      <c r="JIJ9" s="314"/>
      <c r="JIK9" s="314"/>
      <c r="JIL9" s="314"/>
      <c r="JIM9" s="314"/>
      <c r="JIN9" s="314"/>
      <c r="JIO9" s="314"/>
      <c r="JIP9" s="314"/>
      <c r="JIQ9" s="314"/>
      <c r="JIR9" s="314"/>
      <c r="JIS9" s="314"/>
      <c r="JIT9" s="314"/>
      <c r="JIU9" s="314"/>
      <c r="JIV9" s="314"/>
      <c r="JIW9" s="314"/>
      <c r="JIX9" s="314"/>
      <c r="JIY9" s="314"/>
      <c r="JIZ9" s="314"/>
      <c r="JJA9" s="314"/>
      <c r="JJB9" s="314"/>
      <c r="JJC9" s="314"/>
      <c r="JJD9" s="314"/>
      <c r="JJE9" s="314"/>
      <c r="JJF9" s="314"/>
      <c r="JJG9" s="314"/>
      <c r="JJH9" s="314"/>
      <c r="JJI9" s="314"/>
      <c r="JJJ9" s="314"/>
      <c r="JJK9" s="314"/>
      <c r="JJL9" s="314"/>
      <c r="JJM9" s="314"/>
      <c r="JJN9" s="314"/>
      <c r="JJO9" s="314"/>
      <c r="JJP9" s="314"/>
      <c r="JJQ9" s="314"/>
      <c r="JJR9" s="314"/>
      <c r="JJS9" s="314"/>
      <c r="JJT9" s="314"/>
      <c r="JJU9" s="314"/>
      <c r="JJV9" s="314"/>
      <c r="JJW9" s="314"/>
      <c r="JJX9" s="314"/>
      <c r="JJY9" s="314"/>
      <c r="JJZ9" s="314"/>
      <c r="JKA9" s="314"/>
      <c r="JKB9" s="314"/>
      <c r="JKC9" s="314"/>
      <c r="JKD9" s="314"/>
      <c r="JKE9" s="314"/>
      <c r="JKF9" s="314"/>
      <c r="JKG9" s="314"/>
      <c r="JKH9" s="314"/>
      <c r="JKI9" s="314"/>
      <c r="JKJ9" s="314"/>
      <c r="JKK9" s="314"/>
      <c r="JKL9" s="314"/>
      <c r="JKM9" s="314"/>
      <c r="JKN9" s="314"/>
      <c r="JKO9" s="314"/>
      <c r="JKP9" s="314"/>
      <c r="JKQ9" s="314"/>
      <c r="JKR9" s="314"/>
      <c r="JKS9" s="314"/>
      <c r="JKT9" s="314"/>
      <c r="JKU9" s="314"/>
      <c r="JKV9" s="314"/>
      <c r="JKW9" s="314"/>
      <c r="JKX9" s="314"/>
      <c r="JKY9" s="314"/>
      <c r="JKZ9" s="314"/>
      <c r="JLA9" s="314"/>
      <c r="JLB9" s="314"/>
      <c r="JLC9" s="314"/>
      <c r="JLD9" s="314"/>
      <c r="JLE9" s="314"/>
      <c r="JLF9" s="314"/>
      <c r="JLG9" s="314"/>
      <c r="JLH9" s="314"/>
      <c r="JLI9" s="314"/>
      <c r="JLJ9" s="314"/>
      <c r="JLK9" s="314"/>
      <c r="JLL9" s="314"/>
      <c r="JLM9" s="314"/>
      <c r="JLN9" s="314"/>
      <c r="JLO9" s="314"/>
      <c r="JLP9" s="314"/>
      <c r="JLQ9" s="314"/>
      <c r="JLR9" s="314"/>
      <c r="JLS9" s="314"/>
      <c r="JLT9" s="314"/>
      <c r="JLU9" s="314"/>
      <c r="JLV9" s="314"/>
      <c r="JLW9" s="314"/>
      <c r="JLX9" s="314"/>
      <c r="JLY9" s="314"/>
      <c r="JLZ9" s="314"/>
      <c r="JMA9" s="314"/>
      <c r="JMB9" s="314"/>
      <c r="JMC9" s="314"/>
      <c r="JMD9" s="314"/>
      <c r="JME9" s="314"/>
      <c r="JMF9" s="314"/>
      <c r="JMG9" s="314"/>
      <c r="JMH9" s="314"/>
      <c r="JMI9" s="314"/>
      <c r="JMJ9" s="314"/>
      <c r="JMK9" s="314"/>
      <c r="JML9" s="314"/>
      <c r="JMM9" s="314"/>
      <c r="JMN9" s="314"/>
      <c r="JMO9" s="314"/>
      <c r="JMP9" s="314"/>
      <c r="JMQ9" s="314"/>
      <c r="JMR9" s="314"/>
      <c r="JMS9" s="314"/>
      <c r="JMT9" s="314"/>
      <c r="JMU9" s="314"/>
      <c r="JMV9" s="314"/>
      <c r="JMW9" s="314"/>
      <c r="JMX9" s="314"/>
      <c r="JMY9" s="314"/>
      <c r="JMZ9" s="314"/>
      <c r="JNA9" s="314"/>
      <c r="JNB9" s="314"/>
      <c r="JNC9" s="314"/>
      <c r="JND9" s="314"/>
      <c r="JNE9" s="314"/>
      <c r="JNF9" s="314"/>
      <c r="JNG9" s="314"/>
      <c r="JNH9" s="314"/>
      <c r="JNI9" s="314"/>
      <c r="JNJ9" s="314"/>
      <c r="JNK9" s="314"/>
      <c r="JNL9" s="314"/>
      <c r="JNM9" s="314"/>
      <c r="JNN9" s="314"/>
      <c r="JNO9" s="314"/>
      <c r="JNP9" s="314"/>
      <c r="JNQ9" s="314"/>
      <c r="JNR9" s="314"/>
      <c r="JNS9" s="314"/>
      <c r="JNT9" s="314"/>
      <c r="JNU9" s="314"/>
      <c r="JNV9" s="314"/>
      <c r="JNW9" s="314"/>
      <c r="JNX9" s="314"/>
      <c r="JNY9" s="314"/>
      <c r="JNZ9" s="314"/>
      <c r="JOA9" s="314"/>
      <c r="JOB9" s="314"/>
      <c r="JOC9" s="314"/>
      <c r="JOD9" s="314"/>
      <c r="JOE9" s="314"/>
      <c r="JOF9" s="314"/>
      <c r="JOG9" s="314"/>
      <c r="JOH9" s="314"/>
      <c r="JOI9" s="314"/>
      <c r="JOJ9" s="314"/>
      <c r="JOK9" s="314"/>
      <c r="JOL9" s="314"/>
      <c r="JOM9" s="314"/>
      <c r="JON9" s="314"/>
      <c r="JOO9" s="314"/>
      <c r="JOP9" s="314"/>
      <c r="JOQ9" s="314"/>
      <c r="JOR9" s="314"/>
      <c r="JOS9" s="314"/>
      <c r="JOT9" s="314"/>
      <c r="JOU9" s="314"/>
      <c r="JOV9" s="314"/>
      <c r="JOW9" s="314"/>
      <c r="JOX9" s="314"/>
      <c r="JOY9" s="314"/>
      <c r="JOZ9" s="314"/>
      <c r="JPA9" s="314"/>
      <c r="JPB9" s="314"/>
      <c r="JPC9" s="314"/>
      <c r="JPD9" s="314"/>
      <c r="JPE9" s="314"/>
      <c r="JPF9" s="314"/>
      <c r="JPG9" s="314"/>
      <c r="JPH9" s="314"/>
      <c r="JPI9" s="314"/>
      <c r="JPJ9" s="314"/>
      <c r="JPK9" s="314"/>
      <c r="JPL9" s="314"/>
      <c r="JPM9" s="314"/>
      <c r="JPN9" s="314"/>
      <c r="JPO9" s="314"/>
      <c r="JPP9" s="314"/>
      <c r="JPQ9" s="314"/>
      <c r="JPR9" s="314"/>
      <c r="JPS9" s="314"/>
      <c r="JPT9" s="314"/>
      <c r="JPU9" s="314"/>
      <c r="JPV9" s="314"/>
      <c r="JPW9" s="314"/>
      <c r="JPX9" s="314"/>
      <c r="JPY9" s="314"/>
      <c r="JPZ9" s="314"/>
      <c r="JQA9" s="314"/>
      <c r="JQB9" s="314"/>
      <c r="JQC9" s="314"/>
      <c r="JQD9" s="314"/>
      <c r="JQE9" s="314"/>
      <c r="JQF9" s="314"/>
      <c r="JQG9" s="314"/>
      <c r="JQH9" s="314"/>
      <c r="JQI9" s="314"/>
      <c r="JQJ9" s="314"/>
      <c r="JQK9" s="314"/>
      <c r="JQL9" s="314"/>
      <c r="JQM9" s="314"/>
      <c r="JQN9" s="314"/>
      <c r="JQO9" s="314"/>
      <c r="JQP9" s="314"/>
      <c r="JQQ9" s="314"/>
      <c r="JQR9" s="314"/>
      <c r="JQS9" s="314"/>
      <c r="JQT9" s="314"/>
      <c r="JQU9" s="314"/>
      <c r="JQV9" s="314"/>
      <c r="JQW9" s="314"/>
      <c r="JQX9" s="314"/>
      <c r="JQY9" s="314"/>
      <c r="JQZ9" s="314"/>
      <c r="JRA9" s="314"/>
      <c r="JRB9" s="314"/>
      <c r="JRC9" s="314"/>
      <c r="JRD9" s="314"/>
      <c r="JRE9" s="314"/>
      <c r="JRF9" s="314"/>
      <c r="JRG9" s="314"/>
      <c r="JRH9" s="314"/>
      <c r="JRI9" s="314"/>
      <c r="JRJ9" s="314"/>
      <c r="JRK9" s="314"/>
      <c r="JRL9" s="314"/>
      <c r="JRM9" s="314"/>
      <c r="JRN9" s="314"/>
      <c r="JRO9" s="314"/>
      <c r="JRP9" s="314"/>
      <c r="JRQ9" s="314"/>
      <c r="JRR9" s="314"/>
      <c r="JRS9" s="314"/>
      <c r="JRT9" s="314"/>
      <c r="JRU9" s="314"/>
      <c r="JRV9" s="314"/>
      <c r="JRW9" s="314"/>
      <c r="JRX9" s="314"/>
      <c r="JRY9" s="314"/>
      <c r="JRZ9" s="314"/>
      <c r="JSA9" s="314"/>
      <c r="JSB9" s="314"/>
      <c r="JSC9" s="314"/>
      <c r="JSD9" s="314"/>
      <c r="JSE9" s="314"/>
      <c r="JSF9" s="314"/>
      <c r="JSG9" s="314"/>
      <c r="JSH9" s="314"/>
      <c r="JSI9" s="314"/>
      <c r="JSJ9" s="314"/>
      <c r="JSK9" s="314"/>
      <c r="JSL9" s="314"/>
      <c r="JSM9" s="314"/>
      <c r="JSN9" s="314"/>
      <c r="JSO9" s="314"/>
      <c r="JSP9" s="314"/>
      <c r="JSQ9" s="314"/>
      <c r="JSR9" s="314"/>
      <c r="JSS9" s="314"/>
      <c r="JST9" s="314"/>
      <c r="JSU9" s="314"/>
      <c r="JSV9" s="314"/>
      <c r="JSW9" s="314"/>
      <c r="JSX9" s="314"/>
      <c r="JSY9" s="314"/>
      <c r="JSZ9" s="314"/>
      <c r="JTA9" s="314"/>
      <c r="JTB9" s="314"/>
      <c r="JTC9" s="314"/>
      <c r="JTD9" s="314"/>
      <c r="JTE9" s="314"/>
      <c r="JTF9" s="314"/>
      <c r="JTG9" s="314"/>
      <c r="JTH9" s="314"/>
      <c r="JTI9" s="314"/>
      <c r="JTJ9" s="314"/>
      <c r="JTK9" s="314"/>
      <c r="JTL9" s="314"/>
      <c r="JTM9" s="314"/>
      <c r="JTN9" s="314"/>
      <c r="JTO9" s="314"/>
      <c r="JTP9" s="314"/>
      <c r="JTQ9" s="314"/>
      <c r="JTR9" s="314"/>
      <c r="JTS9" s="314"/>
      <c r="JTT9" s="314"/>
      <c r="JTU9" s="314"/>
      <c r="JTV9" s="314"/>
      <c r="JTW9" s="314"/>
      <c r="JTX9" s="314"/>
      <c r="JTY9" s="314"/>
      <c r="JTZ9" s="314"/>
      <c r="JUA9" s="314"/>
      <c r="JUB9" s="314"/>
      <c r="JUC9" s="314"/>
      <c r="JUD9" s="314"/>
      <c r="JUE9" s="314"/>
      <c r="JUF9" s="314"/>
      <c r="JUG9" s="314"/>
      <c r="JUH9" s="314"/>
      <c r="JUI9" s="314"/>
      <c r="JUJ9" s="314"/>
      <c r="JUK9" s="314"/>
      <c r="JUL9" s="314"/>
      <c r="JUM9" s="314"/>
      <c r="JUN9" s="314"/>
      <c r="JUO9" s="314"/>
      <c r="JUP9" s="314"/>
      <c r="JUQ9" s="314"/>
      <c r="JUR9" s="314"/>
      <c r="JUS9" s="314"/>
      <c r="JUT9" s="314"/>
      <c r="JUU9" s="314"/>
      <c r="JUV9" s="314"/>
      <c r="JUW9" s="314"/>
      <c r="JUX9" s="314"/>
      <c r="JUY9" s="314"/>
      <c r="JUZ9" s="314"/>
      <c r="JVA9" s="314"/>
      <c r="JVB9" s="314"/>
      <c r="JVC9" s="314"/>
      <c r="JVD9" s="314"/>
      <c r="JVE9" s="314"/>
      <c r="JVF9" s="314"/>
      <c r="JVG9" s="314"/>
      <c r="JVH9" s="314"/>
      <c r="JVI9" s="314"/>
      <c r="JVJ9" s="314"/>
      <c r="JVK9" s="314"/>
      <c r="JVL9" s="314"/>
      <c r="JVM9" s="314"/>
      <c r="JVN9" s="314"/>
      <c r="JVO9" s="314"/>
      <c r="JVP9" s="314"/>
      <c r="JVQ9" s="314"/>
      <c r="JVR9" s="314"/>
      <c r="JVS9" s="314"/>
      <c r="JVT9" s="314"/>
      <c r="JVU9" s="314"/>
      <c r="JVV9" s="314"/>
      <c r="JVW9" s="314"/>
      <c r="JVX9" s="314"/>
      <c r="JVY9" s="314"/>
      <c r="JVZ9" s="314"/>
      <c r="JWA9" s="314"/>
      <c r="JWB9" s="314"/>
      <c r="JWC9" s="314"/>
      <c r="JWD9" s="314"/>
      <c r="JWE9" s="314"/>
      <c r="JWF9" s="314"/>
      <c r="JWG9" s="314"/>
      <c r="JWH9" s="314"/>
      <c r="JWI9" s="314"/>
      <c r="JWJ9" s="314"/>
      <c r="JWK9" s="314"/>
      <c r="JWL9" s="314"/>
      <c r="JWM9" s="314"/>
      <c r="JWN9" s="314"/>
      <c r="JWO9" s="314"/>
      <c r="JWP9" s="314"/>
      <c r="JWQ9" s="314"/>
      <c r="JWR9" s="314"/>
      <c r="JWS9" s="314"/>
      <c r="JWT9" s="314"/>
      <c r="JWU9" s="314"/>
      <c r="JWV9" s="314"/>
      <c r="JWW9" s="314"/>
      <c r="JWX9" s="314"/>
      <c r="JWY9" s="314"/>
      <c r="JWZ9" s="314"/>
      <c r="JXA9" s="314"/>
      <c r="JXB9" s="314"/>
      <c r="JXC9" s="314"/>
      <c r="JXD9" s="314"/>
      <c r="JXE9" s="314"/>
      <c r="JXF9" s="314"/>
      <c r="JXG9" s="314"/>
      <c r="JXH9" s="314"/>
      <c r="JXI9" s="314"/>
      <c r="JXJ9" s="314"/>
      <c r="JXK9" s="314"/>
      <c r="JXL9" s="314"/>
      <c r="JXM9" s="314"/>
      <c r="JXN9" s="314"/>
      <c r="JXO9" s="314"/>
      <c r="JXP9" s="314"/>
      <c r="JXQ9" s="314"/>
      <c r="JXR9" s="314"/>
      <c r="JXS9" s="314"/>
      <c r="JXT9" s="314"/>
      <c r="JXU9" s="314"/>
      <c r="JXV9" s="314"/>
      <c r="JXW9" s="314"/>
      <c r="JXX9" s="314"/>
      <c r="JXY9" s="314"/>
      <c r="JXZ9" s="314"/>
      <c r="JYA9" s="314"/>
      <c r="JYB9" s="314"/>
      <c r="JYC9" s="314"/>
      <c r="JYD9" s="314"/>
      <c r="JYE9" s="314"/>
      <c r="JYF9" s="314"/>
      <c r="JYG9" s="314"/>
      <c r="JYH9" s="314"/>
      <c r="JYI9" s="314"/>
      <c r="JYJ9" s="314"/>
      <c r="JYK9" s="314"/>
      <c r="JYL9" s="314"/>
      <c r="JYM9" s="314"/>
      <c r="JYN9" s="314"/>
      <c r="JYO9" s="314"/>
      <c r="JYP9" s="314"/>
      <c r="JYQ9" s="314"/>
      <c r="JYR9" s="314"/>
      <c r="JYS9" s="314"/>
      <c r="JYT9" s="314"/>
      <c r="JYU9" s="314"/>
      <c r="JYV9" s="314"/>
      <c r="JYW9" s="314"/>
      <c r="JYX9" s="314"/>
      <c r="JYY9" s="314"/>
      <c r="JYZ9" s="314"/>
      <c r="JZA9" s="314"/>
      <c r="JZB9" s="314"/>
      <c r="JZC9" s="314"/>
      <c r="JZD9" s="314"/>
      <c r="JZE9" s="314"/>
      <c r="JZF9" s="314"/>
      <c r="JZG9" s="314"/>
      <c r="JZH9" s="314"/>
      <c r="JZI9" s="314"/>
      <c r="JZJ9" s="314"/>
      <c r="JZK9" s="314"/>
      <c r="JZL9" s="314"/>
      <c r="JZM9" s="314"/>
      <c r="JZN9" s="314"/>
      <c r="JZO9" s="314"/>
      <c r="JZP9" s="314"/>
      <c r="JZQ9" s="314"/>
      <c r="JZR9" s="314"/>
      <c r="JZS9" s="314"/>
      <c r="JZT9" s="314"/>
      <c r="JZU9" s="314"/>
      <c r="JZV9" s="314"/>
      <c r="JZW9" s="314"/>
      <c r="JZX9" s="314"/>
      <c r="JZY9" s="314"/>
      <c r="JZZ9" s="314"/>
      <c r="KAA9" s="314"/>
      <c r="KAB9" s="314"/>
      <c r="KAC9" s="314"/>
      <c r="KAD9" s="314"/>
      <c r="KAE9" s="314"/>
      <c r="KAF9" s="314"/>
      <c r="KAG9" s="314"/>
      <c r="KAH9" s="314"/>
      <c r="KAI9" s="314"/>
      <c r="KAJ9" s="314"/>
      <c r="KAK9" s="314"/>
      <c r="KAL9" s="314"/>
      <c r="KAM9" s="314"/>
      <c r="KAN9" s="314"/>
      <c r="KAO9" s="314"/>
      <c r="KAP9" s="314"/>
      <c r="KAQ9" s="314"/>
      <c r="KAR9" s="314"/>
      <c r="KAS9" s="314"/>
      <c r="KAT9" s="314"/>
      <c r="KAU9" s="314"/>
      <c r="KAV9" s="314"/>
      <c r="KAW9" s="314"/>
      <c r="KAX9" s="314"/>
      <c r="KAY9" s="314"/>
      <c r="KAZ9" s="314"/>
      <c r="KBA9" s="314"/>
      <c r="KBB9" s="314"/>
      <c r="KBC9" s="314"/>
      <c r="KBD9" s="314"/>
      <c r="KBE9" s="314"/>
      <c r="KBF9" s="314"/>
      <c r="KBG9" s="314"/>
      <c r="KBH9" s="314"/>
      <c r="KBI9" s="314"/>
      <c r="KBJ9" s="314"/>
      <c r="KBK9" s="314"/>
      <c r="KBL9" s="314"/>
      <c r="KBM9" s="314"/>
      <c r="KBN9" s="314"/>
      <c r="KBO9" s="314"/>
      <c r="KBP9" s="314"/>
      <c r="KBQ9" s="314"/>
      <c r="KBR9" s="314"/>
      <c r="KBS9" s="314"/>
      <c r="KBT9" s="314"/>
      <c r="KBU9" s="314"/>
      <c r="KBV9" s="314"/>
      <c r="KBW9" s="314"/>
      <c r="KBX9" s="314"/>
      <c r="KBY9" s="314"/>
      <c r="KBZ9" s="314"/>
      <c r="KCA9" s="314"/>
      <c r="KCB9" s="314"/>
      <c r="KCC9" s="314"/>
      <c r="KCD9" s="314"/>
      <c r="KCE9" s="314"/>
      <c r="KCF9" s="314"/>
      <c r="KCG9" s="314"/>
      <c r="KCH9" s="314"/>
      <c r="KCI9" s="314"/>
      <c r="KCJ9" s="314"/>
      <c r="KCK9" s="314"/>
      <c r="KCL9" s="314"/>
      <c r="KCM9" s="314"/>
      <c r="KCN9" s="314"/>
      <c r="KCO9" s="314"/>
      <c r="KCP9" s="314"/>
      <c r="KCQ9" s="314"/>
      <c r="KCR9" s="314"/>
      <c r="KCS9" s="314"/>
      <c r="KCT9" s="314"/>
      <c r="KCU9" s="314"/>
      <c r="KCV9" s="314"/>
      <c r="KCW9" s="314"/>
      <c r="KCX9" s="314"/>
      <c r="KCY9" s="314"/>
      <c r="KCZ9" s="314"/>
      <c r="KDA9" s="314"/>
      <c r="KDB9" s="314"/>
      <c r="KDC9" s="314"/>
      <c r="KDD9" s="314"/>
      <c r="KDE9" s="314"/>
      <c r="KDF9" s="314"/>
      <c r="KDG9" s="314"/>
      <c r="KDH9" s="314"/>
      <c r="KDI9" s="314"/>
      <c r="KDJ9" s="314"/>
      <c r="KDK9" s="314"/>
      <c r="KDL9" s="314"/>
      <c r="KDM9" s="314"/>
      <c r="KDN9" s="314"/>
      <c r="KDO9" s="314"/>
      <c r="KDP9" s="314"/>
      <c r="KDQ9" s="314"/>
      <c r="KDR9" s="314"/>
      <c r="KDS9" s="314"/>
      <c r="KDT9" s="314"/>
      <c r="KDU9" s="314"/>
      <c r="KDV9" s="314"/>
      <c r="KDW9" s="314"/>
      <c r="KDX9" s="314"/>
      <c r="KDY9" s="314"/>
      <c r="KDZ9" s="314"/>
      <c r="KEA9" s="314"/>
      <c r="KEB9" s="314"/>
      <c r="KEC9" s="314"/>
      <c r="KED9" s="314"/>
      <c r="KEE9" s="314"/>
      <c r="KEF9" s="314"/>
      <c r="KEG9" s="314"/>
      <c r="KEH9" s="314"/>
      <c r="KEI9" s="314"/>
      <c r="KEJ9" s="314"/>
      <c r="KEK9" s="314"/>
      <c r="KEL9" s="314"/>
      <c r="KEM9" s="314"/>
      <c r="KEN9" s="314"/>
      <c r="KEO9" s="314"/>
      <c r="KEP9" s="314"/>
      <c r="KEQ9" s="314"/>
      <c r="KER9" s="314"/>
      <c r="KES9" s="314"/>
      <c r="KET9" s="314"/>
      <c r="KEU9" s="314"/>
      <c r="KEV9" s="314"/>
      <c r="KEW9" s="314"/>
      <c r="KEX9" s="314"/>
      <c r="KEY9" s="314"/>
      <c r="KEZ9" s="314"/>
      <c r="KFA9" s="314"/>
      <c r="KFB9" s="314"/>
      <c r="KFC9" s="314"/>
      <c r="KFD9" s="314"/>
      <c r="KFE9" s="314"/>
      <c r="KFF9" s="314"/>
      <c r="KFG9" s="314"/>
      <c r="KFH9" s="314"/>
      <c r="KFI9" s="314"/>
      <c r="KFJ9" s="314"/>
      <c r="KFK9" s="314"/>
      <c r="KFL9" s="314"/>
      <c r="KFM9" s="314"/>
      <c r="KFN9" s="314"/>
      <c r="KFO9" s="314"/>
      <c r="KFP9" s="314"/>
      <c r="KFQ9" s="314"/>
      <c r="KFR9" s="314"/>
      <c r="KFS9" s="314"/>
      <c r="KFT9" s="314"/>
      <c r="KFU9" s="314"/>
      <c r="KFV9" s="314"/>
      <c r="KFW9" s="314"/>
      <c r="KFX9" s="314"/>
      <c r="KFY9" s="314"/>
      <c r="KFZ9" s="314"/>
      <c r="KGA9" s="314"/>
      <c r="KGB9" s="314"/>
      <c r="KGC9" s="314"/>
      <c r="KGD9" s="314"/>
      <c r="KGE9" s="314"/>
      <c r="KGF9" s="314"/>
      <c r="KGG9" s="314"/>
      <c r="KGH9" s="314"/>
      <c r="KGI9" s="314"/>
      <c r="KGJ9" s="314"/>
      <c r="KGK9" s="314"/>
      <c r="KGL9" s="314"/>
      <c r="KGM9" s="314"/>
      <c r="KGN9" s="314"/>
      <c r="KGO9" s="314"/>
      <c r="KGP9" s="314"/>
      <c r="KGQ9" s="314"/>
      <c r="KGR9" s="314"/>
      <c r="KGS9" s="314"/>
      <c r="KGT9" s="314"/>
      <c r="KGU9" s="314"/>
      <c r="KGV9" s="314"/>
      <c r="KGW9" s="314"/>
      <c r="KGX9" s="314"/>
      <c r="KGY9" s="314"/>
      <c r="KGZ9" s="314"/>
      <c r="KHA9" s="314"/>
      <c r="KHB9" s="314"/>
      <c r="KHC9" s="314"/>
      <c r="KHD9" s="314"/>
      <c r="KHE9" s="314"/>
      <c r="KHF9" s="314"/>
      <c r="KHG9" s="314"/>
      <c r="KHH9" s="314"/>
      <c r="KHI9" s="314"/>
      <c r="KHJ9" s="314"/>
      <c r="KHK9" s="314"/>
      <c r="KHL9" s="314"/>
      <c r="KHM9" s="314"/>
      <c r="KHN9" s="314"/>
      <c r="KHO9" s="314"/>
      <c r="KHP9" s="314"/>
      <c r="KHQ9" s="314"/>
      <c r="KHR9" s="314"/>
      <c r="KHS9" s="314"/>
      <c r="KHT9" s="314"/>
      <c r="KHU9" s="314"/>
      <c r="KHV9" s="314"/>
      <c r="KHW9" s="314"/>
      <c r="KHX9" s="314"/>
      <c r="KHY9" s="314"/>
      <c r="KHZ9" s="314"/>
      <c r="KIA9" s="314"/>
      <c r="KIB9" s="314"/>
      <c r="KIC9" s="314"/>
      <c r="KID9" s="314"/>
      <c r="KIE9" s="314"/>
      <c r="KIF9" s="314"/>
      <c r="KIG9" s="314"/>
      <c r="KIH9" s="314"/>
      <c r="KII9" s="314"/>
      <c r="KIJ9" s="314"/>
      <c r="KIK9" s="314"/>
      <c r="KIL9" s="314"/>
      <c r="KIM9" s="314"/>
      <c r="KIN9" s="314"/>
      <c r="KIO9" s="314"/>
      <c r="KIP9" s="314"/>
      <c r="KIQ9" s="314"/>
      <c r="KIR9" s="314"/>
      <c r="KIS9" s="314"/>
      <c r="KIT9" s="314"/>
      <c r="KIU9" s="314"/>
      <c r="KIV9" s="314"/>
      <c r="KIW9" s="314"/>
      <c r="KIX9" s="314"/>
      <c r="KIY9" s="314"/>
      <c r="KIZ9" s="314"/>
      <c r="KJA9" s="314"/>
      <c r="KJB9" s="314"/>
      <c r="KJC9" s="314"/>
      <c r="KJD9" s="314"/>
      <c r="KJE9" s="314"/>
      <c r="KJF9" s="314"/>
      <c r="KJG9" s="314"/>
      <c r="KJH9" s="314"/>
      <c r="KJI9" s="314"/>
      <c r="KJJ9" s="314"/>
      <c r="KJK9" s="314"/>
      <c r="KJL9" s="314"/>
      <c r="KJM9" s="314"/>
      <c r="KJN9" s="314"/>
      <c r="KJO9" s="314"/>
      <c r="KJP9" s="314"/>
      <c r="KJQ9" s="314"/>
      <c r="KJR9" s="314"/>
      <c r="KJS9" s="314"/>
      <c r="KJT9" s="314"/>
      <c r="KJU9" s="314"/>
      <c r="KJV9" s="314"/>
      <c r="KJW9" s="314"/>
      <c r="KJX9" s="314"/>
      <c r="KJY9" s="314"/>
      <c r="KJZ9" s="314"/>
      <c r="KKA9" s="314"/>
      <c r="KKB9" s="314"/>
      <c r="KKC9" s="314"/>
      <c r="KKD9" s="314"/>
      <c r="KKE9" s="314"/>
      <c r="KKF9" s="314"/>
      <c r="KKG9" s="314"/>
      <c r="KKH9" s="314"/>
      <c r="KKI9" s="314"/>
      <c r="KKJ9" s="314"/>
      <c r="KKK9" s="314"/>
      <c r="KKL9" s="314"/>
      <c r="KKM9" s="314"/>
      <c r="KKN9" s="314"/>
      <c r="KKO9" s="314"/>
      <c r="KKP9" s="314"/>
      <c r="KKQ9" s="314"/>
      <c r="KKR9" s="314"/>
      <c r="KKS9" s="314"/>
      <c r="KKT9" s="314"/>
      <c r="KKU9" s="314"/>
      <c r="KKV9" s="314"/>
      <c r="KKW9" s="314"/>
      <c r="KKX9" s="314"/>
      <c r="KKY9" s="314"/>
      <c r="KKZ9" s="314"/>
      <c r="KLA9" s="314"/>
      <c r="KLB9" s="314"/>
      <c r="KLC9" s="314"/>
      <c r="KLD9" s="314"/>
      <c r="KLE9" s="314"/>
      <c r="KLF9" s="314"/>
      <c r="KLG9" s="314"/>
      <c r="KLH9" s="314"/>
      <c r="KLI9" s="314"/>
      <c r="KLJ9" s="314"/>
      <c r="KLK9" s="314"/>
      <c r="KLL9" s="314"/>
      <c r="KLM9" s="314"/>
      <c r="KLN9" s="314"/>
      <c r="KLO9" s="314"/>
      <c r="KLP9" s="314"/>
      <c r="KLQ9" s="314"/>
      <c r="KLR9" s="314"/>
      <c r="KLS9" s="314"/>
      <c r="KLT9" s="314"/>
      <c r="KLU9" s="314"/>
      <c r="KLV9" s="314"/>
      <c r="KLW9" s="314"/>
      <c r="KLX9" s="314"/>
      <c r="KLY9" s="314"/>
      <c r="KLZ9" s="314"/>
      <c r="KMA9" s="314"/>
      <c r="KMB9" s="314"/>
      <c r="KMC9" s="314"/>
      <c r="KMD9" s="314"/>
      <c r="KME9" s="314"/>
      <c r="KMF9" s="314"/>
      <c r="KMG9" s="314"/>
      <c r="KMH9" s="314"/>
      <c r="KMI9" s="314"/>
      <c r="KMJ9" s="314"/>
      <c r="KMK9" s="314"/>
      <c r="KML9" s="314"/>
      <c r="KMM9" s="314"/>
      <c r="KMN9" s="314"/>
      <c r="KMO9" s="314"/>
      <c r="KMP9" s="314"/>
      <c r="KMQ9" s="314"/>
      <c r="KMR9" s="314"/>
      <c r="KMS9" s="314"/>
      <c r="KMT9" s="314"/>
      <c r="KMU9" s="314"/>
      <c r="KMV9" s="314"/>
      <c r="KMW9" s="314"/>
      <c r="KMX9" s="314"/>
      <c r="KMY9" s="314"/>
      <c r="KMZ9" s="314"/>
      <c r="KNA9" s="314"/>
      <c r="KNB9" s="314"/>
      <c r="KNC9" s="314"/>
      <c r="KND9" s="314"/>
      <c r="KNE9" s="314"/>
      <c r="KNF9" s="314"/>
      <c r="KNG9" s="314"/>
      <c r="KNH9" s="314"/>
      <c r="KNI9" s="314"/>
      <c r="KNJ9" s="314"/>
      <c r="KNK9" s="314"/>
      <c r="KNL9" s="314"/>
      <c r="KNM9" s="314"/>
      <c r="KNN9" s="314"/>
      <c r="KNO9" s="314"/>
      <c r="KNP9" s="314"/>
      <c r="KNQ9" s="314"/>
      <c r="KNR9" s="314"/>
      <c r="KNS9" s="314"/>
      <c r="KNT9" s="314"/>
      <c r="KNU9" s="314"/>
      <c r="KNV9" s="314"/>
      <c r="KNW9" s="314"/>
      <c r="KNX9" s="314"/>
      <c r="KNY9" s="314"/>
      <c r="KNZ9" s="314"/>
      <c r="KOA9" s="314"/>
      <c r="KOB9" s="314"/>
      <c r="KOC9" s="314"/>
      <c r="KOD9" s="314"/>
      <c r="KOE9" s="314"/>
      <c r="KOF9" s="314"/>
      <c r="KOG9" s="314"/>
      <c r="KOH9" s="314"/>
      <c r="KOI9" s="314"/>
      <c r="KOJ9" s="314"/>
      <c r="KOK9" s="314"/>
      <c r="KOL9" s="314"/>
      <c r="KOM9" s="314"/>
      <c r="KON9" s="314"/>
      <c r="KOO9" s="314"/>
      <c r="KOP9" s="314"/>
      <c r="KOQ9" s="314"/>
      <c r="KOR9" s="314"/>
      <c r="KOS9" s="314"/>
      <c r="KOT9" s="314"/>
      <c r="KOU9" s="314"/>
      <c r="KOV9" s="314"/>
      <c r="KOW9" s="314"/>
      <c r="KOX9" s="314"/>
      <c r="KOY9" s="314"/>
      <c r="KOZ9" s="314"/>
      <c r="KPA9" s="314"/>
      <c r="KPB9" s="314"/>
      <c r="KPC9" s="314"/>
      <c r="KPD9" s="314"/>
      <c r="KPE9" s="314"/>
      <c r="KPF9" s="314"/>
      <c r="KPG9" s="314"/>
      <c r="KPH9" s="314"/>
      <c r="KPI9" s="314"/>
      <c r="KPJ9" s="314"/>
      <c r="KPK9" s="314"/>
      <c r="KPL9" s="314"/>
      <c r="KPM9" s="314"/>
      <c r="KPN9" s="314"/>
      <c r="KPO9" s="314"/>
      <c r="KPP9" s="314"/>
      <c r="KPQ9" s="314"/>
      <c r="KPR9" s="314"/>
      <c r="KPS9" s="314"/>
      <c r="KPT9" s="314"/>
      <c r="KPU9" s="314"/>
      <c r="KPV9" s="314"/>
      <c r="KPW9" s="314"/>
      <c r="KPX9" s="314"/>
      <c r="KPY9" s="314"/>
      <c r="KPZ9" s="314"/>
      <c r="KQA9" s="314"/>
      <c r="KQB9" s="314"/>
      <c r="KQC9" s="314"/>
      <c r="KQD9" s="314"/>
      <c r="KQE9" s="314"/>
      <c r="KQF9" s="314"/>
      <c r="KQG9" s="314"/>
      <c r="KQH9" s="314"/>
      <c r="KQI9" s="314"/>
      <c r="KQJ9" s="314"/>
      <c r="KQK9" s="314"/>
      <c r="KQL9" s="314"/>
      <c r="KQM9" s="314"/>
      <c r="KQN9" s="314"/>
      <c r="KQO9" s="314"/>
      <c r="KQP9" s="314"/>
      <c r="KQQ9" s="314"/>
      <c r="KQR9" s="314"/>
      <c r="KQS9" s="314"/>
      <c r="KQT9" s="314"/>
      <c r="KQU9" s="314"/>
      <c r="KQV9" s="314"/>
      <c r="KQW9" s="314"/>
      <c r="KQX9" s="314"/>
      <c r="KQY9" s="314"/>
      <c r="KQZ9" s="314"/>
      <c r="KRA9" s="314"/>
      <c r="KRB9" s="314"/>
      <c r="KRC9" s="314"/>
      <c r="KRD9" s="314"/>
      <c r="KRE9" s="314"/>
      <c r="KRF9" s="314"/>
      <c r="KRG9" s="314"/>
      <c r="KRH9" s="314"/>
      <c r="KRI9" s="314"/>
      <c r="KRJ9" s="314"/>
      <c r="KRK9" s="314"/>
      <c r="KRL9" s="314"/>
      <c r="KRM9" s="314"/>
      <c r="KRN9" s="314"/>
      <c r="KRO9" s="314"/>
      <c r="KRP9" s="314"/>
      <c r="KRQ9" s="314"/>
      <c r="KRR9" s="314"/>
      <c r="KRS9" s="314"/>
      <c r="KRT9" s="314"/>
      <c r="KRU9" s="314"/>
      <c r="KRV9" s="314"/>
      <c r="KRW9" s="314"/>
      <c r="KRX9" s="314"/>
      <c r="KRY9" s="314"/>
      <c r="KRZ9" s="314"/>
      <c r="KSA9" s="314"/>
      <c r="KSB9" s="314"/>
      <c r="KSC9" s="314"/>
      <c r="KSD9" s="314"/>
      <c r="KSE9" s="314"/>
      <c r="KSF9" s="314"/>
      <c r="KSG9" s="314"/>
      <c r="KSH9" s="314"/>
      <c r="KSI9" s="314"/>
      <c r="KSJ9" s="314"/>
      <c r="KSK9" s="314"/>
      <c r="KSL9" s="314"/>
      <c r="KSM9" s="314"/>
      <c r="KSN9" s="314"/>
      <c r="KSO9" s="314"/>
      <c r="KSP9" s="314"/>
      <c r="KSQ9" s="314"/>
      <c r="KSR9" s="314"/>
      <c r="KSS9" s="314"/>
      <c r="KST9" s="314"/>
      <c r="KSU9" s="314"/>
      <c r="KSV9" s="314"/>
      <c r="KSW9" s="314"/>
      <c r="KSX9" s="314"/>
      <c r="KSY9" s="314"/>
      <c r="KSZ9" s="314"/>
      <c r="KTA9" s="314"/>
      <c r="KTB9" s="314"/>
      <c r="KTC9" s="314"/>
      <c r="KTD9" s="314"/>
      <c r="KTE9" s="314"/>
      <c r="KTF9" s="314"/>
      <c r="KTG9" s="314"/>
      <c r="KTH9" s="314"/>
      <c r="KTI9" s="314"/>
      <c r="KTJ9" s="314"/>
      <c r="KTK9" s="314"/>
      <c r="KTL9" s="314"/>
      <c r="KTM9" s="314"/>
      <c r="KTN9" s="314"/>
      <c r="KTO9" s="314"/>
      <c r="KTP9" s="314"/>
      <c r="KTQ9" s="314"/>
      <c r="KTR9" s="314"/>
      <c r="KTS9" s="314"/>
      <c r="KTT9" s="314"/>
      <c r="KTU9" s="314"/>
      <c r="KTV9" s="314"/>
      <c r="KTW9" s="314"/>
      <c r="KTX9" s="314"/>
      <c r="KTY9" s="314"/>
      <c r="KTZ9" s="314"/>
      <c r="KUA9" s="314"/>
      <c r="KUB9" s="314"/>
      <c r="KUC9" s="314"/>
      <c r="KUD9" s="314"/>
      <c r="KUE9" s="314"/>
      <c r="KUF9" s="314"/>
      <c r="KUG9" s="314"/>
      <c r="KUH9" s="314"/>
      <c r="KUI9" s="314"/>
      <c r="KUJ9" s="314"/>
      <c r="KUK9" s="314"/>
      <c r="KUL9" s="314"/>
      <c r="KUM9" s="314"/>
      <c r="KUN9" s="314"/>
      <c r="KUO9" s="314"/>
      <c r="KUP9" s="314"/>
      <c r="KUQ9" s="314"/>
      <c r="KUR9" s="314"/>
      <c r="KUS9" s="314"/>
      <c r="KUT9" s="314"/>
      <c r="KUU9" s="314"/>
      <c r="KUV9" s="314"/>
      <c r="KUW9" s="314"/>
      <c r="KUX9" s="314"/>
      <c r="KUY9" s="314"/>
      <c r="KUZ9" s="314"/>
      <c r="KVA9" s="314"/>
      <c r="KVB9" s="314"/>
      <c r="KVC9" s="314"/>
      <c r="KVD9" s="314"/>
      <c r="KVE9" s="314"/>
      <c r="KVF9" s="314"/>
      <c r="KVG9" s="314"/>
      <c r="KVH9" s="314"/>
      <c r="KVI9" s="314"/>
      <c r="KVJ9" s="314"/>
      <c r="KVK9" s="314"/>
      <c r="KVL9" s="314"/>
      <c r="KVM9" s="314"/>
      <c r="KVN9" s="314"/>
      <c r="KVO9" s="314"/>
      <c r="KVP9" s="314"/>
      <c r="KVQ9" s="314"/>
      <c r="KVR9" s="314"/>
      <c r="KVS9" s="314"/>
      <c r="KVT9" s="314"/>
      <c r="KVU9" s="314"/>
      <c r="KVV9" s="314"/>
      <c r="KVW9" s="314"/>
      <c r="KVX9" s="314"/>
      <c r="KVY9" s="314"/>
      <c r="KVZ9" s="314"/>
      <c r="KWA9" s="314"/>
      <c r="KWB9" s="314"/>
      <c r="KWC9" s="314"/>
      <c r="KWD9" s="314"/>
      <c r="KWE9" s="314"/>
      <c r="KWF9" s="314"/>
      <c r="KWG9" s="314"/>
      <c r="KWH9" s="314"/>
      <c r="KWI9" s="314"/>
      <c r="KWJ9" s="314"/>
      <c r="KWK9" s="314"/>
      <c r="KWL9" s="314"/>
      <c r="KWM9" s="314"/>
      <c r="KWN9" s="314"/>
      <c r="KWO9" s="314"/>
      <c r="KWP9" s="314"/>
      <c r="KWQ9" s="314"/>
      <c r="KWR9" s="314"/>
      <c r="KWS9" s="314"/>
      <c r="KWT9" s="314"/>
      <c r="KWU9" s="314"/>
      <c r="KWV9" s="314"/>
      <c r="KWW9" s="314"/>
      <c r="KWX9" s="314"/>
      <c r="KWY9" s="314"/>
      <c r="KWZ9" s="314"/>
      <c r="KXA9" s="314"/>
      <c r="KXB9" s="314"/>
      <c r="KXC9" s="314"/>
      <c r="KXD9" s="314"/>
      <c r="KXE9" s="314"/>
      <c r="KXF9" s="314"/>
      <c r="KXG9" s="314"/>
      <c r="KXH9" s="314"/>
      <c r="KXI9" s="314"/>
      <c r="KXJ9" s="314"/>
      <c r="KXK9" s="314"/>
      <c r="KXL9" s="314"/>
      <c r="KXM9" s="314"/>
      <c r="KXN9" s="314"/>
      <c r="KXO9" s="314"/>
      <c r="KXP9" s="314"/>
      <c r="KXQ9" s="314"/>
      <c r="KXR9" s="314"/>
      <c r="KXS9" s="314"/>
      <c r="KXT9" s="314"/>
      <c r="KXU9" s="314"/>
      <c r="KXV9" s="314"/>
      <c r="KXW9" s="314"/>
      <c r="KXX9" s="314"/>
      <c r="KXY9" s="314"/>
      <c r="KXZ9" s="314"/>
      <c r="KYA9" s="314"/>
      <c r="KYB9" s="314"/>
      <c r="KYC9" s="314"/>
      <c r="KYD9" s="314"/>
      <c r="KYE9" s="314"/>
      <c r="KYF9" s="314"/>
      <c r="KYG9" s="314"/>
      <c r="KYH9" s="314"/>
      <c r="KYI9" s="314"/>
      <c r="KYJ9" s="314"/>
      <c r="KYK9" s="314"/>
      <c r="KYL9" s="314"/>
      <c r="KYM9" s="314"/>
      <c r="KYN9" s="314"/>
      <c r="KYO9" s="314"/>
      <c r="KYP9" s="314"/>
      <c r="KYQ9" s="314"/>
      <c r="KYR9" s="314"/>
      <c r="KYS9" s="314"/>
      <c r="KYT9" s="314"/>
      <c r="KYU9" s="314"/>
      <c r="KYV9" s="314"/>
      <c r="KYW9" s="314"/>
      <c r="KYX9" s="314"/>
      <c r="KYY9" s="314"/>
      <c r="KYZ9" s="314"/>
      <c r="KZA9" s="314"/>
      <c r="KZB9" s="314"/>
      <c r="KZC9" s="314"/>
      <c r="KZD9" s="314"/>
      <c r="KZE9" s="314"/>
      <c r="KZF9" s="314"/>
      <c r="KZG9" s="314"/>
      <c r="KZH9" s="314"/>
      <c r="KZI9" s="314"/>
      <c r="KZJ9" s="314"/>
      <c r="KZK9" s="314"/>
      <c r="KZL9" s="314"/>
      <c r="KZM9" s="314"/>
      <c r="KZN9" s="314"/>
      <c r="KZO9" s="314"/>
      <c r="KZP9" s="314"/>
      <c r="KZQ9" s="314"/>
      <c r="KZR9" s="314"/>
      <c r="KZS9" s="314"/>
      <c r="KZT9" s="314"/>
      <c r="KZU9" s="314"/>
      <c r="KZV9" s="314"/>
      <c r="KZW9" s="314"/>
      <c r="KZX9" s="314"/>
      <c r="KZY9" s="314"/>
      <c r="KZZ9" s="314"/>
      <c r="LAA9" s="314"/>
      <c r="LAB9" s="314"/>
      <c r="LAC9" s="314"/>
      <c r="LAD9" s="314"/>
      <c r="LAE9" s="314"/>
      <c r="LAF9" s="314"/>
      <c r="LAG9" s="314"/>
      <c r="LAH9" s="314"/>
      <c r="LAI9" s="314"/>
      <c r="LAJ9" s="314"/>
      <c r="LAK9" s="314"/>
      <c r="LAL9" s="314"/>
      <c r="LAM9" s="314"/>
      <c r="LAN9" s="314"/>
      <c r="LAO9" s="314"/>
      <c r="LAP9" s="314"/>
      <c r="LAQ9" s="314"/>
      <c r="LAR9" s="314"/>
      <c r="LAS9" s="314"/>
      <c r="LAT9" s="314"/>
      <c r="LAU9" s="314"/>
      <c r="LAV9" s="314"/>
      <c r="LAW9" s="314"/>
      <c r="LAX9" s="314"/>
      <c r="LAY9" s="314"/>
      <c r="LAZ9" s="314"/>
      <c r="LBA9" s="314"/>
      <c r="LBB9" s="314"/>
      <c r="LBC9" s="314"/>
      <c r="LBD9" s="314"/>
      <c r="LBE9" s="314"/>
      <c r="LBF9" s="314"/>
      <c r="LBG9" s="314"/>
      <c r="LBH9" s="314"/>
      <c r="LBI9" s="314"/>
      <c r="LBJ9" s="314"/>
      <c r="LBK9" s="314"/>
      <c r="LBL9" s="314"/>
      <c r="LBM9" s="314"/>
      <c r="LBN9" s="314"/>
      <c r="LBO9" s="314"/>
      <c r="LBP9" s="314"/>
      <c r="LBQ9" s="314"/>
      <c r="LBR9" s="314"/>
      <c r="LBS9" s="314"/>
      <c r="LBT9" s="314"/>
      <c r="LBU9" s="314"/>
      <c r="LBV9" s="314"/>
      <c r="LBW9" s="314"/>
      <c r="LBX9" s="314"/>
      <c r="LBY9" s="314"/>
      <c r="LBZ9" s="314"/>
      <c r="LCA9" s="314"/>
      <c r="LCB9" s="314"/>
      <c r="LCC9" s="314"/>
      <c r="LCD9" s="314"/>
      <c r="LCE9" s="314"/>
      <c r="LCF9" s="314"/>
      <c r="LCG9" s="314"/>
      <c r="LCH9" s="314"/>
      <c r="LCI9" s="314"/>
      <c r="LCJ9" s="314"/>
      <c r="LCK9" s="314"/>
      <c r="LCL9" s="314"/>
      <c r="LCM9" s="314"/>
      <c r="LCN9" s="314"/>
      <c r="LCO9" s="314"/>
      <c r="LCP9" s="314"/>
      <c r="LCQ9" s="314"/>
      <c r="LCR9" s="314"/>
      <c r="LCS9" s="314"/>
      <c r="LCT9" s="314"/>
      <c r="LCU9" s="314"/>
      <c r="LCV9" s="314"/>
      <c r="LCW9" s="314"/>
      <c r="LCX9" s="314"/>
      <c r="LCY9" s="314"/>
      <c r="LCZ9" s="314"/>
      <c r="LDA9" s="314"/>
      <c r="LDB9" s="314"/>
      <c r="LDC9" s="314"/>
      <c r="LDD9" s="314"/>
      <c r="LDE9" s="314"/>
      <c r="LDF9" s="314"/>
      <c r="LDG9" s="314"/>
      <c r="LDH9" s="314"/>
      <c r="LDI9" s="314"/>
      <c r="LDJ9" s="314"/>
      <c r="LDK9" s="314"/>
      <c r="LDL9" s="314"/>
      <c r="LDM9" s="314"/>
      <c r="LDN9" s="314"/>
      <c r="LDO9" s="314"/>
      <c r="LDP9" s="314"/>
      <c r="LDQ9" s="314"/>
      <c r="LDR9" s="314"/>
      <c r="LDS9" s="314"/>
      <c r="LDT9" s="314"/>
      <c r="LDU9" s="314"/>
      <c r="LDV9" s="314"/>
      <c r="LDW9" s="314"/>
      <c r="LDX9" s="314"/>
      <c r="LDY9" s="314"/>
      <c r="LDZ9" s="314"/>
      <c r="LEA9" s="314"/>
      <c r="LEB9" s="314"/>
      <c r="LEC9" s="314"/>
      <c r="LED9" s="314"/>
      <c r="LEE9" s="314"/>
      <c r="LEF9" s="314"/>
      <c r="LEG9" s="314"/>
      <c r="LEH9" s="314"/>
      <c r="LEI9" s="314"/>
      <c r="LEJ9" s="314"/>
      <c r="LEK9" s="314"/>
      <c r="LEL9" s="314"/>
      <c r="LEM9" s="314"/>
      <c r="LEN9" s="314"/>
      <c r="LEO9" s="314"/>
      <c r="LEP9" s="314"/>
      <c r="LEQ9" s="314"/>
      <c r="LER9" s="314"/>
      <c r="LES9" s="314"/>
      <c r="LET9" s="314"/>
      <c r="LEU9" s="314"/>
      <c r="LEV9" s="314"/>
      <c r="LEW9" s="314"/>
      <c r="LEX9" s="314"/>
      <c r="LEY9" s="314"/>
      <c r="LEZ9" s="314"/>
      <c r="LFA9" s="314"/>
      <c r="LFB9" s="314"/>
      <c r="LFC9" s="314"/>
      <c r="LFD9" s="314"/>
      <c r="LFE9" s="314"/>
      <c r="LFF9" s="314"/>
      <c r="LFG9" s="314"/>
      <c r="LFH9" s="314"/>
      <c r="LFI9" s="314"/>
      <c r="LFJ9" s="314"/>
      <c r="LFK9" s="314"/>
      <c r="LFL9" s="314"/>
      <c r="LFM9" s="314"/>
      <c r="LFN9" s="314"/>
      <c r="LFO9" s="314"/>
      <c r="LFP9" s="314"/>
      <c r="LFQ9" s="314"/>
      <c r="LFR9" s="314"/>
      <c r="LFS9" s="314"/>
      <c r="LFT9" s="314"/>
      <c r="LFU9" s="314"/>
      <c r="LFV9" s="314"/>
      <c r="LFW9" s="314"/>
      <c r="LFX9" s="314"/>
      <c r="LFY9" s="314"/>
      <c r="LFZ9" s="314"/>
      <c r="LGA9" s="314"/>
      <c r="LGB9" s="314"/>
      <c r="LGC9" s="314"/>
      <c r="LGD9" s="314"/>
      <c r="LGE9" s="314"/>
      <c r="LGF9" s="314"/>
      <c r="LGG9" s="314"/>
      <c r="LGH9" s="314"/>
      <c r="LGI9" s="314"/>
      <c r="LGJ9" s="314"/>
      <c r="LGK9" s="314"/>
      <c r="LGL9" s="314"/>
      <c r="LGM9" s="314"/>
      <c r="LGN9" s="314"/>
      <c r="LGO9" s="314"/>
      <c r="LGP9" s="314"/>
      <c r="LGQ9" s="314"/>
      <c r="LGR9" s="314"/>
      <c r="LGS9" s="314"/>
      <c r="LGT9" s="314"/>
      <c r="LGU9" s="314"/>
      <c r="LGV9" s="314"/>
      <c r="LGW9" s="314"/>
      <c r="LGX9" s="314"/>
      <c r="LGY9" s="314"/>
      <c r="LGZ9" s="314"/>
      <c r="LHA9" s="314"/>
      <c r="LHB9" s="314"/>
      <c r="LHC9" s="314"/>
      <c r="LHD9" s="314"/>
      <c r="LHE9" s="314"/>
      <c r="LHF9" s="314"/>
      <c r="LHG9" s="314"/>
      <c r="LHH9" s="314"/>
      <c r="LHI9" s="314"/>
      <c r="LHJ9" s="314"/>
      <c r="LHK9" s="314"/>
      <c r="LHL9" s="314"/>
      <c r="LHM9" s="314"/>
      <c r="LHN9" s="314"/>
      <c r="LHO9" s="314"/>
      <c r="LHP9" s="314"/>
      <c r="LHQ9" s="314"/>
      <c r="LHR9" s="314"/>
      <c r="LHS9" s="314"/>
      <c r="LHT9" s="314"/>
      <c r="LHU9" s="314"/>
      <c r="LHV9" s="314"/>
      <c r="LHW9" s="314"/>
      <c r="LHX9" s="314"/>
      <c r="LHY9" s="314"/>
      <c r="LHZ9" s="314"/>
      <c r="LIA9" s="314"/>
      <c r="LIB9" s="314"/>
      <c r="LIC9" s="314"/>
      <c r="LID9" s="314"/>
      <c r="LIE9" s="314"/>
      <c r="LIF9" s="314"/>
      <c r="LIG9" s="314"/>
      <c r="LIH9" s="314"/>
      <c r="LII9" s="314"/>
      <c r="LIJ9" s="314"/>
      <c r="LIK9" s="314"/>
      <c r="LIL9" s="314"/>
      <c r="LIM9" s="314"/>
      <c r="LIN9" s="314"/>
      <c r="LIO9" s="314"/>
      <c r="LIP9" s="314"/>
      <c r="LIQ9" s="314"/>
      <c r="LIR9" s="314"/>
      <c r="LIS9" s="314"/>
      <c r="LIT9" s="314"/>
      <c r="LIU9" s="314"/>
      <c r="LIV9" s="314"/>
      <c r="LIW9" s="314"/>
      <c r="LIX9" s="314"/>
      <c r="LIY9" s="314"/>
      <c r="LIZ9" s="314"/>
      <c r="LJA9" s="314"/>
      <c r="LJB9" s="314"/>
      <c r="LJC9" s="314"/>
      <c r="LJD9" s="314"/>
      <c r="LJE9" s="314"/>
      <c r="LJF9" s="314"/>
      <c r="LJG9" s="314"/>
      <c r="LJH9" s="314"/>
      <c r="LJI9" s="314"/>
      <c r="LJJ9" s="314"/>
      <c r="LJK9" s="314"/>
      <c r="LJL9" s="314"/>
      <c r="LJM9" s="314"/>
      <c r="LJN9" s="314"/>
      <c r="LJO9" s="314"/>
      <c r="LJP9" s="314"/>
      <c r="LJQ9" s="314"/>
      <c r="LJR9" s="314"/>
      <c r="LJS9" s="314"/>
      <c r="LJT9" s="314"/>
      <c r="LJU9" s="314"/>
      <c r="LJV9" s="314"/>
      <c r="LJW9" s="314"/>
      <c r="LJX9" s="314"/>
      <c r="LJY9" s="314"/>
      <c r="LJZ9" s="314"/>
      <c r="LKA9" s="314"/>
      <c r="LKB9" s="314"/>
      <c r="LKC9" s="314"/>
      <c r="LKD9" s="314"/>
      <c r="LKE9" s="314"/>
      <c r="LKF9" s="314"/>
      <c r="LKG9" s="314"/>
      <c r="LKH9" s="314"/>
      <c r="LKI9" s="314"/>
      <c r="LKJ9" s="314"/>
      <c r="LKK9" s="314"/>
      <c r="LKL9" s="314"/>
      <c r="LKM9" s="314"/>
      <c r="LKN9" s="314"/>
      <c r="LKO9" s="314"/>
      <c r="LKP9" s="314"/>
      <c r="LKQ9" s="314"/>
      <c r="LKR9" s="314"/>
      <c r="LKS9" s="314"/>
      <c r="LKT9" s="314"/>
      <c r="LKU9" s="314"/>
      <c r="LKV9" s="314"/>
      <c r="LKW9" s="314"/>
      <c r="LKX9" s="314"/>
      <c r="LKY9" s="314"/>
      <c r="LKZ9" s="314"/>
      <c r="LLA9" s="314"/>
      <c r="LLB9" s="314"/>
      <c r="LLC9" s="314"/>
      <c r="LLD9" s="314"/>
      <c r="LLE9" s="314"/>
      <c r="LLF9" s="314"/>
      <c r="LLG9" s="314"/>
      <c r="LLH9" s="314"/>
      <c r="LLI9" s="314"/>
      <c r="LLJ9" s="314"/>
      <c r="LLK9" s="314"/>
      <c r="LLL9" s="314"/>
      <c r="LLM9" s="314"/>
      <c r="LLN9" s="314"/>
      <c r="LLO9" s="314"/>
      <c r="LLP9" s="314"/>
      <c r="LLQ9" s="314"/>
      <c r="LLR9" s="314"/>
      <c r="LLS9" s="314"/>
      <c r="LLT9" s="314"/>
      <c r="LLU9" s="314"/>
      <c r="LLV9" s="314"/>
      <c r="LLW9" s="314"/>
      <c r="LLX9" s="314"/>
      <c r="LLY9" s="314"/>
      <c r="LLZ9" s="314"/>
      <c r="LMA9" s="314"/>
      <c r="LMB9" s="314"/>
      <c r="LMC9" s="314"/>
      <c r="LMD9" s="314"/>
      <c r="LME9" s="314"/>
      <c r="LMF9" s="314"/>
      <c r="LMG9" s="314"/>
      <c r="LMH9" s="314"/>
      <c r="LMI9" s="314"/>
      <c r="LMJ9" s="314"/>
      <c r="LMK9" s="314"/>
      <c r="LML9" s="314"/>
      <c r="LMM9" s="314"/>
      <c r="LMN9" s="314"/>
      <c r="LMO9" s="314"/>
      <c r="LMP9" s="314"/>
      <c r="LMQ9" s="314"/>
      <c r="LMR9" s="314"/>
      <c r="LMS9" s="314"/>
      <c r="LMT9" s="314"/>
      <c r="LMU9" s="314"/>
      <c r="LMV9" s="314"/>
      <c r="LMW9" s="314"/>
      <c r="LMX9" s="314"/>
      <c r="LMY9" s="314"/>
      <c r="LMZ9" s="314"/>
      <c r="LNA9" s="314"/>
      <c r="LNB9" s="314"/>
      <c r="LNC9" s="314"/>
      <c r="LND9" s="314"/>
      <c r="LNE9" s="314"/>
      <c r="LNF9" s="314"/>
      <c r="LNG9" s="314"/>
      <c r="LNH9" s="314"/>
      <c r="LNI9" s="314"/>
      <c r="LNJ9" s="314"/>
      <c r="LNK9" s="314"/>
      <c r="LNL9" s="314"/>
      <c r="LNM9" s="314"/>
      <c r="LNN9" s="314"/>
      <c r="LNO9" s="314"/>
      <c r="LNP9" s="314"/>
      <c r="LNQ9" s="314"/>
      <c r="LNR9" s="314"/>
      <c r="LNS9" s="314"/>
      <c r="LNT9" s="314"/>
      <c r="LNU9" s="314"/>
      <c r="LNV9" s="314"/>
      <c r="LNW9" s="314"/>
      <c r="LNX9" s="314"/>
      <c r="LNY9" s="314"/>
      <c r="LNZ9" s="314"/>
      <c r="LOA9" s="314"/>
      <c r="LOB9" s="314"/>
      <c r="LOC9" s="314"/>
      <c r="LOD9" s="314"/>
      <c r="LOE9" s="314"/>
      <c r="LOF9" s="314"/>
      <c r="LOG9" s="314"/>
      <c r="LOH9" s="314"/>
      <c r="LOI9" s="314"/>
      <c r="LOJ9" s="314"/>
      <c r="LOK9" s="314"/>
      <c r="LOL9" s="314"/>
      <c r="LOM9" s="314"/>
      <c r="LON9" s="314"/>
      <c r="LOO9" s="314"/>
      <c r="LOP9" s="314"/>
      <c r="LOQ9" s="314"/>
      <c r="LOR9" s="314"/>
      <c r="LOS9" s="314"/>
      <c r="LOT9" s="314"/>
      <c r="LOU9" s="314"/>
      <c r="LOV9" s="314"/>
      <c r="LOW9" s="314"/>
      <c r="LOX9" s="314"/>
      <c r="LOY9" s="314"/>
      <c r="LOZ9" s="314"/>
      <c r="LPA9" s="314"/>
      <c r="LPB9" s="314"/>
      <c r="LPC9" s="314"/>
      <c r="LPD9" s="314"/>
      <c r="LPE9" s="314"/>
      <c r="LPF9" s="314"/>
      <c r="LPG9" s="314"/>
      <c r="LPH9" s="314"/>
      <c r="LPI9" s="314"/>
      <c r="LPJ9" s="314"/>
      <c r="LPK9" s="314"/>
      <c r="LPL9" s="314"/>
      <c r="LPM9" s="314"/>
      <c r="LPN9" s="314"/>
      <c r="LPO9" s="314"/>
      <c r="LPP9" s="314"/>
      <c r="LPQ9" s="314"/>
      <c r="LPR9" s="314"/>
      <c r="LPS9" s="314"/>
      <c r="LPT9" s="314"/>
      <c r="LPU9" s="314"/>
      <c r="LPV9" s="314"/>
      <c r="LPW9" s="314"/>
      <c r="LPX9" s="314"/>
      <c r="LPY9" s="314"/>
      <c r="LPZ9" s="314"/>
      <c r="LQA9" s="314"/>
      <c r="LQB9" s="314"/>
      <c r="LQC9" s="314"/>
      <c r="LQD9" s="314"/>
      <c r="LQE9" s="314"/>
      <c r="LQF9" s="314"/>
      <c r="LQG9" s="314"/>
      <c r="LQH9" s="314"/>
      <c r="LQI9" s="314"/>
      <c r="LQJ9" s="314"/>
      <c r="LQK9" s="314"/>
      <c r="LQL9" s="314"/>
      <c r="LQM9" s="314"/>
      <c r="LQN9" s="314"/>
      <c r="LQO9" s="314"/>
      <c r="LQP9" s="314"/>
      <c r="LQQ9" s="314"/>
      <c r="LQR9" s="314"/>
      <c r="LQS9" s="314"/>
      <c r="LQT9" s="314"/>
      <c r="LQU9" s="314"/>
      <c r="LQV9" s="314"/>
      <c r="LQW9" s="314"/>
      <c r="LQX9" s="314"/>
      <c r="LQY9" s="314"/>
      <c r="LQZ9" s="314"/>
      <c r="LRA9" s="314"/>
      <c r="LRB9" s="314"/>
      <c r="LRC9" s="314"/>
      <c r="LRD9" s="314"/>
      <c r="LRE9" s="314"/>
      <c r="LRF9" s="314"/>
      <c r="LRG9" s="314"/>
      <c r="LRH9" s="314"/>
      <c r="LRI9" s="314"/>
      <c r="LRJ9" s="314"/>
      <c r="LRK9" s="314"/>
      <c r="LRL9" s="314"/>
      <c r="LRM9" s="314"/>
      <c r="LRN9" s="314"/>
      <c r="LRO9" s="314"/>
      <c r="LRP9" s="314"/>
      <c r="LRQ9" s="314"/>
      <c r="LRR9" s="314"/>
      <c r="LRS9" s="314"/>
      <c r="LRT9" s="314"/>
      <c r="LRU9" s="314"/>
      <c r="LRV9" s="314"/>
      <c r="LRW9" s="314"/>
      <c r="LRX9" s="314"/>
      <c r="LRY9" s="314"/>
      <c r="LRZ9" s="314"/>
      <c r="LSA9" s="314"/>
      <c r="LSB9" s="314"/>
      <c r="LSC9" s="314"/>
      <c r="LSD9" s="314"/>
      <c r="LSE9" s="314"/>
      <c r="LSF9" s="314"/>
      <c r="LSG9" s="314"/>
      <c r="LSH9" s="314"/>
      <c r="LSI9" s="314"/>
      <c r="LSJ9" s="314"/>
      <c r="LSK9" s="314"/>
      <c r="LSL9" s="314"/>
      <c r="LSM9" s="314"/>
      <c r="LSN9" s="314"/>
      <c r="LSO9" s="314"/>
      <c r="LSP9" s="314"/>
      <c r="LSQ9" s="314"/>
      <c r="LSR9" s="314"/>
      <c r="LSS9" s="314"/>
      <c r="LST9" s="314"/>
      <c r="LSU9" s="314"/>
      <c r="LSV9" s="314"/>
      <c r="LSW9" s="314"/>
      <c r="LSX9" s="314"/>
      <c r="LSY9" s="314"/>
      <c r="LSZ9" s="314"/>
      <c r="LTA9" s="314"/>
      <c r="LTB9" s="314"/>
      <c r="LTC9" s="314"/>
      <c r="LTD9" s="314"/>
      <c r="LTE9" s="314"/>
      <c r="LTF9" s="314"/>
      <c r="LTG9" s="314"/>
      <c r="LTH9" s="314"/>
      <c r="LTI9" s="314"/>
      <c r="LTJ9" s="314"/>
      <c r="LTK9" s="314"/>
      <c r="LTL9" s="314"/>
      <c r="LTM9" s="314"/>
      <c r="LTN9" s="314"/>
      <c r="LTO9" s="314"/>
      <c r="LTP9" s="314"/>
      <c r="LTQ9" s="314"/>
      <c r="LTR9" s="314"/>
      <c r="LTS9" s="314"/>
      <c r="LTT9" s="314"/>
      <c r="LTU9" s="314"/>
      <c r="LTV9" s="314"/>
      <c r="LTW9" s="314"/>
      <c r="LTX9" s="314"/>
      <c r="LTY9" s="314"/>
      <c r="LTZ9" s="314"/>
      <c r="LUA9" s="314"/>
      <c r="LUB9" s="314"/>
      <c r="LUC9" s="314"/>
      <c r="LUD9" s="314"/>
      <c r="LUE9" s="314"/>
      <c r="LUF9" s="314"/>
      <c r="LUG9" s="314"/>
      <c r="LUH9" s="314"/>
      <c r="LUI9" s="314"/>
      <c r="LUJ9" s="314"/>
      <c r="LUK9" s="314"/>
      <c r="LUL9" s="314"/>
      <c r="LUM9" s="314"/>
      <c r="LUN9" s="314"/>
      <c r="LUO9" s="314"/>
      <c r="LUP9" s="314"/>
      <c r="LUQ9" s="314"/>
      <c r="LUR9" s="314"/>
      <c r="LUS9" s="314"/>
      <c r="LUT9" s="314"/>
      <c r="LUU9" s="314"/>
      <c r="LUV9" s="314"/>
      <c r="LUW9" s="314"/>
      <c r="LUX9" s="314"/>
      <c r="LUY9" s="314"/>
      <c r="LUZ9" s="314"/>
      <c r="LVA9" s="314"/>
      <c r="LVB9" s="314"/>
      <c r="LVC9" s="314"/>
      <c r="LVD9" s="314"/>
      <c r="LVE9" s="314"/>
      <c r="LVF9" s="314"/>
      <c r="LVG9" s="314"/>
      <c r="LVH9" s="314"/>
      <c r="LVI9" s="314"/>
      <c r="LVJ9" s="314"/>
      <c r="LVK9" s="314"/>
      <c r="LVL9" s="314"/>
      <c r="LVM9" s="314"/>
      <c r="LVN9" s="314"/>
      <c r="LVO9" s="314"/>
      <c r="LVP9" s="314"/>
      <c r="LVQ9" s="314"/>
      <c r="LVR9" s="314"/>
      <c r="LVS9" s="314"/>
      <c r="LVT9" s="314"/>
      <c r="LVU9" s="314"/>
      <c r="LVV9" s="314"/>
      <c r="LVW9" s="314"/>
      <c r="LVX9" s="314"/>
      <c r="LVY9" s="314"/>
      <c r="LVZ9" s="314"/>
      <c r="LWA9" s="314"/>
      <c r="LWB9" s="314"/>
      <c r="LWC9" s="314"/>
      <c r="LWD9" s="314"/>
      <c r="LWE9" s="314"/>
      <c r="LWF9" s="314"/>
      <c r="LWG9" s="314"/>
      <c r="LWH9" s="314"/>
      <c r="LWI9" s="314"/>
      <c r="LWJ9" s="314"/>
      <c r="LWK9" s="314"/>
      <c r="LWL9" s="314"/>
      <c r="LWM9" s="314"/>
      <c r="LWN9" s="314"/>
      <c r="LWO9" s="314"/>
      <c r="LWP9" s="314"/>
      <c r="LWQ9" s="314"/>
      <c r="LWR9" s="314"/>
      <c r="LWS9" s="314"/>
      <c r="LWT9" s="314"/>
      <c r="LWU9" s="314"/>
      <c r="LWV9" s="314"/>
      <c r="LWW9" s="314"/>
      <c r="LWX9" s="314"/>
      <c r="LWY9" s="314"/>
      <c r="LWZ9" s="314"/>
      <c r="LXA9" s="314"/>
      <c r="LXB9" s="314"/>
      <c r="LXC9" s="314"/>
      <c r="LXD9" s="314"/>
      <c r="LXE9" s="314"/>
      <c r="LXF9" s="314"/>
      <c r="LXG9" s="314"/>
      <c r="LXH9" s="314"/>
      <c r="LXI9" s="314"/>
      <c r="LXJ9" s="314"/>
      <c r="LXK9" s="314"/>
      <c r="LXL9" s="314"/>
      <c r="LXM9" s="314"/>
      <c r="LXN9" s="314"/>
      <c r="LXO9" s="314"/>
      <c r="LXP9" s="314"/>
      <c r="LXQ9" s="314"/>
      <c r="LXR9" s="314"/>
      <c r="LXS9" s="314"/>
      <c r="LXT9" s="314"/>
      <c r="LXU9" s="314"/>
      <c r="LXV9" s="314"/>
      <c r="LXW9" s="314"/>
      <c r="LXX9" s="314"/>
      <c r="LXY9" s="314"/>
      <c r="LXZ9" s="314"/>
      <c r="LYA9" s="314"/>
      <c r="LYB9" s="314"/>
      <c r="LYC9" s="314"/>
      <c r="LYD9" s="314"/>
      <c r="LYE9" s="314"/>
      <c r="LYF9" s="314"/>
      <c r="LYG9" s="314"/>
      <c r="LYH9" s="314"/>
      <c r="LYI9" s="314"/>
      <c r="LYJ9" s="314"/>
      <c r="LYK9" s="314"/>
      <c r="LYL9" s="314"/>
      <c r="LYM9" s="314"/>
      <c r="LYN9" s="314"/>
      <c r="LYO9" s="314"/>
      <c r="LYP9" s="314"/>
      <c r="LYQ9" s="314"/>
      <c r="LYR9" s="314"/>
      <c r="LYS9" s="314"/>
      <c r="LYT9" s="314"/>
      <c r="LYU9" s="314"/>
      <c r="LYV9" s="314"/>
      <c r="LYW9" s="314"/>
      <c r="LYX9" s="314"/>
      <c r="LYY9" s="314"/>
      <c r="LYZ9" s="314"/>
      <c r="LZA9" s="314"/>
      <c r="LZB9" s="314"/>
      <c r="LZC9" s="314"/>
      <c r="LZD9" s="314"/>
      <c r="LZE9" s="314"/>
      <c r="LZF9" s="314"/>
      <c r="LZG9" s="314"/>
      <c r="LZH9" s="314"/>
      <c r="LZI9" s="314"/>
      <c r="LZJ9" s="314"/>
      <c r="LZK9" s="314"/>
      <c r="LZL9" s="314"/>
      <c r="LZM9" s="314"/>
      <c r="LZN9" s="314"/>
      <c r="LZO9" s="314"/>
      <c r="LZP9" s="314"/>
      <c r="LZQ9" s="314"/>
      <c r="LZR9" s="314"/>
      <c r="LZS9" s="314"/>
      <c r="LZT9" s="314"/>
      <c r="LZU9" s="314"/>
      <c r="LZV9" s="314"/>
      <c r="LZW9" s="314"/>
      <c r="LZX9" s="314"/>
      <c r="LZY9" s="314"/>
      <c r="LZZ9" s="314"/>
      <c r="MAA9" s="314"/>
      <c r="MAB9" s="314"/>
      <c r="MAC9" s="314"/>
      <c r="MAD9" s="314"/>
      <c r="MAE9" s="314"/>
      <c r="MAF9" s="314"/>
      <c r="MAG9" s="314"/>
      <c r="MAH9" s="314"/>
      <c r="MAI9" s="314"/>
      <c r="MAJ9" s="314"/>
      <c r="MAK9" s="314"/>
      <c r="MAL9" s="314"/>
      <c r="MAM9" s="314"/>
      <c r="MAN9" s="314"/>
      <c r="MAO9" s="314"/>
      <c r="MAP9" s="314"/>
      <c r="MAQ9" s="314"/>
      <c r="MAR9" s="314"/>
      <c r="MAS9" s="314"/>
      <c r="MAT9" s="314"/>
      <c r="MAU9" s="314"/>
      <c r="MAV9" s="314"/>
      <c r="MAW9" s="314"/>
      <c r="MAX9" s="314"/>
      <c r="MAY9" s="314"/>
      <c r="MAZ9" s="314"/>
      <c r="MBA9" s="314"/>
      <c r="MBB9" s="314"/>
      <c r="MBC9" s="314"/>
      <c r="MBD9" s="314"/>
      <c r="MBE9" s="314"/>
      <c r="MBF9" s="314"/>
      <c r="MBG9" s="314"/>
      <c r="MBH9" s="314"/>
      <c r="MBI9" s="314"/>
      <c r="MBJ9" s="314"/>
      <c r="MBK9" s="314"/>
      <c r="MBL9" s="314"/>
      <c r="MBM9" s="314"/>
      <c r="MBN9" s="314"/>
      <c r="MBO9" s="314"/>
      <c r="MBP9" s="314"/>
      <c r="MBQ9" s="314"/>
      <c r="MBR9" s="314"/>
      <c r="MBS9" s="314"/>
      <c r="MBT9" s="314"/>
      <c r="MBU9" s="314"/>
      <c r="MBV9" s="314"/>
      <c r="MBW9" s="314"/>
      <c r="MBX9" s="314"/>
      <c r="MBY9" s="314"/>
      <c r="MBZ9" s="314"/>
      <c r="MCA9" s="314"/>
      <c r="MCB9" s="314"/>
      <c r="MCC9" s="314"/>
      <c r="MCD9" s="314"/>
      <c r="MCE9" s="314"/>
      <c r="MCF9" s="314"/>
      <c r="MCG9" s="314"/>
      <c r="MCH9" s="314"/>
      <c r="MCI9" s="314"/>
      <c r="MCJ9" s="314"/>
      <c r="MCK9" s="314"/>
      <c r="MCL9" s="314"/>
      <c r="MCM9" s="314"/>
      <c r="MCN9" s="314"/>
      <c r="MCO9" s="314"/>
      <c r="MCP9" s="314"/>
      <c r="MCQ9" s="314"/>
      <c r="MCR9" s="314"/>
      <c r="MCS9" s="314"/>
      <c r="MCT9" s="314"/>
      <c r="MCU9" s="314"/>
      <c r="MCV9" s="314"/>
      <c r="MCW9" s="314"/>
      <c r="MCX9" s="314"/>
      <c r="MCY9" s="314"/>
      <c r="MCZ9" s="314"/>
      <c r="MDA9" s="314"/>
      <c r="MDB9" s="314"/>
      <c r="MDC9" s="314"/>
      <c r="MDD9" s="314"/>
      <c r="MDE9" s="314"/>
      <c r="MDF9" s="314"/>
      <c r="MDG9" s="314"/>
      <c r="MDH9" s="314"/>
      <c r="MDI9" s="314"/>
      <c r="MDJ9" s="314"/>
      <c r="MDK9" s="314"/>
      <c r="MDL9" s="314"/>
      <c r="MDM9" s="314"/>
      <c r="MDN9" s="314"/>
      <c r="MDO9" s="314"/>
      <c r="MDP9" s="314"/>
      <c r="MDQ9" s="314"/>
      <c r="MDR9" s="314"/>
      <c r="MDS9" s="314"/>
      <c r="MDT9" s="314"/>
      <c r="MDU9" s="314"/>
      <c r="MDV9" s="314"/>
      <c r="MDW9" s="314"/>
      <c r="MDX9" s="314"/>
      <c r="MDY9" s="314"/>
      <c r="MDZ9" s="314"/>
      <c r="MEA9" s="314"/>
      <c r="MEB9" s="314"/>
      <c r="MEC9" s="314"/>
      <c r="MED9" s="314"/>
      <c r="MEE9" s="314"/>
      <c r="MEF9" s="314"/>
      <c r="MEG9" s="314"/>
      <c r="MEH9" s="314"/>
      <c r="MEI9" s="314"/>
      <c r="MEJ9" s="314"/>
      <c r="MEK9" s="314"/>
      <c r="MEL9" s="314"/>
      <c r="MEM9" s="314"/>
      <c r="MEN9" s="314"/>
      <c r="MEO9" s="314"/>
      <c r="MEP9" s="314"/>
      <c r="MEQ9" s="314"/>
      <c r="MER9" s="314"/>
      <c r="MES9" s="314"/>
      <c r="MET9" s="314"/>
      <c r="MEU9" s="314"/>
      <c r="MEV9" s="314"/>
      <c r="MEW9" s="314"/>
      <c r="MEX9" s="314"/>
      <c r="MEY9" s="314"/>
      <c r="MEZ9" s="314"/>
      <c r="MFA9" s="314"/>
      <c r="MFB9" s="314"/>
      <c r="MFC9" s="314"/>
      <c r="MFD9" s="314"/>
      <c r="MFE9" s="314"/>
      <c r="MFF9" s="314"/>
      <c r="MFG9" s="314"/>
      <c r="MFH9" s="314"/>
      <c r="MFI9" s="314"/>
      <c r="MFJ9" s="314"/>
      <c r="MFK9" s="314"/>
      <c r="MFL9" s="314"/>
      <c r="MFM9" s="314"/>
      <c r="MFN9" s="314"/>
      <c r="MFO9" s="314"/>
      <c r="MFP9" s="314"/>
      <c r="MFQ9" s="314"/>
      <c r="MFR9" s="314"/>
      <c r="MFS9" s="314"/>
      <c r="MFT9" s="314"/>
      <c r="MFU9" s="314"/>
      <c r="MFV9" s="314"/>
      <c r="MFW9" s="314"/>
      <c r="MFX9" s="314"/>
      <c r="MFY9" s="314"/>
      <c r="MFZ9" s="314"/>
      <c r="MGA9" s="314"/>
      <c r="MGB9" s="314"/>
      <c r="MGC9" s="314"/>
      <c r="MGD9" s="314"/>
      <c r="MGE9" s="314"/>
      <c r="MGF9" s="314"/>
      <c r="MGG9" s="314"/>
      <c r="MGH9" s="314"/>
      <c r="MGI9" s="314"/>
      <c r="MGJ9" s="314"/>
      <c r="MGK9" s="314"/>
      <c r="MGL9" s="314"/>
      <c r="MGM9" s="314"/>
      <c r="MGN9" s="314"/>
      <c r="MGO9" s="314"/>
      <c r="MGP9" s="314"/>
      <c r="MGQ9" s="314"/>
      <c r="MGR9" s="314"/>
      <c r="MGS9" s="314"/>
      <c r="MGT9" s="314"/>
      <c r="MGU9" s="314"/>
      <c r="MGV9" s="314"/>
      <c r="MGW9" s="314"/>
      <c r="MGX9" s="314"/>
      <c r="MGY9" s="314"/>
      <c r="MGZ9" s="314"/>
      <c r="MHA9" s="314"/>
      <c r="MHB9" s="314"/>
      <c r="MHC9" s="314"/>
      <c r="MHD9" s="314"/>
      <c r="MHE9" s="314"/>
      <c r="MHF9" s="314"/>
      <c r="MHG9" s="314"/>
      <c r="MHH9" s="314"/>
      <c r="MHI9" s="314"/>
      <c r="MHJ9" s="314"/>
      <c r="MHK9" s="314"/>
      <c r="MHL9" s="314"/>
      <c r="MHM9" s="314"/>
      <c r="MHN9" s="314"/>
      <c r="MHO9" s="314"/>
      <c r="MHP9" s="314"/>
      <c r="MHQ9" s="314"/>
      <c r="MHR9" s="314"/>
      <c r="MHS9" s="314"/>
      <c r="MHT9" s="314"/>
      <c r="MHU9" s="314"/>
      <c r="MHV9" s="314"/>
      <c r="MHW9" s="314"/>
      <c r="MHX9" s="314"/>
      <c r="MHY9" s="314"/>
      <c r="MHZ9" s="314"/>
      <c r="MIA9" s="314"/>
      <c r="MIB9" s="314"/>
      <c r="MIC9" s="314"/>
      <c r="MID9" s="314"/>
      <c r="MIE9" s="314"/>
      <c r="MIF9" s="314"/>
      <c r="MIG9" s="314"/>
      <c r="MIH9" s="314"/>
      <c r="MII9" s="314"/>
      <c r="MIJ9" s="314"/>
      <c r="MIK9" s="314"/>
      <c r="MIL9" s="314"/>
      <c r="MIM9" s="314"/>
      <c r="MIN9" s="314"/>
      <c r="MIO9" s="314"/>
      <c r="MIP9" s="314"/>
      <c r="MIQ9" s="314"/>
      <c r="MIR9" s="314"/>
      <c r="MIS9" s="314"/>
      <c r="MIT9" s="314"/>
      <c r="MIU9" s="314"/>
      <c r="MIV9" s="314"/>
      <c r="MIW9" s="314"/>
      <c r="MIX9" s="314"/>
      <c r="MIY9" s="314"/>
      <c r="MIZ9" s="314"/>
      <c r="MJA9" s="314"/>
      <c r="MJB9" s="314"/>
      <c r="MJC9" s="314"/>
      <c r="MJD9" s="314"/>
      <c r="MJE9" s="314"/>
      <c r="MJF9" s="314"/>
      <c r="MJG9" s="314"/>
      <c r="MJH9" s="314"/>
      <c r="MJI9" s="314"/>
      <c r="MJJ9" s="314"/>
      <c r="MJK9" s="314"/>
      <c r="MJL9" s="314"/>
      <c r="MJM9" s="314"/>
      <c r="MJN9" s="314"/>
      <c r="MJO9" s="314"/>
      <c r="MJP9" s="314"/>
      <c r="MJQ9" s="314"/>
      <c r="MJR9" s="314"/>
      <c r="MJS9" s="314"/>
      <c r="MJT9" s="314"/>
      <c r="MJU9" s="314"/>
      <c r="MJV9" s="314"/>
      <c r="MJW9" s="314"/>
      <c r="MJX9" s="314"/>
      <c r="MJY9" s="314"/>
      <c r="MJZ9" s="314"/>
      <c r="MKA9" s="314"/>
      <c r="MKB9" s="314"/>
      <c r="MKC9" s="314"/>
      <c r="MKD9" s="314"/>
      <c r="MKE9" s="314"/>
      <c r="MKF9" s="314"/>
      <c r="MKG9" s="314"/>
      <c r="MKH9" s="314"/>
      <c r="MKI9" s="314"/>
      <c r="MKJ9" s="314"/>
      <c r="MKK9" s="314"/>
      <c r="MKL9" s="314"/>
      <c r="MKM9" s="314"/>
      <c r="MKN9" s="314"/>
      <c r="MKO9" s="314"/>
      <c r="MKP9" s="314"/>
      <c r="MKQ9" s="314"/>
      <c r="MKR9" s="314"/>
      <c r="MKS9" s="314"/>
      <c r="MKT9" s="314"/>
      <c r="MKU9" s="314"/>
      <c r="MKV9" s="314"/>
      <c r="MKW9" s="314"/>
      <c r="MKX9" s="314"/>
      <c r="MKY9" s="314"/>
      <c r="MKZ9" s="314"/>
      <c r="MLA9" s="314"/>
      <c r="MLB9" s="314"/>
      <c r="MLC9" s="314"/>
      <c r="MLD9" s="314"/>
      <c r="MLE9" s="314"/>
      <c r="MLF9" s="314"/>
      <c r="MLG9" s="314"/>
      <c r="MLH9" s="314"/>
      <c r="MLI9" s="314"/>
      <c r="MLJ9" s="314"/>
      <c r="MLK9" s="314"/>
      <c r="MLL9" s="314"/>
      <c r="MLM9" s="314"/>
      <c r="MLN9" s="314"/>
      <c r="MLO9" s="314"/>
      <c r="MLP9" s="314"/>
      <c r="MLQ9" s="314"/>
      <c r="MLR9" s="314"/>
      <c r="MLS9" s="314"/>
      <c r="MLT9" s="314"/>
      <c r="MLU9" s="314"/>
      <c r="MLV9" s="314"/>
      <c r="MLW9" s="314"/>
      <c r="MLX9" s="314"/>
      <c r="MLY9" s="314"/>
      <c r="MLZ9" s="314"/>
      <c r="MMA9" s="314"/>
      <c r="MMB9" s="314"/>
      <c r="MMC9" s="314"/>
      <c r="MMD9" s="314"/>
      <c r="MME9" s="314"/>
      <c r="MMF9" s="314"/>
      <c r="MMG9" s="314"/>
      <c r="MMH9" s="314"/>
      <c r="MMI9" s="314"/>
      <c r="MMJ9" s="314"/>
      <c r="MMK9" s="314"/>
      <c r="MML9" s="314"/>
      <c r="MMM9" s="314"/>
      <c r="MMN9" s="314"/>
      <c r="MMO9" s="314"/>
      <c r="MMP9" s="314"/>
      <c r="MMQ9" s="314"/>
      <c r="MMR9" s="314"/>
      <c r="MMS9" s="314"/>
      <c r="MMT9" s="314"/>
      <c r="MMU9" s="314"/>
      <c r="MMV9" s="314"/>
      <c r="MMW9" s="314"/>
      <c r="MMX9" s="314"/>
      <c r="MMY9" s="314"/>
      <c r="MMZ9" s="314"/>
      <c r="MNA9" s="314"/>
      <c r="MNB9" s="314"/>
      <c r="MNC9" s="314"/>
      <c r="MND9" s="314"/>
      <c r="MNE9" s="314"/>
      <c r="MNF9" s="314"/>
      <c r="MNG9" s="314"/>
      <c r="MNH9" s="314"/>
      <c r="MNI9" s="314"/>
      <c r="MNJ9" s="314"/>
      <c r="MNK9" s="314"/>
      <c r="MNL9" s="314"/>
      <c r="MNM9" s="314"/>
      <c r="MNN9" s="314"/>
      <c r="MNO9" s="314"/>
      <c r="MNP9" s="314"/>
      <c r="MNQ9" s="314"/>
      <c r="MNR9" s="314"/>
      <c r="MNS9" s="314"/>
      <c r="MNT9" s="314"/>
      <c r="MNU9" s="314"/>
      <c r="MNV9" s="314"/>
      <c r="MNW9" s="314"/>
      <c r="MNX9" s="314"/>
      <c r="MNY9" s="314"/>
      <c r="MNZ9" s="314"/>
      <c r="MOA9" s="314"/>
      <c r="MOB9" s="314"/>
      <c r="MOC9" s="314"/>
      <c r="MOD9" s="314"/>
      <c r="MOE9" s="314"/>
      <c r="MOF9" s="314"/>
      <c r="MOG9" s="314"/>
      <c r="MOH9" s="314"/>
      <c r="MOI9" s="314"/>
      <c r="MOJ9" s="314"/>
      <c r="MOK9" s="314"/>
      <c r="MOL9" s="314"/>
      <c r="MOM9" s="314"/>
      <c r="MON9" s="314"/>
      <c r="MOO9" s="314"/>
      <c r="MOP9" s="314"/>
      <c r="MOQ9" s="314"/>
      <c r="MOR9" s="314"/>
      <c r="MOS9" s="314"/>
      <c r="MOT9" s="314"/>
      <c r="MOU9" s="314"/>
      <c r="MOV9" s="314"/>
      <c r="MOW9" s="314"/>
      <c r="MOX9" s="314"/>
      <c r="MOY9" s="314"/>
      <c r="MOZ9" s="314"/>
      <c r="MPA9" s="314"/>
      <c r="MPB9" s="314"/>
      <c r="MPC9" s="314"/>
      <c r="MPD9" s="314"/>
      <c r="MPE9" s="314"/>
      <c r="MPF9" s="314"/>
      <c r="MPG9" s="314"/>
      <c r="MPH9" s="314"/>
      <c r="MPI9" s="314"/>
      <c r="MPJ9" s="314"/>
      <c r="MPK9" s="314"/>
      <c r="MPL9" s="314"/>
      <c r="MPM9" s="314"/>
      <c r="MPN9" s="314"/>
      <c r="MPO9" s="314"/>
      <c r="MPP9" s="314"/>
      <c r="MPQ9" s="314"/>
      <c r="MPR9" s="314"/>
      <c r="MPS9" s="314"/>
      <c r="MPT9" s="314"/>
      <c r="MPU9" s="314"/>
      <c r="MPV9" s="314"/>
      <c r="MPW9" s="314"/>
      <c r="MPX9" s="314"/>
      <c r="MPY9" s="314"/>
      <c r="MPZ9" s="314"/>
      <c r="MQA9" s="314"/>
      <c r="MQB9" s="314"/>
      <c r="MQC9" s="314"/>
      <c r="MQD9" s="314"/>
      <c r="MQE9" s="314"/>
      <c r="MQF9" s="314"/>
      <c r="MQG9" s="314"/>
      <c r="MQH9" s="314"/>
      <c r="MQI9" s="314"/>
      <c r="MQJ9" s="314"/>
      <c r="MQK9" s="314"/>
      <c r="MQL9" s="314"/>
      <c r="MQM9" s="314"/>
      <c r="MQN9" s="314"/>
      <c r="MQO9" s="314"/>
      <c r="MQP9" s="314"/>
      <c r="MQQ9" s="314"/>
      <c r="MQR9" s="314"/>
      <c r="MQS9" s="314"/>
      <c r="MQT9" s="314"/>
      <c r="MQU9" s="314"/>
      <c r="MQV9" s="314"/>
      <c r="MQW9" s="314"/>
      <c r="MQX9" s="314"/>
      <c r="MQY9" s="314"/>
      <c r="MQZ9" s="314"/>
      <c r="MRA9" s="314"/>
      <c r="MRB9" s="314"/>
      <c r="MRC9" s="314"/>
      <c r="MRD9" s="314"/>
      <c r="MRE9" s="314"/>
      <c r="MRF9" s="314"/>
      <c r="MRG9" s="314"/>
      <c r="MRH9" s="314"/>
      <c r="MRI9" s="314"/>
      <c r="MRJ9" s="314"/>
      <c r="MRK9" s="314"/>
      <c r="MRL9" s="314"/>
      <c r="MRM9" s="314"/>
      <c r="MRN9" s="314"/>
      <c r="MRO9" s="314"/>
      <c r="MRP9" s="314"/>
      <c r="MRQ9" s="314"/>
      <c r="MRR9" s="314"/>
      <c r="MRS9" s="314"/>
      <c r="MRT9" s="314"/>
      <c r="MRU9" s="314"/>
      <c r="MRV9" s="314"/>
      <c r="MRW9" s="314"/>
      <c r="MRX9" s="314"/>
      <c r="MRY9" s="314"/>
      <c r="MRZ9" s="314"/>
      <c r="MSA9" s="314"/>
      <c r="MSB9" s="314"/>
      <c r="MSC9" s="314"/>
      <c r="MSD9" s="314"/>
      <c r="MSE9" s="314"/>
      <c r="MSF9" s="314"/>
      <c r="MSG9" s="314"/>
      <c r="MSH9" s="314"/>
      <c r="MSI9" s="314"/>
      <c r="MSJ9" s="314"/>
      <c r="MSK9" s="314"/>
      <c r="MSL9" s="314"/>
      <c r="MSM9" s="314"/>
      <c r="MSN9" s="314"/>
      <c r="MSO9" s="314"/>
      <c r="MSP9" s="314"/>
      <c r="MSQ9" s="314"/>
      <c r="MSR9" s="314"/>
      <c r="MSS9" s="314"/>
      <c r="MST9" s="314"/>
      <c r="MSU9" s="314"/>
      <c r="MSV9" s="314"/>
      <c r="MSW9" s="314"/>
      <c r="MSX9" s="314"/>
      <c r="MSY9" s="314"/>
      <c r="MSZ9" s="314"/>
      <c r="MTA9" s="314"/>
      <c r="MTB9" s="314"/>
      <c r="MTC9" s="314"/>
      <c r="MTD9" s="314"/>
      <c r="MTE9" s="314"/>
      <c r="MTF9" s="314"/>
      <c r="MTG9" s="314"/>
      <c r="MTH9" s="314"/>
      <c r="MTI9" s="314"/>
      <c r="MTJ9" s="314"/>
      <c r="MTK9" s="314"/>
      <c r="MTL9" s="314"/>
      <c r="MTM9" s="314"/>
      <c r="MTN9" s="314"/>
      <c r="MTO9" s="314"/>
      <c r="MTP9" s="314"/>
      <c r="MTQ9" s="314"/>
      <c r="MTR9" s="314"/>
      <c r="MTS9" s="314"/>
      <c r="MTT9" s="314"/>
      <c r="MTU9" s="314"/>
      <c r="MTV9" s="314"/>
      <c r="MTW9" s="314"/>
      <c r="MTX9" s="314"/>
      <c r="MTY9" s="314"/>
      <c r="MTZ9" s="314"/>
      <c r="MUA9" s="314"/>
      <c r="MUB9" s="314"/>
      <c r="MUC9" s="314"/>
      <c r="MUD9" s="314"/>
      <c r="MUE9" s="314"/>
      <c r="MUF9" s="314"/>
      <c r="MUG9" s="314"/>
      <c r="MUH9" s="314"/>
      <c r="MUI9" s="314"/>
      <c r="MUJ9" s="314"/>
      <c r="MUK9" s="314"/>
      <c r="MUL9" s="314"/>
      <c r="MUM9" s="314"/>
      <c r="MUN9" s="314"/>
      <c r="MUO9" s="314"/>
      <c r="MUP9" s="314"/>
      <c r="MUQ9" s="314"/>
      <c r="MUR9" s="314"/>
      <c r="MUS9" s="314"/>
      <c r="MUT9" s="314"/>
      <c r="MUU9" s="314"/>
      <c r="MUV9" s="314"/>
      <c r="MUW9" s="314"/>
      <c r="MUX9" s="314"/>
      <c r="MUY9" s="314"/>
      <c r="MUZ9" s="314"/>
      <c r="MVA9" s="314"/>
      <c r="MVB9" s="314"/>
      <c r="MVC9" s="314"/>
      <c r="MVD9" s="314"/>
      <c r="MVE9" s="314"/>
      <c r="MVF9" s="314"/>
      <c r="MVG9" s="314"/>
      <c r="MVH9" s="314"/>
      <c r="MVI9" s="314"/>
      <c r="MVJ9" s="314"/>
      <c r="MVK9" s="314"/>
      <c r="MVL9" s="314"/>
      <c r="MVM9" s="314"/>
      <c r="MVN9" s="314"/>
      <c r="MVO9" s="314"/>
      <c r="MVP9" s="314"/>
      <c r="MVQ9" s="314"/>
      <c r="MVR9" s="314"/>
      <c r="MVS9" s="314"/>
      <c r="MVT9" s="314"/>
      <c r="MVU9" s="314"/>
      <c r="MVV9" s="314"/>
      <c r="MVW9" s="314"/>
      <c r="MVX9" s="314"/>
      <c r="MVY9" s="314"/>
      <c r="MVZ9" s="314"/>
      <c r="MWA9" s="314"/>
      <c r="MWB9" s="314"/>
      <c r="MWC9" s="314"/>
      <c r="MWD9" s="314"/>
      <c r="MWE9" s="314"/>
      <c r="MWF9" s="314"/>
      <c r="MWG9" s="314"/>
      <c r="MWH9" s="314"/>
      <c r="MWI9" s="314"/>
      <c r="MWJ9" s="314"/>
      <c r="MWK9" s="314"/>
      <c r="MWL9" s="314"/>
      <c r="MWM9" s="314"/>
      <c r="MWN9" s="314"/>
      <c r="MWO9" s="314"/>
      <c r="MWP9" s="314"/>
      <c r="MWQ9" s="314"/>
      <c r="MWR9" s="314"/>
      <c r="MWS9" s="314"/>
      <c r="MWT9" s="314"/>
      <c r="MWU9" s="314"/>
      <c r="MWV9" s="314"/>
      <c r="MWW9" s="314"/>
      <c r="MWX9" s="314"/>
      <c r="MWY9" s="314"/>
      <c r="MWZ9" s="314"/>
      <c r="MXA9" s="314"/>
      <c r="MXB9" s="314"/>
      <c r="MXC9" s="314"/>
      <c r="MXD9" s="314"/>
      <c r="MXE9" s="314"/>
      <c r="MXF9" s="314"/>
      <c r="MXG9" s="314"/>
      <c r="MXH9" s="314"/>
      <c r="MXI9" s="314"/>
      <c r="MXJ9" s="314"/>
      <c r="MXK9" s="314"/>
      <c r="MXL9" s="314"/>
      <c r="MXM9" s="314"/>
      <c r="MXN9" s="314"/>
      <c r="MXO9" s="314"/>
      <c r="MXP9" s="314"/>
      <c r="MXQ9" s="314"/>
      <c r="MXR9" s="314"/>
      <c r="MXS9" s="314"/>
      <c r="MXT9" s="314"/>
      <c r="MXU9" s="314"/>
      <c r="MXV9" s="314"/>
      <c r="MXW9" s="314"/>
      <c r="MXX9" s="314"/>
      <c r="MXY9" s="314"/>
      <c r="MXZ9" s="314"/>
      <c r="MYA9" s="314"/>
      <c r="MYB9" s="314"/>
      <c r="MYC9" s="314"/>
      <c r="MYD9" s="314"/>
      <c r="MYE9" s="314"/>
      <c r="MYF9" s="314"/>
      <c r="MYG9" s="314"/>
      <c r="MYH9" s="314"/>
      <c r="MYI9" s="314"/>
      <c r="MYJ9" s="314"/>
      <c r="MYK9" s="314"/>
      <c r="MYL9" s="314"/>
      <c r="MYM9" s="314"/>
      <c r="MYN9" s="314"/>
      <c r="MYO9" s="314"/>
      <c r="MYP9" s="314"/>
      <c r="MYQ9" s="314"/>
      <c r="MYR9" s="314"/>
      <c r="MYS9" s="314"/>
      <c r="MYT9" s="314"/>
      <c r="MYU9" s="314"/>
      <c r="MYV9" s="314"/>
      <c r="MYW9" s="314"/>
      <c r="MYX9" s="314"/>
      <c r="MYY9" s="314"/>
      <c r="MYZ9" s="314"/>
      <c r="MZA9" s="314"/>
      <c r="MZB9" s="314"/>
      <c r="MZC9" s="314"/>
      <c r="MZD9" s="314"/>
      <c r="MZE9" s="314"/>
      <c r="MZF9" s="314"/>
      <c r="MZG9" s="314"/>
      <c r="MZH9" s="314"/>
      <c r="MZI9" s="314"/>
      <c r="MZJ9" s="314"/>
      <c r="MZK9" s="314"/>
      <c r="MZL9" s="314"/>
      <c r="MZM9" s="314"/>
      <c r="MZN9" s="314"/>
      <c r="MZO9" s="314"/>
      <c r="MZP9" s="314"/>
      <c r="MZQ9" s="314"/>
      <c r="MZR9" s="314"/>
      <c r="MZS9" s="314"/>
      <c r="MZT9" s="314"/>
      <c r="MZU9" s="314"/>
      <c r="MZV9" s="314"/>
      <c r="MZW9" s="314"/>
      <c r="MZX9" s="314"/>
      <c r="MZY9" s="314"/>
      <c r="MZZ9" s="314"/>
      <c r="NAA9" s="314"/>
      <c r="NAB9" s="314"/>
      <c r="NAC9" s="314"/>
      <c r="NAD9" s="314"/>
      <c r="NAE9" s="314"/>
      <c r="NAF9" s="314"/>
      <c r="NAG9" s="314"/>
      <c r="NAH9" s="314"/>
      <c r="NAI9" s="314"/>
      <c r="NAJ9" s="314"/>
      <c r="NAK9" s="314"/>
      <c r="NAL9" s="314"/>
      <c r="NAM9" s="314"/>
      <c r="NAN9" s="314"/>
      <c r="NAO9" s="314"/>
      <c r="NAP9" s="314"/>
      <c r="NAQ9" s="314"/>
      <c r="NAR9" s="314"/>
      <c r="NAS9" s="314"/>
      <c r="NAT9" s="314"/>
      <c r="NAU9" s="314"/>
      <c r="NAV9" s="314"/>
      <c r="NAW9" s="314"/>
      <c r="NAX9" s="314"/>
      <c r="NAY9" s="314"/>
      <c r="NAZ9" s="314"/>
      <c r="NBA9" s="314"/>
      <c r="NBB9" s="314"/>
      <c r="NBC9" s="314"/>
      <c r="NBD9" s="314"/>
      <c r="NBE9" s="314"/>
      <c r="NBF9" s="314"/>
      <c r="NBG9" s="314"/>
      <c r="NBH9" s="314"/>
      <c r="NBI9" s="314"/>
      <c r="NBJ9" s="314"/>
      <c r="NBK9" s="314"/>
      <c r="NBL9" s="314"/>
      <c r="NBM9" s="314"/>
      <c r="NBN9" s="314"/>
      <c r="NBO9" s="314"/>
      <c r="NBP9" s="314"/>
      <c r="NBQ9" s="314"/>
      <c r="NBR9" s="314"/>
      <c r="NBS9" s="314"/>
      <c r="NBT9" s="314"/>
      <c r="NBU9" s="314"/>
      <c r="NBV9" s="314"/>
      <c r="NBW9" s="314"/>
      <c r="NBX9" s="314"/>
      <c r="NBY9" s="314"/>
      <c r="NBZ9" s="314"/>
      <c r="NCA9" s="314"/>
      <c r="NCB9" s="314"/>
      <c r="NCC9" s="314"/>
      <c r="NCD9" s="314"/>
      <c r="NCE9" s="314"/>
      <c r="NCF9" s="314"/>
      <c r="NCG9" s="314"/>
      <c r="NCH9" s="314"/>
      <c r="NCI9" s="314"/>
      <c r="NCJ9" s="314"/>
      <c r="NCK9" s="314"/>
      <c r="NCL9" s="314"/>
      <c r="NCM9" s="314"/>
      <c r="NCN9" s="314"/>
      <c r="NCO9" s="314"/>
      <c r="NCP9" s="314"/>
      <c r="NCQ9" s="314"/>
      <c r="NCR9" s="314"/>
      <c r="NCS9" s="314"/>
      <c r="NCT9" s="314"/>
      <c r="NCU9" s="314"/>
      <c r="NCV9" s="314"/>
      <c r="NCW9" s="314"/>
      <c r="NCX9" s="314"/>
      <c r="NCY9" s="314"/>
      <c r="NCZ9" s="314"/>
      <c r="NDA9" s="314"/>
      <c r="NDB9" s="314"/>
      <c r="NDC9" s="314"/>
      <c r="NDD9" s="314"/>
      <c r="NDE9" s="314"/>
      <c r="NDF9" s="314"/>
      <c r="NDG9" s="314"/>
      <c r="NDH9" s="314"/>
      <c r="NDI9" s="314"/>
      <c r="NDJ9" s="314"/>
      <c r="NDK9" s="314"/>
      <c r="NDL9" s="314"/>
      <c r="NDM9" s="314"/>
      <c r="NDN9" s="314"/>
      <c r="NDO9" s="314"/>
      <c r="NDP9" s="314"/>
      <c r="NDQ9" s="314"/>
      <c r="NDR9" s="314"/>
      <c r="NDS9" s="314"/>
      <c r="NDT9" s="314"/>
      <c r="NDU9" s="314"/>
      <c r="NDV9" s="314"/>
      <c r="NDW9" s="314"/>
      <c r="NDX9" s="314"/>
      <c r="NDY9" s="314"/>
      <c r="NDZ9" s="314"/>
      <c r="NEA9" s="314"/>
      <c r="NEB9" s="314"/>
      <c r="NEC9" s="314"/>
      <c r="NED9" s="314"/>
      <c r="NEE9" s="314"/>
      <c r="NEF9" s="314"/>
      <c r="NEG9" s="314"/>
      <c r="NEH9" s="314"/>
      <c r="NEI9" s="314"/>
      <c r="NEJ9" s="314"/>
      <c r="NEK9" s="314"/>
      <c r="NEL9" s="314"/>
      <c r="NEM9" s="314"/>
      <c r="NEN9" s="314"/>
      <c r="NEO9" s="314"/>
      <c r="NEP9" s="314"/>
      <c r="NEQ9" s="314"/>
      <c r="NER9" s="314"/>
      <c r="NES9" s="314"/>
      <c r="NET9" s="314"/>
      <c r="NEU9" s="314"/>
      <c r="NEV9" s="314"/>
      <c r="NEW9" s="314"/>
      <c r="NEX9" s="314"/>
      <c r="NEY9" s="314"/>
      <c r="NEZ9" s="314"/>
      <c r="NFA9" s="314"/>
      <c r="NFB9" s="314"/>
      <c r="NFC9" s="314"/>
      <c r="NFD9" s="314"/>
      <c r="NFE9" s="314"/>
      <c r="NFF9" s="314"/>
      <c r="NFG9" s="314"/>
      <c r="NFH9" s="314"/>
      <c r="NFI9" s="314"/>
      <c r="NFJ9" s="314"/>
      <c r="NFK9" s="314"/>
      <c r="NFL9" s="314"/>
      <c r="NFM9" s="314"/>
      <c r="NFN9" s="314"/>
      <c r="NFO9" s="314"/>
      <c r="NFP9" s="314"/>
      <c r="NFQ9" s="314"/>
      <c r="NFR9" s="314"/>
      <c r="NFS9" s="314"/>
      <c r="NFT9" s="314"/>
      <c r="NFU9" s="314"/>
      <c r="NFV9" s="314"/>
      <c r="NFW9" s="314"/>
      <c r="NFX9" s="314"/>
      <c r="NFY9" s="314"/>
      <c r="NFZ9" s="314"/>
      <c r="NGA9" s="314"/>
      <c r="NGB9" s="314"/>
      <c r="NGC9" s="314"/>
      <c r="NGD9" s="314"/>
      <c r="NGE9" s="314"/>
      <c r="NGF9" s="314"/>
      <c r="NGG9" s="314"/>
      <c r="NGH9" s="314"/>
      <c r="NGI9" s="314"/>
      <c r="NGJ9" s="314"/>
      <c r="NGK9" s="314"/>
      <c r="NGL9" s="314"/>
      <c r="NGM9" s="314"/>
      <c r="NGN9" s="314"/>
      <c r="NGO9" s="314"/>
      <c r="NGP9" s="314"/>
      <c r="NGQ9" s="314"/>
      <c r="NGR9" s="314"/>
      <c r="NGS9" s="314"/>
      <c r="NGT9" s="314"/>
      <c r="NGU9" s="314"/>
      <c r="NGV9" s="314"/>
      <c r="NGW9" s="314"/>
      <c r="NGX9" s="314"/>
      <c r="NGY9" s="314"/>
      <c r="NGZ9" s="314"/>
      <c r="NHA9" s="314"/>
      <c r="NHB9" s="314"/>
      <c r="NHC9" s="314"/>
      <c r="NHD9" s="314"/>
      <c r="NHE9" s="314"/>
      <c r="NHF9" s="314"/>
      <c r="NHG9" s="314"/>
      <c r="NHH9" s="314"/>
      <c r="NHI9" s="314"/>
      <c r="NHJ9" s="314"/>
      <c r="NHK9" s="314"/>
      <c r="NHL9" s="314"/>
      <c r="NHM9" s="314"/>
      <c r="NHN9" s="314"/>
      <c r="NHO9" s="314"/>
      <c r="NHP9" s="314"/>
      <c r="NHQ9" s="314"/>
      <c r="NHR9" s="314"/>
      <c r="NHS9" s="314"/>
      <c r="NHT9" s="314"/>
      <c r="NHU9" s="314"/>
      <c r="NHV9" s="314"/>
      <c r="NHW9" s="314"/>
      <c r="NHX9" s="314"/>
      <c r="NHY9" s="314"/>
      <c r="NHZ9" s="314"/>
      <c r="NIA9" s="314"/>
      <c r="NIB9" s="314"/>
      <c r="NIC9" s="314"/>
      <c r="NID9" s="314"/>
      <c r="NIE9" s="314"/>
      <c r="NIF9" s="314"/>
      <c r="NIG9" s="314"/>
      <c r="NIH9" s="314"/>
      <c r="NII9" s="314"/>
      <c r="NIJ9" s="314"/>
      <c r="NIK9" s="314"/>
      <c r="NIL9" s="314"/>
      <c r="NIM9" s="314"/>
      <c r="NIN9" s="314"/>
      <c r="NIO9" s="314"/>
      <c r="NIP9" s="314"/>
      <c r="NIQ9" s="314"/>
      <c r="NIR9" s="314"/>
      <c r="NIS9" s="314"/>
      <c r="NIT9" s="314"/>
      <c r="NIU9" s="314"/>
      <c r="NIV9" s="314"/>
      <c r="NIW9" s="314"/>
      <c r="NIX9" s="314"/>
      <c r="NIY9" s="314"/>
      <c r="NIZ9" s="314"/>
      <c r="NJA9" s="314"/>
      <c r="NJB9" s="314"/>
      <c r="NJC9" s="314"/>
      <c r="NJD9" s="314"/>
      <c r="NJE9" s="314"/>
      <c r="NJF9" s="314"/>
      <c r="NJG9" s="314"/>
      <c r="NJH9" s="314"/>
      <c r="NJI9" s="314"/>
      <c r="NJJ9" s="314"/>
      <c r="NJK9" s="314"/>
      <c r="NJL9" s="314"/>
      <c r="NJM9" s="314"/>
      <c r="NJN9" s="314"/>
      <c r="NJO9" s="314"/>
      <c r="NJP9" s="314"/>
      <c r="NJQ9" s="314"/>
      <c r="NJR9" s="314"/>
      <c r="NJS9" s="314"/>
      <c r="NJT9" s="314"/>
      <c r="NJU9" s="314"/>
      <c r="NJV9" s="314"/>
      <c r="NJW9" s="314"/>
      <c r="NJX9" s="314"/>
      <c r="NJY9" s="314"/>
      <c r="NJZ9" s="314"/>
      <c r="NKA9" s="314"/>
      <c r="NKB9" s="314"/>
      <c r="NKC9" s="314"/>
      <c r="NKD9" s="314"/>
      <c r="NKE9" s="314"/>
      <c r="NKF9" s="314"/>
      <c r="NKG9" s="314"/>
      <c r="NKH9" s="314"/>
      <c r="NKI9" s="314"/>
      <c r="NKJ9" s="314"/>
      <c r="NKK9" s="314"/>
      <c r="NKL9" s="314"/>
      <c r="NKM9" s="314"/>
      <c r="NKN9" s="314"/>
      <c r="NKO9" s="314"/>
      <c r="NKP9" s="314"/>
      <c r="NKQ9" s="314"/>
      <c r="NKR9" s="314"/>
      <c r="NKS9" s="314"/>
      <c r="NKT9" s="314"/>
      <c r="NKU9" s="314"/>
      <c r="NKV9" s="314"/>
      <c r="NKW9" s="314"/>
      <c r="NKX9" s="314"/>
      <c r="NKY9" s="314"/>
      <c r="NKZ9" s="314"/>
      <c r="NLA9" s="314"/>
      <c r="NLB9" s="314"/>
      <c r="NLC9" s="314"/>
      <c r="NLD9" s="314"/>
      <c r="NLE9" s="314"/>
      <c r="NLF9" s="314"/>
      <c r="NLG9" s="314"/>
      <c r="NLH9" s="314"/>
      <c r="NLI9" s="314"/>
      <c r="NLJ9" s="314"/>
      <c r="NLK9" s="314"/>
      <c r="NLL9" s="314"/>
      <c r="NLM9" s="314"/>
      <c r="NLN9" s="314"/>
      <c r="NLO9" s="314"/>
      <c r="NLP9" s="314"/>
      <c r="NLQ9" s="314"/>
      <c r="NLR9" s="314"/>
      <c r="NLS9" s="314"/>
      <c r="NLT9" s="314"/>
      <c r="NLU9" s="314"/>
      <c r="NLV9" s="314"/>
      <c r="NLW9" s="314"/>
      <c r="NLX9" s="314"/>
      <c r="NLY9" s="314"/>
      <c r="NLZ9" s="314"/>
      <c r="NMA9" s="314"/>
      <c r="NMB9" s="314"/>
      <c r="NMC9" s="314"/>
      <c r="NMD9" s="314"/>
      <c r="NME9" s="314"/>
      <c r="NMF9" s="314"/>
      <c r="NMG9" s="314"/>
      <c r="NMH9" s="314"/>
      <c r="NMI9" s="314"/>
      <c r="NMJ9" s="314"/>
      <c r="NMK9" s="314"/>
      <c r="NML9" s="314"/>
      <c r="NMM9" s="314"/>
      <c r="NMN9" s="314"/>
      <c r="NMO9" s="314"/>
      <c r="NMP9" s="314"/>
      <c r="NMQ9" s="314"/>
      <c r="NMR9" s="314"/>
      <c r="NMS9" s="314"/>
      <c r="NMT9" s="314"/>
      <c r="NMU9" s="314"/>
      <c r="NMV9" s="314"/>
      <c r="NMW9" s="314"/>
      <c r="NMX9" s="314"/>
      <c r="NMY9" s="314"/>
      <c r="NMZ9" s="314"/>
      <c r="NNA9" s="314"/>
      <c r="NNB9" s="314"/>
      <c r="NNC9" s="314"/>
      <c r="NND9" s="314"/>
      <c r="NNE9" s="314"/>
      <c r="NNF9" s="314"/>
      <c r="NNG9" s="314"/>
      <c r="NNH9" s="314"/>
      <c r="NNI9" s="314"/>
      <c r="NNJ9" s="314"/>
      <c r="NNK9" s="314"/>
      <c r="NNL9" s="314"/>
      <c r="NNM9" s="314"/>
      <c r="NNN9" s="314"/>
      <c r="NNO9" s="314"/>
      <c r="NNP9" s="314"/>
      <c r="NNQ9" s="314"/>
      <c r="NNR9" s="314"/>
      <c r="NNS9" s="314"/>
      <c r="NNT9" s="314"/>
      <c r="NNU9" s="314"/>
      <c r="NNV9" s="314"/>
      <c r="NNW9" s="314"/>
      <c r="NNX9" s="314"/>
      <c r="NNY9" s="314"/>
      <c r="NNZ9" s="314"/>
      <c r="NOA9" s="314"/>
      <c r="NOB9" s="314"/>
      <c r="NOC9" s="314"/>
      <c r="NOD9" s="314"/>
      <c r="NOE9" s="314"/>
      <c r="NOF9" s="314"/>
      <c r="NOG9" s="314"/>
      <c r="NOH9" s="314"/>
      <c r="NOI9" s="314"/>
      <c r="NOJ9" s="314"/>
      <c r="NOK9" s="314"/>
      <c r="NOL9" s="314"/>
      <c r="NOM9" s="314"/>
      <c r="NON9" s="314"/>
      <c r="NOO9" s="314"/>
      <c r="NOP9" s="314"/>
      <c r="NOQ9" s="314"/>
      <c r="NOR9" s="314"/>
      <c r="NOS9" s="314"/>
      <c r="NOT9" s="314"/>
      <c r="NOU9" s="314"/>
      <c r="NOV9" s="314"/>
      <c r="NOW9" s="314"/>
      <c r="NOX9" s="314"/>
      <c r="NOY9" s="314"/>
      <c r="NOZ9" s="314"/>
      <c r="NPA9" s="314"/>
      <c r="NPB9" s="314"/>
      <c r="NPC9" s="314"/>
      <c r="NPD9" s="314"/>
      <c r="NPE9" s="314"/>
      <c r="NPF9" s="314"/>
      <c r="NPG9" s="314"/>
      <c r="NPH9" s="314"/>
      <c r="NPI9" s="314"/>
      <c r="NPJ9" s="314"/>
      <c r="NPK9" s="314"/>
      <c r="NPL9" s="314"/>
      <c r="NPM9" s="314"/>
      <c r="NPN9" s="314"/>
      <c r="NPO9" s="314"/>
      <c r="NPP9" s="314"/>
      <c r="NPQ9" s="314"/>
      <c r="NPR9" s="314"/>
      <c r="NPS9" s="314"/>
      <c r="NPT9" s="314"/>
      <c r="NPU9" s="314"/>
      <c r="NPV9" s="314"/>
      <c r="NPW9" s="314"/>
      <c r="NPX9" s="314"/>
      <c r="NPY9" s="314"/>
      <c r="NPZ9" s="314"/>
      <c r="NQA9" s="314"/>
      <c r="NQB9" s="314"/>
      <c r="NQC9" s="314"/>
      <c r="NQD9" s="314"/>
      <c r="NQE9" s="314"/>
      <c r="NQF9" s="314"/>
      <c r="NQG9" s="314"/>
      <c r="NQH9" s="314"/>
      <c r="NQI9" s="314"/>
      <c r="NQJ9" s="314"/>
      <c r="NQK9" s="314"/>
      <c r="NQL9" s="314"/>
      <c r="NQM9" s="314"/>
      <c r="NQN9" s="314"/>
      <c r="NQO9" s="314"/>
      <c r="NQP9" s="314"/>
      <c r="NQQ9" s="314"/>
      <c r="NQR9" s="314"/>
      <c r="NQS9" s="314"/>
      <c r="NQT9" s="314"/>
      <c r="NQU9" s="314"/>
      <c r="NQV9" s="314"/>
      <c r="NQW9" s="314"/>
      <c r="NQX9" s="314"/>
      <c r="NQY9" s="314"/>
      <c r="NQZ9" s="314"/>
      <c r="NRA9" s="314"/>
      <c r="NRB9" s="314"/>
      <c r="NRC9" s="314"/>
      <c r="NRD9" s="314"/>
      <c r="NRE9" s="314"/>
      <c r="NRF9" s="314"/>
      <c r="NRG9" s="314"/>
      <c r="NRH9" s="314"/>
      <c r="NRI9" s="314"/>
      <c r="NRJ9" s="314"/>
      <c r="NRK9" s="314"/>
      <c r="NRL9" s="314"/>
      <c r="NRM9" s="314"/>
      <c r="NRN9" s="314"/>
      <c r="NRO9" s="314"/>
      <c r="NRP9" s="314"/>
      <c r="NRQ9" s="314"/>
      <c r="NRR9" s="314"/>
      <c r="NRS9" s="314"/>
      <c r="NRT9" s="314"/>
      <c r="NRU9" s="314"/>
      <c r="NRV9" s="314"/>
      <c r="NRW9" s="314"/>
      <c r="NRX9" s="314"/>
      <c r="NRY9" s="314"/>
      <c r="NRZ9" s="314"/>
      <c r="NSA9" s="314"/>
      <c r="NSB9" s="314"/>
      <c r="NSC9" s="314"/>
      <c r="NSD9" s="314"/>
      <c r="NSE9" s="314"/>
      <c r="NSF9" s="314"/>
      <c r="NSG9" s="314"/>
      <c r="NSH9" s="314"/>
      <c r="NSI9" s="314"/>
      <c r="NSJ9" s="314"/>
      <c r="NSK9" s="314"/>
      <c r="NSL9" s="314"/>
      <c r="NSM9" s="314"/>
      <c r="NSN9" s="314"/>
      <c r="NSO9" s="314"/>
      <c r="NSP9" s="314"/>
      <c r="NSQ9" s="314"/>
      <c r="NSR9" s="314"/>
      <c r="NSS9" s="314"/>
      <c r="NST9" s="314"/>
      <c r="NSU9" s="314"/>
      <c r="NSV9" s="314"/>
      <c r="NSW9" s="314"/>
      <c r="NSX9" s="314"/>
      <c r="NSY9" s="314"/>
      <c r="NSZ9" s="314"/>
      <c r="NTA9" s="314"/>
      <c r="NTB9" s="314"/>
      <c r="NTC9" s="314"/>
      <c r="NTD9" s="314"/>
      <c r="NTE9" s="314"/>
      <c r="NTF9" s="314"/>
      <c r="NTG9" s="314"/>
      <c r="NTH9" s="314"/>
      <c r="NTI9" s="314"/>
      <c r="NTJ9" s="314"/>
      <c r="NTK9" s="314"/>
      <c r="NTL9" s="314"/>
      <c r="NTM9" s="314"/>
      <c r="NTN9" s="314"/>
      <c r="NTO9" s="314"/>
      <c r="NTP9" s="314"/>
      <c r="NTQ9" s="314"/>
      <c r="NTR9" s="314"/>
      <c r="NTS9" s="314"/>
      <c r="NTT9" s="314"/>
      <c r="NTU9" s="314"/>
      <c r="NTV9" s="314"/>
      <c r="NTW9" s="314"/>
      <c r="NTX9" s="314"/>
      <c r="NTY9" s="314"/>
      <c r="NTZ9" s="314"/>
      <c r="NUA9" s="314"/>
      <c r="NUB9" s="314"/>
      <c r="NUC9" s="314"/>
      <c r="NUD9" s="314"/>
      <c r="NUE9" s="314"/>
      <c r="NUF9" s="314"/>
      <c r="NUG9" s="314"/>
      <c r="NUH9" s="314"/>
      <c r="NUI9" s="314"/>
      <c r="NUJ9" s="314"/>
      <c r="NUK9" s="314"/>
      <c r="NUL9" s="314"/>
      <c r="NUM9" s="314"/>
      <c r="NUN9" s="314"/>
      <c r="NUO9" s="314"/>
      <c r="NUP9" s="314"/>
      <c r="NUQ9" s="314"/>
      <c r="NUR9" s="314"/>
      <c r="NUS9" s="314"/>
      <c r="NUT9" s="314"/>
      <c r="NUU9" s="314"/>
      <c r="NUV9" s="314"/>
      <c r="NUW9" s="314"/>
      <c r="NUX9" s="314"/>
      <c r="NUY9" s="314"/>
      <c r="NUZ9" s="314"/>
      <c r="NVA9" s="314"/>
      <c r="NVB9" s="314"/>
      <c r="NVC9" s="314"/>
      <c r="NVD9" s="314"/>
      <c r="NVE9" s="314"/>
      <c r="NVF9" s="314"/>
      <c r="NVG9" s="314"/>
      <c r="NVH9" s="314"/>
      <c r="NVI9" s="314"/>
      <c r="NVJ9" s="314"/>
      <c r="NVK9" s="314"/>
      <c r="NVL9" s="314"/>
      <c r="NVM9" s="314"/>
      <c r="NVN9" s="314"/>
      <c r="NVO9" s="314"/>
      <c r="NVP9" s="314"/>
      <c r="NVQ9" s="314"/>
      <c r="NVR9" s="314"/>
      <c r="NVS9" s="314"/>
      <c r="NVT9" s="314"/>
      <c r="NVU9" s="314"/>
      <c r="NVV9" s="314"/>
      <c r="NVW9" s="314"/>
      <c r="NVX9" s="314"/>
      <c r="NVY9" s="314"/>
      <c r="NVZ9" s="314"/>
      <c r="NWA9" s="314"/>
      <c r="NWB9" s="314"/>
      <c r="NWC9" s="314"/>
      <c r="NWD9" s="314"/>
      <c r="NWE9" s="314"/>
      <c r="NWF9" s="314"/>
      <c r="NWG9" s="314"/>
      <c r="NWH9" s="314"/>
      <c r="NWI9" s="314"/>
      <c r="NWJ9" s="314"/>
      <c r="NWK9" s="314"/>
      <c r="NWL9" s="314"/>
      <c r="NWM9" s="314"/>
      <c r="NWN9" s="314"/>
      <c r="NWO9" s="314"/>
      <c r="NWP9" s="314"/>
      <c r="NWQ9" s="314"/>
      <c r="NWR9" s="314"/>
      <c r="NWS9" s="314"/>
      <c r="NWT9" s="314"/>
      <c r="NWU9" s="314"/>
      <c r="NWV9" s="314"/>
      <c r="NWW9" s="314"/>
      <c r="NWX9" s="314"/>
      <c r="NWY9" s="314"/>
      <c r="NWZ9" s="314"/>
      <c r="NXA9" s="314"/>
      <c r="NXB9" s="314"/>
      <c r="NXC9" s="314"/>
      <c r="NXD9" s="314"/>
      <c r="NXE9" s="314"/>
      <c r="NXF9" s="314"/>
      <c r="NXG9" s="314"/>
      <c r="NXH9" s="314"/>
      <c r="NXI9" s="314"/>
      <c r="NXJ9" s="314"/>
      <c r="NXK9" s="314"/>
      <c r="NXL9" s="314"/>
      <c r="NXM9" s="314"/>
      <c r="NXN9" s="314"/>
      <c r="NXO9" s="314"/>
      <c r="NXP9" s="314"/>
      <c r="NXQ9" s="314"/>
      <c r="NXR9" s="314"/>
      <c r="NXS9" s="314"/>
      <c r="NXT9" s="314"/>
      <c r="NXU9" s="314"/>
      <c r="NXV9" s="314"/>
      <c r="NXW9" s="314"/>
      <c r="NXX9" s="314"/>
      <c r="NXY9" s="314"/>
      <c r="NXZ9" s="314"/>
      <c r="NYA9" s="314"/>
      <c r="NYB9" s="314"/>
      <c r="NYC9" s="314"/>
      <c r="NYD9" s="314"/>
      <c r="NYE9" s="314"/>
      <c r="NYF9" s="314"/>
      <c r="NYG9" s="314"/>
      <c r="NYH9" s="314"/>
      <c r="NYI9" s="314"/>
      <c r="NYJ9" s="314"/>
      <c r="NYK9" s="314"/>
      <c r="NYL9" s="314"/>
      <c r="NYM9" s="314"/>
      <c r="NYN9" s="314"/>
      <c r="NYO9" s="314"/>
      <c r="NYP9" s="314"/>
      <c r="NYQ9" s="314"/>
      <c r="NYR9" s="314"/>
      <c r="NYS9" s="314"/>
      <c r="NYT9" s="314"/>
      <c r="NYU9" s="314"/>
      <c r="NYV9" s="314"/>
      <c r="NYW9" s="314"/>
      <c r="NYX9" s="314"/>
      <c r="NYY9" s="314"/>
      <c r="NYZ9" s="314"/>
      <c r="NZA9" s="314"/>
      <c r="NZB9" s="314"/>
      <c r="NZC9" s="314"/>
      <c r="NZD9" s="314"/>
      <c r="NZE9" s="314"/>
      <c r="NZF9" s="314"/>
      <c r="NZG9" s="314"/>
      <c r="NZH9" s="314"/>
      <c r="NZI9" s="314"/>
      <c r="NZJ9" s="314"/>
      <c r="NZK9" s="314"/>
      <c r="NZL9" s="314"/>
      <c r="NZM9" s="314"/>
      <c r="NZN9" s="314"/>
      <c r="NZO9" s="314"/>
      <c r="NZP9" s="314"/>
      <c r="NZQ9" s="314"/>
      <c r="NZR9" s="314"/>
      <c r="NZS9" s="314"/>
      <c r="NZT9" s="314"/>
      <c r="NZU9" s="314"/>
      <c r="NZV9" s="314"/>
      <c r="NZW9" s="314"/>
      <c r="NZX9" s="314"/>
      <c r="NZY9" s="314"/>
      <c r="NZZ9" s="314"/>
      <c r="OAA9" s="314"/>
      <c r="OAB9" s="314"/>
      <c r="OAC9" s="314"/>
      <c r="OAD9" s="314"/>
      <c r="OAE9" s="314"/>
      <c r="OAF9" s="314"/>
      <c r="OAG9" s="314"/>
      <c r="OAH9" s="314"/>
      <c r="OAI9" s="314"/>
      <c r="OAJ9" s="314"/>
      <c r="OAK9" s="314"/>
      <c r="OAL9" s="314"/>
      <c r="OAM9" s="314"/>
      <c r="OAN9" s="314"/>
      <c r="OAO9" s="314"/>
      <c r="OAP9" s="314"/>
      <c r="OAQ9" s="314"/>
      <c r="OAR9" s="314"/>
      <c r="OAS9" s="314"/>
      <c r="OAT9" s="314"/>
      <c r="OAU9" s="314"/>
      <c r="OAV9" s="314"/>
      <c r="OAW9" s="314"/>
      <c r="OAX9" s="314"/>
      <c r="OAY9" s="314"/>
      <c r="OAZ9" s="314"/>
      <c r="OBA9" s="314"/>
      <c r="OBB9" s="314"/>
      <c r="OBC9" s="314"/>
      <c r="OBD9" s="314"/>
      <c r="OBE9" s="314"/>
      <c r="OBF9" s="314"/>
      <c r="OBG9" s="314"/>
      <c r="OBH9" s="314"/>
      <c r="OBI9" s="314"/>
      <c r="OBJ9" s="314"/>
      <c r="OBK9" s="314"/>
      <c r="OBL9" s="314"/>
      <c r="OBM9" s="314"/>
      <c r="OBN9" s="314"/>
      <c r="OBO9" s="314"/>
      <c r="OBP9" s="314"/>
      <c r="OBQ9" s="314"/>
      <c r="OBR9" s="314"/>
      <c r="OBS9" s="314"/>
      <c r="OBT9" s="314"/>
      <c r="OBU9" s="314"/>
      <c r="OBV9" s="314"/>
      <c r="OBW9" s="314"/>
      <c r="OBX9" s="314"/>
      <c r="OBY9" s="314"/>
      <c r="OBZ9" s="314"/>
      <c r="OCA9" s="314"/>
      <c r="OCB9" s="314"/>
      <c r="OCC9" s="314"/>
      <c r="OCD9" s="314"/>
      <c r="OCE9" s="314"/>
      <c r="OCF9" s="314"/>
      <c r="OCG9" s="314"/>
      <c r="OCH9" s="314"/>
      <c r="OCI9" s="314"/>
      <c r="OCJ9" s="314"/>
      <c r="OCK9" s="314"/>
      <c r="OCL9" s="314"/>
      <c r="OCM9" s="314"/>
      <c r="OCN9" s="314"/>
      <c r="OCO9" s="314"/>
      <c r="OCP9" s="314"/>
      <c r="OCQ9" s="314"/>
      <c r="OCR9" s="314"/>
      <c r="OCS9" s="314"/>
      <c r="OCT9" s="314"/>
      <c r="OCU9" s="314"/>
      <c r="OCV9" s="314"/>
      <c r="OCW9" s="314"/>
      <c r="OCX9" s="314"/>
      <c r="OCY9" s="314"/>
      <c r="OCZ9" s="314"/>
      <c r="ODA9" s="314"/>
      <c r="ODB9" s="314"/>
      <c r="ODC9" s="314"/>
      <c r="ODD9" s="314"/>
      <c r="ODE9" s="314"/>
      <c r="ODF9" s="314"/>
      <c r="ODG9" s="314"/>
      <c r="ODH9" s="314"/>
      <c r="ODI9" s="314"/>
      <c r="ODJ9" s="314"/>
      <c r="ODK9" s="314"/>
      <c r="ODL9" s="314"/>
      <c r="ODM9" s="314"/>
      <c r="ODN9" s="314"/>
      <c r="ODO9" s="314"/>
      <c r="ODP9" s="314"/>
      <c r="ODQ9" s="314"/>
      <c r="ODR9" s="314"/>
      <c r="ODS9" s="314"/>
      <c r="ODT9" s="314"/>
      <c r="ODU9" s="314"/>
      <c r="ODV9" s="314"/>
      <c r="ODW9" s="314"/>
      <c r="ODX9" s="314"/>
      <c r="ODY9" s="314"/>
      <c r="ODZ9" s="314"/>
      <c r="OEA9" s="314"/>
      <c r="OEB9" s="314"/>
      <c r="OEC9" s="314"/>
      <c r="OED9" s="314"/>
      <c r="OEE9" s="314"/>
      <c r="OEF9" s="314"/>
      <c r="OEG9" s="314"/>
      <c r="OEH9" s="314"/>
      <c r="OEI9" s="314"/>
      <c r="OEJ9" s="314"/>
      <c r="OEK9" s="314"/>
      <c r="OEL9" s="314"/>
      <c r="OEM9" s="314"/>
      <c r="OEN9" s="314"/>
      <c r="OEO9" s="314"/>
      <c r="OEP9" s="314"/>
      <c r="OEQ9" s="314"/>
      <c r="OER9" s="314"/>
      <c r="OES9" s="314"/>
      <c r="OET9" s="314"/>
      <c r="OEU9" s="314"/>
      <c r="OEV9" s="314"/>
      <c r="OEW9" s="314"/>
      <c r="OEX9" s="314"/>
      <c r="OEY9" s="314"/>
      <c r="OEZ9" s="314"/>
      <c r="OFA9" s="314"/>
      <c r="OFB9" s="314"/>
      <c r="OFC9" s="314"/>
      <c r="OFD9" s="314"/>
      <c r="OFE9" s="314"/>
      <c r="OFF9" s="314"/>
      <c r="OFG9" s="314"/>
      <c r="OFH9" s="314"/>
      <c r="OFI9" s="314"/>
      <c r="OFJ9" s="314"/>
      <c r="OFK9" s="314"/>
      <c r="OFL9" s="314"/>
      <c r="OFM9" s="314"/>
      <c r="OFN9" s="314"/>
      <c r="OFO9" s="314"/>
      <c r="OFP9" s="314"/>
      <c r="OFQ9" s="314"/>
      <c r="OFR9" s="314"/>
      <c r="OFS9" s="314"/>
      <c r="OFT9" s="314"/>
      <c r="OFU9" s="314"/>
      <c r="OFV9" s="314"/>
      <c r="OFW9" s="314"/>
      <c r="OFX9" s="314"/>
      <c r="OFY9" s="314"/>
      <c r="OFZ9" s="314"/>
      <c r="OGA9" s="314"/>
      <c r="OGB9" s="314"/>
      <c r="OGC9" s="314"/>
      <c r="OGD9" s="314"/>
      <c r="OGE9" s="314"/>
      <c r="OGF9" s="314"/>
      <c r="OGG9" s="314"/>
      <c r="OGH9" s="314"/>
      <c r="OGI9" s="314"/>
      <c r="OGJ9" s="314"/>
      <c r="OGK9" s="314"/>
      <c r="OGL9" s="314"/>
      <c r="OGM9" s="314"/>
      <c r="OGN9" s="314"/>
      <c r="OGO9" s="314"/>
      <c r="OGP9" s="314"/>
      <c r="OGQ9" s="314"/>
      <c r="OGR9" s="314"/>
      <c r="OGS9" s="314"/>
      <c r="OGT9" s="314"/>
      <c r="OGU9" s="314"/>
      <c r="OGV9" s="314"/>
      <c r="OGW9" s="314"/>
      <c r="OGX9" s="314"/>
      <c r="OGY9" s="314"/>
      <c r="OGZ9" s="314"/>
      <c r="OHA9" s="314"/>
      <c r="OHB9" s="314"/>
      <c r="OHC9" s="314"/>
      <c r="OHD9" s="314"/>
      <c r="OHE9" s="314"/>
      <c r="OHF9" s="314"/>
      <c r="OHG9" s="314"/>
      <c r="OHH9" s="314"/>
      <c r="OHI9" s="314"/>
      <c r="OHJ9" s="314"/>
      <c r="OHK9" s="314"/>
      <c r="OHL9" s="314"/>
      <c r="OHM9" s="314"/>
      <c r="OHN9" s="314"/>
      <c r="OHO9" s="314"/>
      <c r="OHP9" s="314"/>
      <c r="OHQ9" s="314"/>
      <c r="OHR9" s="314"/>
      <c r="OHS9" s="314"/>
      <c r="OHT9" s="314"/>
      <c r="OHU9" s="314"/>
      <c r="OHV9" s="314"/>
      <c r="OHW9" s="314"/>
      <c r="OHX9" s="314"/>
      <c r="OHY9" s="314"/>
      <c r="OHZ9" s="314"/>
      <c r="OIA9" s="314"/>
      <c r="OIB9" s="314"/>
      <c r="OIC9" s="314"/>
      <c r="OID9" s="314"/>
      <c r="OIE9" s="314"/>
      <c r="OIF9" s="314"/>
      <c r="OIG9" s="314"/>
      <c r="OIH9" s="314"/>
      <c r="OII9" s="314"/>
      <c r="OIJ9" s="314"/>
      <c r="OIK9" s="314"/>
      <c r="OIL9" s="314"/>
      <c r="OIM9" s="314"/>
      <c r="OIN9" s="314"/>
      <c r="OIO9" s="314"/>
      <c r="OIP9" s="314"/>
      <c r="OIQ9" s="314"/>
      <c r="OIR9" s="314"/>
      <c r="OIS9" s="314"/>
      <c r="OIT9" s="314"/>
      <c r="OIU9" s="314"/>
      <c r="OIV9" s="314"/>
      <c r="OIW9" s="314"/>
      <c r="OIX9" s="314"/>
      <c r="OIY9" s="314"/>
      <c r="OIZ9" s="314"/>
      <c r="OJA9" s="314"/>
      <c r="OJB9" s="314"/>
      <c r="OJC9" s="314"/>
      <c r="OJD9" s="314"/>
      <c r="OJE9" s="314"/>
      <c r="OJF9" s="314"/>
      <c r="OJG9" s="314"/>
      <c r="OJH9" s="314"/>
      <c r="OJI9" s="314"/>
      <c r="OJJ9" s="314"/>
      <c r="OJK9" s="314"/>
      <c r="OJL9" s="314"/>
      <c r="OJM9" s="314"/>
      <c r="OJN9" s="314"/>
      <c r="OJO9" s="314"/>
      <c r="OJP9" s="314"/>
      <c r="OJQ9" s="314"/>
      <c r="OJR9" s="314"/>
      <c r="OJS9" s="314"/>
      <c r="OJT9" s="314"/>
      <c r="OJU9" s="314"/>
      <c r="OJV9" s="314"/>
      <c r="OJW9" s="314"/>
      <c r="OJX9" s="314"/>
      <c r="OJY9" s="314"/>
      <c r="OJZ9" s="314"/>
      <c r="OKA9" s="314"/>
      <c r="OKB9" s="314"/>
      <c r="OKC9" s="314"/>
      <c r="OKD9" s="314"/>
      <c r="OKE9" s="314"/>
      <c r="OKF9" s="314"/>
      <c r="OKG9" s="314"/>
      <c r="OKH9" s="314"/>
      <c r="OKI9" s="314"/>
      <c r="OKJ9" s="314"/>
      <c r="OKK9" s="314"/>
      <c r="OKL9" s="314"/>
      <c r="OKM9" s="314"/>
      <c r="OKN9" s="314"/>
      <c r="OKO9" s="314"/>
      <c r="OKP9" s="314"/>
      <c r="OKQ9" s="314"/>
      <c r="OKR9" s="314"/>
      <c r="OKS9" s="314"/>
      <c r="OKT9" s="314"/>
      <c r="OKU9" s="314"/>
      <c r="OKV9" s="314"/>
      <c r="OKW9" s="314"/>
      <c r="OKX9" s="314"/>
      <c r="OKY9" s="314"/>
      <c r="OKZ9" s="314"/>
      <c r="OLA9" s="314"/>
      <c r="OLB9" s="314"/>
      <c r="OLC9" s="314"/>
      <c r="OLD9" s="314"/>
      <c r="OLE9" s="314"/>
      <c r="OLF9" s="314"/>
      <c r="OLG9" s="314"/>
      <c r="OLH9" s="314"/>
      <c r="OLI9" s="314"/>
      <c r="OLJ9" s="314"/>
      <c r="OLK9" s="314"/>
      <c r="OLL9" s="314"/>
      <c r="OLM9" s="314"/>
      <c r="OLN9" s="314"/>
      <c r="OLO9" s="314"/>
      <c r="OLP9" s="314"/>
      <c r="OLQ9" s="314"/>
      <c r="OLR9" s="314"/>
      <c r="OLS9" s="314"/>
      <c r="OLT9" s="314"/>
      <c r="OLU9" s="314"/>
      <c r="OLV9" s="314"/>
      <c r="OLW9" s="314"/>
      <c r="OLX9" s="314"/>
      <c r="OLY9" s="314"/>
      <c r="OLZ9" s="314"/>
      <c r="OMA9" s="314"/>
      <c r="OMB9" s="314"/>
      <c r="OMC9" s="314"/>
      <c r="OMD9" s="314"/>
      <c r="OME9" s="314"/>
      <c r="OMF9" s="314"/>
      <c r="OMG9" s="314"/>
      <c r="OMH9" s="314"/>
      <c r="OMI9" s="314"/>
      <c r="OMJ9" s="314"/>
      <c r="OMK9" s="314"/>
      <c r="OML9" s="314"/>
      <c r="OMM9" s="314"/>
      <c r="OMN9" s="314"/>
      <c r="OMO9" s="314"/>
      <c r="OMP9" s="314"/>
      <c r="OMQ9" s="314"/>
      <c r="OMR9" s="314"/>
      <c r="OMS9" s="314"/>
      <c r="OMT9" s="314"/>
      <c r="OMU9" s="314"/>
      <c r="OMV9" s="314"/>
      <c r="OMW9" s="314"/>
      <c r="OMX9" s="314"/>
      <c r="OMY9" s="314"/>
      <c r="OMZ9" s="314"/>
      <c r="ONA9" s="314"/>
      <c r="ONB9" s="314"/>
      <c r="ONC9" s="314"/>
      <c r="OND9" s="314"/>
      <c r="ONE9" s="314"/>
      <c r="ONF9" s="314"/>
      <c r="ONG9" s="314"/>
      <c r="ONH9" s="314"/>
      <c r="ONI9" s="314"/>
      <c r="ONJ9" s="314"/>
      <c r="ONK9" s="314"/>
      <c r="ONL9" s="314"/>
      <c r="ONM9" s="314"/>
      <c r="ONN9" s="314"/>
      <c r="ONO9" s="314"/>
      <c r="ONP9" s="314"/>
      <c r="ONQ9" s="314"/>
      <c r="ONR9" s="314"/>
      <c r="ONS9" s="314"/>
      <c r="ONT9" s="314"/>
      <c r="ONU9" s="314"/>
      <c r="ONV9" s="314"/>
      <c r="ONW9" s="314"/>
      <c r="ONX9" s="314"/>
      <c r="ONY9" s="314"/>
      <c r="ONZ9" s="314"/>
      <c r="OOA9" s="314"/>
      <c r="OOB9" s="314"/>
      <c r="OOC9" s="314"/>
      <c r="OOD9" s="314"/>
      <c r="OOE9" s="314"/>
      <c r="OOF9" s="314"/>
      <c r="OOG9" s="314"/>
      <c r="OOH9" s="314"/>
      <c r="OOI9" s="314"/>
      <c r="OOJ9" s="314"/>
      <c r="OOK9" s="314"/>
      <c r="OOL9" s="314"/>
      <c r="OOM9" s="314"/>
      <c r="OON9" s="314"/>
      <c r="OOO9" s="314"/>
      <c r="OOP9" s="314"/>
      <c r="OOQ9" s="314"/>
      <c r="OOR9" s="314"/>
      <c r="OOS9" s="314"/>
      <c r="OOT9" s="314"/>
      <c r="OOU9" s="314"/>
      <c r="OOV9" s="314"/>
      <c r="OOW9" s="314"/>
      <c r="OOX9" s="314"/>
      <c r="OOY9" s="314"/>
      <c r="OOZ9" s="314"/>
      <c r="OPA9" s="314"/>
      <c r="OPB9" s="314"/>
      <c r="OPC9" s="314"/>
      <c r="OPD9" s="314"/>
      <c r="OPE9" s="314"/>
      <c r="OPF9" s="314"/>
      <c r="OPG9" s="314"/>
      <c r="OPH9" s="314"/>
      <c r="OPI9" s="314"/>
      <c r="OPJ9" s="314"/>
      <c r="OPK9" s="314"/>
      <c r="OPL9" s="314"/>
      <c r="OPM9" s="314"/>
      <c r="OPN9" s="314"/>
      <c r="OPO9" s="314"/>
      <c r="OPP9" s="314"/>
      <c r="OPQ9" s="314"/>
      <c r="OPR9" s="314"/>
      <c r="OPS9" s="314"/>
      <c r="OPT9" s="314"/>
      <c r="OPU9" s="314"/>
      <c r="OPV9" s="314"/>
      <c r="OPW9" s="314"/>
      <c r="OPX9" s="314"/>
      <c r="OPY9" s="314"/>
      <c r="OPZ9" s="314"/>
      <c r="OQA9" s="314"/>
      <c r="OQB9" s="314"/>
      <c r="OQC9" s="314"/>
      <c r="OQD9" s="314"/>
      <c r="OQE9" s="314"/>
      <c r="OQF9" s="314"/>
      <c r="OQG9" s="314"/>
      <c r="OQH9" s="314"/>
      <c r="OQI9" s="314"/>
      <c r="OQJ9" s="314"/>
      <c r="OQK9" s="314"/>
      <c r="OQL9" s="314"/>
      <c r="OQM9" s="314"/>
      <c r="OQN9" s="314"/>
      <c r="OQO9" s="314"/>
      <c r="OQP9" s="314"/>
      <c r="OQQ9" s="314"/>
      <c r="OQR9" s="314"/>
      <c r="OQS9" s="314"/>
      <c r="OQT9" s="314"/>
      <c r="OQU9" s="314"/>
      <c r="OQV9" s="314"/>
      <c r="OQW9" s="314"/>
      <c r="OQX9" s="314"/>
      <c r="OQY9" s="314"/>
      <c r="OQZ9" s="314"/>
      <c r="ORA9" s="314"/>
      <c r="ORB9" s="314"/>
      <c r="ORC9" s="314"/>
      <c r="ORD9" s="314"/>
      <c r="ORE9" s="314"/>
      <c r="ORF9" s="314"/>
      <c r="ORG9" s="314"/>
      <c r="ORH9" s="314"/>
      <c r="ORI9" s="314"/>
      <c r="ORJ9" s="314"/>
      <c r="ORK9" s="314"/>
      <c r="ORL9" s="314"/>
      <c r="ORM9" s="314"/>
      <c r="ORN9" s="314"/>
      <c r="ORO9" s="314"/>
      <c r="ORP9" s="314"/>
      <c r="ORQ9" s="314"/>
      <c r="ORR9" s="314"/>
      <c r="ORS9" s="314"/>
      <c r="ORT9" s="314"/>
      <c r="ORU9" s="314"/>
      <c r="ORV9" s="314"/>
      <c r="ORW9" s="314"/>
      <c r="ORX9" s="314"/>
      <c r="ORY9" s="314"/>
      <c r="ORZ9" s="314"/>
      <c r="OSA9" s="314"/>
      <c r="OSB9" s="314"/>
      <c r="OSC9" s="314"/>
      <c r="OSD9" s="314"/>
      <c r="OSE9" s="314"/>
      <c r="OSF9" s="314"/>
      <c r="OSG9" s="314"/>
      <c r="OSH9" s="314"/>
      <c r="OSI9" s="314"/>
      <c r="OSJ9" s="314"/>
      <c r="OSK9" s="314"/>
      <c r="OSL9" s="314"/>
      <c r="OSM9" s="314"/>
      <c r="OSN9" s="314"/>
      <c r="OSO9" s="314"/>
      <c r="OSP9" s="314"/>
      <c r="OSQ9" s="314"/>
      <c r="OSR9" s="314"/>
      <c r="OSS9" s="314"/>
      <c r="OST9" s="314"/>
      <c r="OSU9" s="314"/>
      <c r="OSV9" s="314"/>
      <c r="OSW9" s="314"/>
      <c r="OSX9" s="314"/>
      <c r="OSY9" s="314"/>
      <c r="OSZ9" s="314"/>
      <c r="OTA9" s="314"/>
      <c r="OTB9" s="314"/>
      <c r="OTC9" s="314"/>
      <c r="OTD9" s="314"/>
      <c r="OTE9" s="314"/>
      <c r="OTF9" s="314"/>
      <c r="OTG9" s="314"/>
      <c r="OTH9" s="314"/>
      <c r="OTI9" s="314"/>
      <c r="OTJ9" s="314"/>
      <c r="OTK9" s="314"/>
      <c r="OTL9" s="314"/>
      <c r="OTM9" s="314"/>
      <c r="OTN9" s="314"/>
      <c r="OTO9" s="314"/>
      <c r="OTP9" s="314"/>
      <c r="OTQ9" s="314"/>
      <c r="OTR9" s="314"/>
      <c r="OTS9" s="314"/>
      <c r="OTT9" s="314"/>
      <c r="OTU9" s="314"/>
      <c r="OTV9" s="314"/>
      <c r="OTW9" s="314"/>
      <c r="OTX9" s="314"/>
      <c r="OTY9" s="314"/>
      <c r="OTZ9" s="314"/>
      <c r="OUA9" s="314"/>
      <c r="OUB9" s="314"/>
      <c r="OUC9" s="314"/>
      <c r="OUD9" s="314"/>
      <c r="OUE9" s="314"/>
      <c r="OUF9" s="314"/>
      <c r="OUG9" s="314"/>
      <c r="OUH9" s="314"/>
      <c r="OUI9" s="314"/>
      <c r="OUJ9" s="314"/>
      <c r="OUK9" s="314"/>
      <c r="OUL9" s="314"/>
      <c r="OUM9" s="314"/>
      <c r="OUN9" s="314"/>
      <c r="OUO9" s="314"/>
      <c r="OUP9" s="314"/>
      <c r="OUQ9" s="314"/>
      <c r="OUR9" s="314"/>
      <c r="OUS9" s="314"/>
      <c r="OUT9" s="314"/>
      <c r="OUU9" s="314"/>
      <c r="OUV9" s="314"/>
      <c r="OUW9" s="314"/>
      <c r="OUX9" s="314"/>
      <c r="OUY9" s="314"/>
      <c r="OUZ9" s="314"/>
      <c r="OVA9" s="314"/>
      <c r="OVB9" s="314"/>
      <c r="OVC9" s="314"/>
      <c r="OVD9" s="314"/>
      <c r="OVE9" s="314"/>
      <c r="OVF9" s="314"/>
      <c r="OVG9" s="314"/>
      <c r="OVH9" s="314"/>
      <c r="OVI9" s="314"/>
      <c r="OVJ9" s="314"/>
      <c r="OVK9" s="314"/>
      <c r="OVL9" s="314"/>
      <c r="OVM9" s="314"/>
      <c r="OVN9" s="314"/>
      <c r="OVO9" s="314"/>
      <c r="OVP9" s="314"/>
      <c r="OVQ9" s="314"/>
      <c r="OVR9" s="314"/>
      <c r="OVS9" s="314"/>
      <c r="OVT9" s="314"/>
      <c r="OVU9" s="314"/>
      <c r="OVV9" s="314"/>
      <c r="OVW9" s="314"/>
      <c r="OVX9" s="314"/>
      <c r="OVY9" s="314"/>
      <c r="OVZ9" s="314"/>
      <c r="OWA9" s="314"/>
      <c r="OWB9" s="314"/>
      <c r="OWC9" s="314"/>
      <c r="OWD9" s="314"/>
      <c r="OWE9" s="314"/>
      <c r="OWF9" s="314"/>
      <c r="OWG9" s="314"/>
      <c r="OWH9" s="314"/>
      <c r="OWI9" s="314"/>
      <c r="OWJ9" s="314"/>
      <c r="OWK9" s="314"/>
      <c r="OWL9" s="314"/>
      <c r="OWM9" s="314"/>
      <c r="OWN9" s="314"/>
      <c r="OWO9" s="314"/>
      <c r="OWP9" s="314"/>
      <c r="OWQ9" s="314"/>
      <c r="OWR9" s="314"/>
      <c r="OWS9" s="314"/>
      <c r="OWT9" s="314"/>
      <c r="OWU9" s="314"/>
      <c r="OWV9" s="314"/>
      <c r="OWW9" s="314"/>
      <c r="OWX9" s="314"/>
      <c r="OWY9" s="314"/>
      <c r="OWZ9" s="314"/>
      <c r="OXA9" s="314"/>
      <c r="OXB9" s="314"/>
      <c r="OXC9" s="314"/>
      <c r="OXD9" s="314"/>
      <c r="OXE9" s="314"/>
      <c r="OXF9" s="314"/>
      <c r="OXG9" s="314"/>
      <c r="OXH9" s="314"/>
      <c r="OXI9" s="314"/>
      <c r="OXJ9" s="314"/>
      <c r="OXK9" s="314"/>
      <c r="OXL9" s="314"/>
      <c r="OXM9" s="314"/>
      <c r="OXN9" s="314"/>
      <c r="OXO9" s="314"/>
      <c r="OXP9" s="314"/>
      <c r="OXQ9" s="314"/>
      <c r="OXR9" s="314"/>
      <c r="OXS9" s="314"/>
      <c r="OXT9" s="314"/>
      <c r="OXU9" s="314"/>
      <c r="OXV9" s="314"/>
      <c r="OXW9" s="314"/>
      <c r="OXX9" s="314"/>
      <c r="OXY9" s="314"/>
      <c r="OXZ9" s="314"/>
      <c r="OYA9" s="314"/>
      <c r="OYB9" s="314"/>
      <c r="OYC9" s="314"/>
      <c r="OYD9" s="314"/>
      <c r="OYE9" s="314"/>
      <c r="OYF9" s="314"/>
      <c r="OYG9" s="314"/>
      <c r="OYH9" s="314"/>
      <c r="OYI9" s="314"/>
      <c r="OYJ9" s="314"/>
      <c r="OYK9" s="314"/>
      <c r="OYL9" s="314"/>
      <c r="OYM9" s="314"/>
      <c r="OYN9" s="314"/>
      <c r="OYO9" s="314"/>
      <c r="OYP9" s="314"/>
      <c r="OYQ9" s="314"/>
      <c r="OYR9" s="314"/>
      <c r="OYS9" s="314"/>
      <c r="OYT9" s="314"/>
      <c r="OYU9" s="314"/>
      <c r="OYV9" s="314"/>
      <c r="OYW9" s="314"/>
      <c r="OYX9" s="314"/>
      <c r="OYY9" s="314"/>
      <c r="OYZ9" s="314"/>
      <c r="OZA9" s="314"/>
      <c r="OZB9" s="314"/>
      <c r="OZC9" s="314"/>
      <c r="OZD9" s="314"/>
      <c r="OZE9" s="314"/>
      <c r="OZF9" s="314"/>
      <c r="OZG9" s="314"/>
      <c r="OZH9" s="314"/>
      <c r="OZI9" s="314"/>
      <c r="OZJ9" s="314"/>
      <c r="OZK9" s="314"/>
      <c r="OZL9" s="314"/>
      <c r="OZM9" s="314"/>
      <c r="OZN9" s="314"/>
      <c r="OZO9" s="314"/>
      <c r="OZP9" s="314"/>
      <c r="OZQ9" s="314"/>
      <c r="OZR9" s="314"/>
      <c r="OZS9" s="314"/>
      <c r="OZT9" s="314"/>
      <c r="OZU9" s="314"/>
      <c r="OZV9" s="314"/>
      <c r="OZW9" s="314"/>
      <c r="OZX9" s="314"/>
      <c r="OZY9" s="314"/>
      <c r="OZZ9" s="314"/>
      <c r="PAA9" s="314"/>
      <c r="PAB9" s="314"/>
      <c r="PAC9" s="314"/>
      <c r="PAD9" s="314"/>
      <c r="PAE9" s="314"/>
      <c r="PAF9" s="314"/>
      <c r="PAG9" s="314"/>
      <c r="PAH9" s="314"/>
      <c r="PAI9" s="314"/>
      <c r="PAJ9" s="314"/>
      <c r="PAK9" s="314"/>
      <c r="PAL9" s="314"/>
      <c r="PAM9" s="314"/>
      <c r="PAN9" s="314"/>
      <c r="PAO9" s="314"/>
      <c r="PAP9" s="314"/>
      <c r="PAQ9" s="314"/>
      <c r="PAR9" s="314"/>
      <c r="PAS9" s="314"/>
      <c r="PAT9" s="314"/>
      <c r="PAU9" s="314"/>
      <c r="PAV9" s="314"/>
      <c r="PAW9" s="314"/>
      <c r="PAX9" s="314"/>
      <c r="PAY9" s="314"/>
      <c r="PAZ9" s="314"/>
      <c r="PBA9" s="314"/>
      <c r="PBB9" s="314"/>
      <c r="PBC9" s="314"/>
      <c r="PBD9" s="314"/>
      <c r="PBE9" s="314"/>
      <c r="PBF9" s="314"/>
      <c r="PBG9" s="314"/>
      <c r="PBH9" s="314"/>
      <c r="PBI9" s="314"/>
      <c r="PBJ9" s="314"/>
      <c r="PBK9" s="314"/>
      <c r="PBL9" s="314"/>
      <c r="PBM9" s="314"/>
      <c r="PBN9" s="314"/>
      <c r="PBO9" s="314"/>
      <c r="PBP9" s="314"/>
      <c r="PBQ9" s="314"/>
      <c r="PBR9" s="314"/>
      <c r="PBS9" s="314"/>
      <c r="PBT9" s="314"/>
      <c r="PBU9" s="314"/>
      <c r="PBV9" s="314"/>
      <c r="PBW9" s="314"/>
      <c r="PBX9" s="314"/>
      <c r="PBY9" s="314"/>
      <c r="PBZ9" s="314"/>
      <c r="PCA9" s="314"/>
      <c r="PCB9" s="314"/>
      <c r="PCC9" s="314"/>
      <c r="PCD9" s="314"/>
      <c r="PCE9" s="314"/>
      <c r="PCF9" s="314"/>
      <c r="PCG9" s="314"/>
      <c r="PCH9" s="314"/>
      <c r="PCI9" s="314"/>
      <c r="PCJ9" s="314"/>
      <c r="PCK9" s="314"/>
      <c r="PCL9" s="314"/>
      <c r="PCM9" s="314"/>
      <c r="PCN9" s="314"/>
      <c r="PCO9" s="314"/>
      <c r="PCP9" s="314"/>
      <c r="PCQ9" s="314"/>
      <c r="PCR9" s="314"/>
      <c r="PCS9" s="314"/>
      <c r="PCT9" s="314"/>
      <c r="PCU9" s="314"/>
      <c r="PCV9" s="314"/>
      <c r="PCW9" s="314"/>
      <c r="PCX9" s="314"/>
      <c r="PCY9" s="314"/>
      <c r="PCZ9" s="314"/>
      <c r="PDA9" s="314"/>
      <c r="PDB9" s="314"/>
      <c r="PDC9" s="314"/>
      <c r="PDD9" s="314"/>
      <c r="PDE9" s="314"/>
      <c r="PDF9" s="314"/>
      <c r="PDG9" s="314"/>
      <c r="PDH9" s="314"/>
      <c r="PDI9" s="314"/>
      <c r="PDJ9" s="314"/>
      <c r="PDK9" s="314"/>
      <c r="PDL9" s="314"/>
      <c r="PDM9" s="314"/>
      <c r="PDN9" s="314"/>
      <c r="PDO9" s="314"/>
      <c r="PDP9" s="314"/>
      <c r="PDQ9" s="314"/>
      <c r="PDR9" s="314"/>
      <c r="PDS9" s="314"/>
      <c r="PDT9" s="314"/>
      <c r="PDU9" s="314"/>
      <c r="PDV9" s="314"/>
      <c r="PDW9" s="314"/>
      <c r="PDX9" s="314"/>
      <c r="PDY9" s="314"/>
      <c r="PDZ9" s="314"/>
      <c r="PEA9" s="314"/>
      <c r="PEB9" s="314"/>
      <c r="PEC9" s="314"/>
      <c r="PED9" s="314"/>
      <c r="PEE9" s="314"/>
      <c r="PEF9" s="314"/>
      <c r="PEG9" s="314"/>
      <c r="PEH9" s="314"/>
      <c r="PEI9" s="314"/>
      <c r="PEJ9" s="314"/>
      <c r="PEK9" s="314"/>
      <c r="PEL9" s="314"/>
      <c r="PEM9" s="314"/>
      <c r="PEN9" s="314"/>
      <c r="PEO9" s="314"/>
      <c r="PEP9" s="314"/>
      <c r="PEQ9" s="314"/>
      <c r="PER9" s="314"/>
      <c r="PES9" s="314"/>
      <c r="PET9" s="314"/>
      <c r="PEU9" s="314"/>
      <c r="PEV9" s="314"/>
      <c r="PEW9" s="314"/>
      <c r="PEX9" s="314"/>
      <c r="PEY9" s="314"/>
      <c r="PEZ9" s="314"/>
      <c r="PFA9" s="314"/>
      <c r="PFB9" s="314"/>
      <c r="PFC9" s="314"/>
      <c r="PFD9" s="314"/>
      <c r="PFE9" s="314"/>
      <c r="PFF9" s="314"/>
      <c r="PFG9" s="314"/>
      <c r="PFH9" s="314"/>
      <c r="PFI9" s="314"/>
      <c r="PFJ9" s="314"/>
      <c r="PFK9" s="314"/>
      <c r="PFL9" s="314"/>
      <c r="PFM9" s="314"/>
      <c r="PFN9" s="314"/>
      <c r="PFO9" s="314"/>
      <c r="PFP9" s="314"/>
      <c r="PFQ9" s="314"/>
      <c r="PFR9" s="314"/>
      <c r="PFS9" s="314"/>
      <c r="PFT9" s="314"/>
      <c r="PFU9" s="314"/>
      <c r="PFV9" s="314"/>
      <c r="PFW9" s="314"/>
      <c r="PFX9" s="314"/>
      <c r="PFY9" s="314"/>
      <c r="PFZ9" s="314"/>
      <c r="PGA9" s="314"/>
      <c r="PGB9" s="314"/>
      <c r="PGC9" s="314"/>
      <c r="PGD9" s="314"/>
      <c r="PGE9" s="314"/>
      <c r="PGF9" s="314"/>
      <c r="PGG9" s="314"/>
      <c r="PGH9" s="314"/>
      <c r="PGI9" s="314"/>
      <c r="PGJ9" s="314"/>
      <c r="PGK9" s="314"/>
      <c r="PGL9" s="314"/>
      <c r="PGM9" s="314"/>
      <c r="PGN9" s="314"/>
      <c r="PGO9" s="314"/>
      <c r="PGP9" s="314"/>
      <c r="PGQ9" s="314"/>
      <c r="PGR9" s="314"/>
      <c r="PGS9" s="314"/>
      <c r="PGT9" s="314"/>
      <c r="PGU9" s="314"/>
      <c r="PGV9" s="314"/>
      <c r="PGW9" s="314"/>
      <c r="PGX9" s="314"/>
      <c r="PGY9" s="314"/>
      <c r="PGZ9" s="314"/>
      <c r="PHA9" s="314"/>
      <c r="PHB9" s="314"/>
      <c r="PHC9" s="314"/>
      <c r="PHD9" s="314"/>
      <c r="PHE9" s="314"/>
      <c r="PHF9" s="314"/>
      <c r="PHG9" s="314"/>
      <c r="PHH9" s="314"/>
      <c r="PHI9" s="314"/>
      <c r="PHJ9" s="314"/>
      <c r="PHK9" s="314"/>
      <c r="PHL9" s="314"/>
      <c r="PHM9" s="314"/>
      <c r="PHN9" s="314"/>
      <c r="PHO9" s="314"/>
      <c r="PHP9" s="314"/>
      <c r="PHQ9" s="314"/>
      <c r="PHR9" s="314"/>
      <c r="PHS9" s="314"/>
      <c r="PHT9" s="314"/>
      <c r="PHU9" s="314"/>
      <c r="PHV9" s="314"/>
      <c r="PHW9" s="314"/>
      <c r="PHX9" s="314"/>
      <c r="PHY9" s="314"/>
      <c r="PHZ9" s="314"/>
      <c r="PIA9" s="314"/>
      <c r="PIB9" s="314"/>
      <c r="PIC9" s="314"/>
      <c r="PID9" s="314"/>
      <c r="PIE9" s="314"/>
      <c r="PIF9" s="314"/>
      <c r="PIG9" s="314"/>
      <c r="PIH9" s="314"/>
      <c r="PII9" s="314"/>
      <c r="PIJ9" s="314"/>
      <c r="PIK9" s="314"/>
      <c r="PIL9" s="314"/>
      <c r="PIM9" s="314"/>
      <c r="PIN9" s="314"/>
      <c r="PIO9" s="314"/>
      <c r="PIP9" s="314"/>
      <c r="PIQ9" s="314"/>
      <c r="PIR9" s="314"/>
      <c r="PIS9" s="314"/>
      <c r="PIT9" s="314"/>
      <c r="PIU9" s="314"/>
      <c r="PIV9" s="314"/>
      <c r="PIW9" s="314"/>
      <c r="PIX9" s="314"/>
      <c r="PIY9" s="314"/>
      <c r="PIZ9" s="314"/>
      <c r="PJA9" s="314"/>
      <c r="PJB9" s="314"/>
      <c r="PJC9" s="314"/>
      <c r="PJD9" s="314"/>
      <c r="PJE9" s="314"/>
      <c r="PJF9" s="314"/>
      <c r="PJG9" s="314"/>
      <c r="PJH9" s="314"/>
      <c r="PJI9" s="314"/>
      <c r="PJJ9" s="314"/>
      <c r="PJK9" s="314"/>
      <c r="PJL9" s="314"/>
      <c r="PJM9" s="314"/>
      <c r="PJN9" s="314"/>
      <c r="PJO9" s="314"/>
      <c r="PJP9" s="314"/>
      <c r="PJQ9" s="314"/>
      <c r="PJR9" s="314"/>
      <c r="PJS9" s="314"/>
      <c r="PJT9" s="314"/>
      <c r="PJU9" s="314"/>
      <c r="PJV9" s="314"/>
      <c r="PJW9" s="314"/>
      <c r="PJX9" s="314"/>
      <c r="PJY9" s="314"/>
      <c r="PJZ9" s="314"/>
      <c r="PKA9" s="314"/>
      <c r="PKB9" s="314"/>
      <c r="PKC9" s="314"/>
      <c r="PKD9" s="314"/>
      <c r="PKE9" s="314"/>
      <c r="PKF9" s="314"/>
      <c r="PKG9" s="314"/>
      <c r="PKH9" s="314"/>
      <c r="PKI9" s="314"/>
      <c r="PKJ9" s="314"/>
      <c r="PKK9" s="314"/>
      <c r="PKL9" s="314"/>
      <c r="PKM9" s="314"/>
      <c r="PKN9" s="314"/>
      <c r="PKO9" s="314"/>
      <c r="PKP9" s="314"/>
      <c r="PKQ9" s="314"/>
      <c r="PKR9" s="314"/>
      <c r="PKS9" s="314"/>
      <c r="PKT9" s="314"/>
      <c r="PKU9" s="314"/>
      <c r="PKV9" s="314"/>
      <c r="PKW9" s="314"/>
      <c r="PKX9" s="314"/>
      <c r="PKY9" s="314"/>
      <c r="PKZ9" s="314"/>
      <c r="PLA9" s="314"/>
      <c r="PLB9" s="314"/>
      <c r="PLC9" s="314"/>
      <c r="PLD9" s="314"/>
      <c r="PLE9" s="314"/>
      <c r="PLF9" s="314"/>
      <c r="PLG9" s="314"/>
      <c r="PLH9" s="314"/>
      <c r="PLI9" s="314"/>
      <c r="PLJ9" s="314"/>
      <c r="PLK9" s="314"/>
      <c r="PLL9" s="314"/>
      <c r="PLM9" s="314"/>
      <c r="PLN9" s="314"/>
      <c r="PLO9" s="314"/>
      <c r="PLP9" s="314"/>
      <c r="PLQ9" s="314"/>
      <c r="PLR9" s="314"/>
      <c r="PLS9" s="314"/>
      <c r="PLT9" s="314"/>
      <c r="PLU9" s="314"/>
      <c r="PLV9" s="314"/>
      <c r="PLW9" s="314"/>
      <c r="PLX9" s="314"/>
      <c r="PLY9" s="314"/>
      <c r="PLZ9" s="314"/>
      <c r="PMA9" s="314"/>
      <c r="PMB9" s="314"/>
      <c r="PMC9" s="314"/>
      <c r="PMD9" s="314"/>
      <c r="PME9" s="314"/>
      <c r="PMF9" s="314"/>
      <c r="PMG9" s="314"/>
      <c r="PMH9" s="314"/>
      <c r="PMI9" s="314"/>
      <c r="PMJ9" s="314"/>
      <c r="PMK9" s="314"/>
      <c r="PML9" s="314"/>
      <c r="PMM9" s="314"/>
      <c r="PMN9" s="314"/>
      <c r="PMO9" s="314"/>
      <c r="PMP9" s="314"/>
      <c r="PMQ9" s="314"/>
      <c r="PMR9" s="314"/>
      <c r="PMS9" s="314"/>
      <c r="PMT9" s="314"/>
      <c r="PMU9" s="314"/>
      <c r="PMV9" s="314"/>
      <c r="PMW9" s="314"/>
      <c r="PMX9" s="314"/>
      <c r="PMY9" s="314"/>
      <c r="PMZ9" s="314"/>
      <c r="PNA9" s="314"/>
      <c r="PNB9" s="314"/>
      <c r="PNC9" s="314"/>
      <c r="PND9" s="314"/>
      <c r="PNE9" s="314"/>
      <c r="PNF9" s="314"/>
      <c r="PNG9" s="314"/>
      <c r="PNH9" s="314"/>
      <c r="PNI9" s="314"/>
      <c r="PNJ9" s="314"/>
      <c r="PNK9" s="314"/>
      <c r="PNL9" s="314"/>
      <c r="PNM9" s="314"/>
      <c r="PNN9" s="314"/>
      <c r="PNO9" s="314"/>
      <c r="PNP9" s="314"/>
      <c r="PNQ9" s="314"/>
      <c r="PNR9" s="314"/>
      <c r="PNS9" s="314"/>
      <c r="PNT9" s="314"/>
      <c r="PNU9" s="314"/>
      <c r="PNV9" s="314"/>
      <c r="PNW9" s="314"/>
      <c r="PNX9" s="314"/>
      <c r="PNY9" s="314"/>
      <c r="PNZ9" s="314"/>
      <c r="POA9" s="314"/>
      <c r="POB9" s="314"/>
      <c r="POC9" s="314"/>
      <c r="POD9" s="314"/>
      <c r="POE9" s="314"/>
      <c r="POF9" s="314"/>
      <c r="POG9" s="314"/>
      <c r="POH9" s="314"/>
      <c r="POI9" s="314"/>
      <c r="POJ9" s="314"/>
      <c r="POK9" s="314"/>
      <c r="POL9" s="314"/>
      <c r="POM9" s="314"/>
      <c r="PON9" s="314"/>
      <c r="POO9" s="314"/>
      <c r="POP9" s="314"/>
      <c r="POQ9" s="314"/>
      <c r="POR9" s="314"/>
      <c r="POS9" s="314"/>
      <c r="POT9" s="314"/>
      <c r="POU9" s="314"/>
      <c r="POV9" s="314"/>
      <c r="POW9" s="314"/>
      <c r="POX9" s="314"/>
      <c r="POY9" s="314"/>
      <c r="POZ9" s="314"/>
      <c r="PPA9" s="314"/>
      <c r="PPB9" s="314"/>
      <c r="PPC9" s="314"/>
      <c r="PPD9" s="314"/>
      <c r="PPE9" s="314"/>
      <c r="PPF9" s="314"/>
      <c r="PPG9" s="314"/>
      <c r="PPH9" s="314"/>
      <c r="PPI9" s="314"/>
      <c r="PPJ9" s="314"/>
      <c r="PPK9" s="314"/>
      <c r="PPL9" s="314"/>
      <c r="PPM9" s="314"/>
      <c r="PPN9" s="314"/>
      <c r="PPO9" s="314"/>
      <c r="PPP9" s="314"/>
      <c r="PPQ9" s="314"/>
      <c r="PPR9" s="314"/>
      <c r="PPS9" s="314"/>
      <c r="PPT9" s="314"/>
      <c r="PPU9" s="314"/>
      <c r="PPV9" s="314"/>
      <c r="PPW9" s="314"/>
      <c r="PPX9" s="314"/>
      <c r="PPY9" s="314"/>
      <c r="PPZ9" s="314"/>
      <c r="PQA9" s="314"/>
      <c r="PQB9" s="314"/>
      <c r="PQC9" s="314"/>
      <c r="PQD9" s="314"/>
      <c r="PQE9" s="314"/>
      <c r="PQF9" s="314"/>
      <c r="PQG9" s="314"/>
      <c r="PQH9" s="314"/>
      <c r="PQI9" s="314"/>
      <c r="PQJ9" s="314"/>
      <c r="PQK9" s="314"/>
      <c r="PQL9" s="314"/>
      <c r="PQM9" s="314"/>
      <c r="PQN9" s="314"/>
      <c r="PQO9" s="314"/>
      <c r="PQP9" s="314"/>
      <c r="PQQ9" s="314"/>
      <c r="PQR9" s="314"/>
      <c r="PQS9" s="314"/>
      <c r="PQT9" s="314"/>
      <c r="PQU9" s="314"/>
      <c r="PQV9" s="314"/>
      <c r="PQW9" s="314"/>
      <c r="PQX9" s="314"/>
      <c r="PQY9" s="314"/>
      <c r="PQZ9" s="314"/>
      <c r="PRA9" s="314"/>
      <c r="PRB9" s="314"/>
      <c r="PRC9" s="314"/>
      <c r="PRD9" s="314"/>
      <c r="PRE9" s="314"/>
      <c r="PRF9" s="314"/>
      <c r="PRG9" s="314"/>
      <c r="PRH9" s="314"/>
      <c r="PRI9" s="314"/>
      <c r="PRJ9" s="314"/>
      <c r="PRK9" s="314"/>
      <c r="PRL9" s="314"/>
      <c r="PRM9" s="314"/>
      <c r="PRN9" s="314"/>
      <c r="PRO9" s="314"/>
      <c r="PRP9" s="314"/>
      <c r="PRQ9" s="314"/>
      <c r="PRR9" s="314"/>
      <c r="PRS9" s="314"/>
      <c r="PRT9" s="314"/>
      <c r="PRU9" s="314"/>
      <c r="PRV9" s="314"/>
      <c r="PRW9" s="314"/>
      <c r="PRX9" s="314"/>
      <c r="PRY9" s="314"/>
      <c r="PRZ9" s="314"/>
      <c r="PSA9" s="314"/>
      <c r="PSB9" s="314"/>
      <c r="PSC9" s="314"/>
      <c r="PSD9" s="314"/>
      <c r="PSE9" s="314"/>
      <c r="PSF9" s="314"/>
      <c r="PSG9" s="314"/>
      <c r="PSH9" s="314"/>
      <c r="PSI9" s="314"/>
      <c r="PSJ9" s="314"/>
      <c r="PSK9" s="314"/>
      <c r="PSL9" s="314"/>
      <c r="PSM9" s="314"/>
      <c r="PSN9" s="314"/>
      <c r="PSO9" s="314"/>
      <c r="PSP9" s="314"/>
      <c r="PSQ9" s="314"/>
      <c r="PSR9" s="314"/>
      <c r="PSS9" s="314"/>
      <c r="PST9" s="314"/>
      <c r="PSU9" s="314"/>
      <c r="PSV9" s="314"/>
      <c r="PSW9" s="314"/>
      <c r="PSX9" s="314"/>
      <c r="PSY9" s="314"/>
      <c r="PSZ9" s="314"/>
      <c r="PTA9" s="314"/>
      <c r="PTB9" s="314"/>
      <c r="PTC9" s="314"/>
      <c r="PTD9" s="314"/>
      <c r="PTE9" s="314"/>
      <c r="PTF9" s="314"/>
      <c r="PTG9" s="314"/>
      <c r="PTH9" s="314"/>
      <c r="PTI9" s="314"/>
      <c r="PTJ9" s="314"/>
      <c r="PTK9" s="314"/>
      <c r="PTL9" s="314"/>
      <c r="PTM9" s="314"/>
      <c r="PTN9" s="314"/>
      <c r="PTO9" s="314"/>
      <c r="PTP9" s="314"/>
      <c r="PTQ9" s="314"/>
      <c r="PTR9" s="314"/>
      <c r="PTS9" s="314"/>
      <c r="PTT9" s="314"/>
      <c r="PTU9" s="314"/>
      <c r="PTV9" s="314"/>
      <c r="PTW9" s="314"/>
      <c r="PTX9" s="314"/>
      <c r="PTY9" s="314"/>
      <c r="PTZ9" s="314"/>
      <c r="PUA9" s="314"/>
      <c r="PUB9" s="314"/>
      <c r="PUC9" s="314"/>
      <c r="PUD9" s="314"/>
      <c r="PUE9" s="314"/>
      <c r="PUF9" s="314"/>
      <c r="PUG9" s="314"/>
      <c r="PUH9" s="314"/>
      <c r="PUI9" s="314"/>
      <c r="PUJ9" s="314"/>
      <c r="PUK9" s="314"/>
      <c r="PUL9" s="314"/>
      <c r="PUM9" s="314"/>
      <c r="PUN9" s="314"/>
      <c r="PUO9" s="314"/>
      <c r="PUP9" s="314"/>
      <c r="PUQ9" s="314"/>
      <c r="PUR9" s="314"/>
      <c r="PUS9" s="314"/>
      <c r="PUT9" s="314"/>
      <c r="PUU9" s="314"/>
      <c r="PUV9" s="314"/>
      <c r="PUW9" s="314"/>
      <c r="PUX9" s="314"/>
      <c r="PUY9" s="314"/>
      <c r="PUZ9" s="314"/>
      <c r="PVA9" s="314"/>
      <c r="PVB9" s="314"/>
      <c r="PVC9" s="314"/>
      <c r="PVD9" s="314"/>
      <c r="PVE9" s="314"/>
      <c r="PVF9" s="314"/>
      <c r="PVG9" s="314"/>
      <c r="PVH9" s="314"/>
      <c r="PVI9" s="314"/>
      <c r="PVJ9" s="314"/>
      <c r="PVK9" s="314"/>
      <c r="PVL9" s="314"/>
      <c r="PVM9" s="314"/>
      <c r="PVN9" s="314"/>
      <c r="PVO9" s="314"/>
      <c r="PVP9" s="314"/>
      <c r="PVQ9" s="314"/>
      <c r="PVR9" s="314"/>
      <c r="PVS9" s="314"/>
      <c r="PVT9" s="314"/>
      <c r="PVU9" s="314"/>
      <c r="PVV9" s="314"/>
      <c r="PVW9" s="314"/>
      <c r="PVX9" s="314"/>
      <c r="PVY9" s="314"/>
      <c r="PVZ9" s="314"/>
      <c r="PWA9" s="314"/>
      <c r="PWB9" s="314"/>
      <c r="PWC9" s="314"/>
      <c r="PWD9" s="314"/>
      <c r="PWE9" s="314"/>
      <c r="PWF9" s="314"/>
      <c r="PWG9" s="314"/>
      <c r="PWH9" s="314"/>
      <c r="PWI9" s="314"/>
      <c r="PWJ9" s="314"/>
      <c r="PWK9" s="314"/>
      <c r="PWL9" s="314"/>
      <c r="PWM9" s="314"/>
      <c r="PWN9" s="314"/>
      <c r="PWO9" s="314"/>
      <c r="PWP9" s="314"/>
      <c r="PWQ9" s="314"/>
      <c r="PWR9" s="314"/>
      <c r="PWS9" s="314"/>
      <c r="PWT9" s="314"/>
      <c r="PWU9" s="314"/>
      <c r="PWV9" s="314"/>
      <c r="PWW9" s="314"/>
      <c r="PWX9" s="314"/>
      <c r="PWY9" s="314"/>
      <c r="PWZ9" s="314"/>
      <c r="PXA9" s="314"/>
      <c r="PXB9" s="314"/>
      <c r="PXC9" s="314"/>
      <c r="PXD9" s="314"/>
      <c r="PXE9" s="314"/>
      <c r="PXF9" s="314"/>
      <c r="PXG9" s="314"/>
      <c r="PXH9" s="314"/>
      <c r="PXI9" s="314"/>
      <c r="PXJ9" s="314"/>
      <c r="PXK9" s="314"/>
      <c r="PXL9" s="314"/>
      <c r="PXM9" s="314"/>
      <c r="PXN9" s="314"/>
      <c r="PXO9" s="314"/>
      <c r="PXP9" s="314"/>
      <c r="PXQ9" s="314"/>
      <c r="PXR9" s="314"/>
      <c r="PXS9" s="314"/>
      <c r="PXT9" s="314"/>
      <c r="PXU9" s="314"/>
      <c r="PXV9" s="314"/>
      <c r="PXW9" s="314"/>
      <c r="PXX9" s="314"/>
      <c r="PXY9" s="314"/>
      <c r="PXZ9" s="314"/>
      <c r="PYA9" s="314"/>
      <c r="PYB9" s="314"/>
      <c r="PYC9" s="314"/>
      <c r="PYD9" s="314"/>
      <c r="PYE9" s="314"/>
      <c r="PYF9" s="314"/>
      <c r="PYG9" s="314"/>
      <c r="PYH9" s="314"/>
      <c r="PYI9" s="314"/>
      <c r="PYJ9" s="314"/>
      <c r="PYK9" s="314"/>
      <c r="PYL9" s="314"/>
      <c r="PYM9" s="314"/>
      <c r="PYN9" s="314"/>
      <c r="PYO9" s="314"/>
      <c r="PYP9" s="314"/>
      <c r="PYQ9" s="314"/>
      <c r="PYR9" s="314"/>
      <c r="PYS9" s="314"/>
      <c r="PYT9" s="314"/>
      <c r="PYU9" s="314"/>
      <c r="PYV9" s="314"/>
      <c r="PYW9" s="314"/>
      <c r="PYX9" s="314"/>
      <c r="PYY9" s="314"/>
      <c r="PYZ9" s="314"/>
      <c r="PZA9" s="314"/>
      <c r="PZB9" s="314"/>
      <c r="PZC9" s="314"/>
      <c r="PZD9" s="314"/>
      <c r="PZE9" s="314"/>
      <c r="PZF9" s="314"/>
      <c r="PZG9" s="314"/>
      <c r="PZH9" s="314"/>
      <c r="PZI9" s="314"/>
      <c r="PZJ9" s="314"/>
      <c r="PZK9" s="314"/>
      <c r="PZL9" s="314"/>
      <c r="PZM9" s="314"/>
      <c r="PZN9" s="314"/>
      <c r="PZO9" s="314"/>
      <c r="PZP9" s="314"/>
      <c r="PZQ9" s="314"/>
      <c r="PZR9" s="314"/>
      <c r="PZS9" s="314"/>
      <c r="PZT9" s="314"/>
      <c r="PZU9" s="314"/>
      <c r="PZV9" s="314"/>
      <c r="PZW9" s="314"/>
      <c r="PZX9" s="314"/>
      <c r="PZY9" s="314"/>
      <c r="PZZ9" s="314"/>
      <c r="QAA9" s="314"/>
      <c r="QAB9" s="314"/>
      <c r="QAC9" s="314"/>
      <c r="QAD9" s="314"/>
      <c r="QAE9" s="314"/>
      <c r="QAF9" s="314"/>
      <c r="QAG9" s="314"/>
      <c r="QAH9" s="314"/>
      <c r="QAI9" s="314"/>
      <c r="QAJ9" s="314"/>
      <c r="QAK9" s="314"/>
      <c r="QAL9" s="314"/>
      <c r="QAM9" s="314"/>
      <c r="QAN9" s="314"/>
      <c r="QAO9" s="314"/>
      <c r="QAP9" s="314"/>
      <c r="QAQ9" s="314"/>
      <c r="QAR9" s="314"/>
      <c r="QAS9" s="314"/>
      <c r="QAT9" s="314"/>
      <c r="QAU9" s="314"/>
      <c r="QAV9" s="314"/>
      <c r="QAW9" s="314"/>
      <c r="QAX9" s="314"/>
      <c r="QAY9" s="314"/>
      <c r="QAZ9" s="314"/>
      <c r="QBA9" s="314"/>
      <c r="QBB9" s="314"/>
      <c r="QBC9" s="314"/>
      <c r="QBD9" s="314"/>
      <c r="QBE9" s="314"/>
      <c r="QBF9" s="314"/>
      <c r="QBG9" s="314"/>
      <c r="QBH9" s="314"/>
      <c r="QBI9" s="314"/>
      <c r="QBJ9" s="314"/>
      <c r="QBK9" s="314"/>
      <c r="QBL9" s="314"/>
      <c r="QBM9" s="314"/>
      <c r="QBN9" s="314"/>
      <c r="QBO9" s="314"/>
      <c r="QBP9" s="314"/>
      <c r="QBQ9" s="314"/>
      <c r="QBR9" s="314"/>
      <c r="QBS9" s="314"/>
      <c r="QBT9" s="314"/>
      <c r="QBU9" s="314"/>
      <c r="QBV9" s="314"/>
      <c r="QBW9" s="314"/>
      <c r="QBX9" s="314"/>
      <c r="QBY9" s="314"/>
      <c r="QBZ9" s="314"/>
      <c r="QCA9" s="314"/>
      <c r="QCB9" s="314"/>
      <c r="QCC9" s="314"/>
      <c r="QCD9" s="314"/>
      <c r="QCE9" s="314"/>
      <c r="QCF9" s="314"/>
      <c r="QCG9" s="314"/>
      <c r="QCH9" s="314"/>
      <c r="QCI9" s="314"/>
      <c r="QCJ9" s="314"/>
      <c r="QCK9" s="314"/>
      <c r="QCL9" s="314"/>
      <c r="QCM9" s="314"/>
      <c r="QCN9" s="314"/>
      <c r="QCO9" s="314"/>
      <c r="QCP9" s="314"/>
      <c r="QCQ9" s="314"/>
      <c r="QCR9" s="314"/>
      <c r="QCS9" s="314"/>
      <c r="QCT9" s="314"/>
      <c r="QCU9" s="314"/>
      <c r="QCV9" s="314"/>
      <c r="QCW9" s="314"/>
      <c r="QCX9" s="314"/>
      <c r="QCY9" s="314"/>
      <c r="QCZ9" s="314"/>
      <c r="QDA9" s="314"/>
      <c r="QDB9" s="314"/>
      <c r="QDC9" s="314"/>
      <c r="QDD9" s="314"/>
      <c r="QDE9" s="314"/>
      <c r="QDF9" s="314"/>
      <c r="QDG9" s="314"/>
      <c r="QDH9" s="314"/>
      <c r="QDI9" s="314"/>
      <c r="QDJ9" s="314"/>
      <c r="QDK9" s="314"/>
      <c r="QDL9" s="314"/>
      <c r="QDM9" s="314"/>
      <c r="QDN9" s="314"/>
      <c r="QDO9" s="314"/>
      <c r="QDP9" s="314"/>
      <c r="QDQ9" s="314"/>
      <c r="QDR9" s="314"/>
      <c r="QDS9" s="314"/>
      <c r="QDT9" s="314"/>
      <c r="QDU9" s="314"/>
      <c r="QDV9" s="314"/>
      <c r="QDW9" s="314"/>
      <c r="QDX9" s="314"/>
      <c r="QDY9" s="314"/>
      <c r="QDZ9" s="314"/>
      <c r="QEA9" s="314"/>
      <c r="QEB9" s="314"/>
      <c r="QEC9" s="314"/>
      <c r="QED9" s="314"/>
      <c r="QEE9" s="314"/>
      <c r="QEF9" s="314"/>
      <c r="QEG9" s="314"/>
      <c r="QEH9" s="314"/>
      <c r="QEI9" s="314"/>
      <c r="QEJ9" s="314"/>
      <c r="QEK9" s="314"/>
      <c r="QEL9" s="314"/>
      <c r="QEM9" s="314"/>
      <c r="QEN9" s="314"/>
      <c r="QEO9" s="314"/>
      <c r="QEP9" s="314"/>
      <c r="QEQ9" s="314"/>
      <c r="QER9" s="314"/>
      <c r="QES9" s="314"/>
      <c r="QET9" s="314"/>
      <c r="QEU9" s="314"/>
      <c r="QEV9" s="314"/>
      <c r="QEW9" s="314"/>
      <c r="QEX9" s="314"/>
      <c r="QEY9" s="314"/>
      <c r="QEZ9" s="314"/>
      <c r="QFA9" s="314"/>
      <c r="QFB9" s="314"/>
      <c r="QFC9" s="314"/>
      <c r="QFD9" s="314"/>
      <c r="QFE9" s="314"/>
      <c r="QFF9" s="314"/>
      <c r="QFG9" s="314"/>
      <c r="QFH9" s="314"/>
      <c r="QFI9" s="314"/>
      <c r="QFJ9" s="314"/>
      <c r="QFK9" s="314"/>
      <c r="QFL9" s="314"/>
      <c r="QFM9" s="314"/>
      <c r="QFN9" s="314"/>
      <c r="QFO9" s="314"/>
      <c r="QFP9" s="314"/>
      <c r="QFQ9" s="314"/>
      <c r="QFR9" s="314"/>
      <c r="QFS9" s="314"/>
      <c r="QFT9" s="314"/>
      <c r="QFU9" s="314"/>
      <c r="QFV9" s="314"/>
      <c r="QFW9" s="314"/>
      <c r="QFX9" s="314"/>
      <c r="QFY9" s="314"/>
      <c r="QFZ9" s="314"/>
      <c r="QGA9" s="314"/>
      <c r="QGB9" s="314"/>
      <c r="QGC9" s="314"/>
      <c r="QGD9" s="314"/>
      <c r="QGE9" s="314"/>
      <c r="QGF9" s="314"/>
      <c r="QGG9" s="314"/>
      <c r="QGH9" s="314"/>
      <c r="QGI9" s="314"/>
      <c r="QGJ9" s="314"/>
      <c r="QGK9" s="314"/>
      <c r="QGL9" s="314"/>
      <c r="QGM9" s="314"/>
      <c r="QGN9" s="314"/>
      <c r="QGO9" s="314"/>
      <c r="QGP9" s="314"/>
      <c r="QGQ9" s="314"/>
      <c r="QGR9" s="314"/>
      <c r="QGS9" s="314"/>
      <c r="QGT9" s="314"/>
      <c r="QGU9" s="314"/>
      <c r="QGV9" s="314"/>
      <c r="QGW9" s="314"/>
      <c r="QGX9" s="314"/>
      <c r="QGY9" s="314"/>
      <c r="QGZ9" s="314"/>
      <c r="QHA9" s="314"/>
      <c r="QHB9" s="314"/>
      <c r="QHC9" s="314"/>
      <c r="QHD9" s="314"/>
      <c r="QHE9" s="314"/>
      <c r="QHF9" s="314"/>
      <c r="QHG9" s="314"/>
      <c r="QHH9" s="314"/>
      <c r="QHI9" s="314"/>
      <c r="QHJ9" s="314"/>
      <c r="QHK9" s="314"/>
      <c r="QHL9" s="314"/>
      <c r="QHM9" s="314"/>
      <c r="QHN9" s="314"/>
      <c r="QHO9" s="314"/>
      <c r="QHP9" s="314"/>
      <c r="QHQ9" s="314"/>
      <c r="QHR9" s="314"/>
      <c r="QHS9" s="314"/>
      <c r="QHT9" s="314"/>
      <c r="QHU9" s="314"/>
      <c r="QHV9" s="314"/>
      <c r="QHW9" s="314"/>
      <c r="QHX9" s="314"/>
      <c r="QHY9" s="314"/>
      <c r="QHZ9" s="314"/>
      <c r="QIA9" s="314"/>
      <c r="QIB9" s="314"/>
      <c r="QIC9" s="314"/>
      <c r="QID9" s="314"/>
      <c r="QIE9" s="314"/>
      <c r="QIF9" s="314"/>
      <c r="QIG9" s="314"/>
      <c r="QIH9" s="314"/>
      <c r="QII9" s="314"/>
      <c r="QIJ9" s="314"/>
      <c r="QIK9" s="314"/>
      <c r="QIL9" s="314"/>
      <c r="QIM9" s="314"/>
      <c r="QIN9" s="314"/>
      <c r="QIO9" s="314"/>
      <c r="QIP9" s="314"/>
      <c r="QIQ9" s="314"/>
      <c r="QIR9" s="314"/>
      <c r="QIS9" s="314"/>
      <c r="QIT9" s="314"/>
      <c r="QIU9" s="314"/>
      <c r="QIV9" s="314"/>
      <c r="QIW9" s="314"/>
      <c r="QIX9" s="314"/>
      <c r="QIY9" s="314"/>
      <c r="QIZ9" s="314"/>
      <c r="QJA9" s="314"/>
      <c r="QJB9" s="314"/>
      <c r="QJC9" s="314"/>
      <c r="QJD9" s="314"/>
      <c r="QJE9" s="314"/>
      <c r="QJF9" s="314"/>
      <c r="QJG9" s="314"/>
      <c r="QJH9" s="314"/>
      <c r="QJI9" s="314"/>
      <c r="QJJ9" s="314"/>
      <c r="QJK9" s="314"/>
      <c r="QJL9" s="314"/>
      <c r="QJM9" s="314"/>
      <c r="QJN9" s="314"/>
      <c r="QJO9" s="314"/>
      <c r="QJP9" s="314"/>
      <c r="QJQ9" s="314"/>
      <c r="QJR9" s="314"/>
      <c r="QJS9" s="314"/>
      <c r="QJT9" s="314"/>
      <c r="QJU9" s="314"/>
      <c r="QJV9" s="314"/>
      <c r="QJW9" s="314"/>
      <c r="QJX9" s="314"/>
      <c r="QJY9" s="314"/>
      <c r="QJZ9" s="314"/>
      <c r="QKA9" s="314"/>
      <c r="QKB9" s="314"/>
      <c r="QKC9" s="314"/>
      <c r="QKD9" s="314"/>
      <c r="QKE9" s="314"/>
      <c r="QKF9" s="314"/>
      <c r="QKG9" s="314"/>
      <c r="QKH9" s="314"/>
      <c r="QKI9" s="314"/>
      <c r="QKJ9" s="314"/>
      <c r="QKK9" s="314"/>
      <c r="QKL9" s="314"/>
      <c r="QKM9" s="314"/>
      <c r="QKN9" s="314"/>
      <c r="QKO9" s="314"/>
      <c r="QKP9" s="314"/>
      <c r="QKQ9" s="314"/>
      <c r="QKR9" s="314"/>
      <c r="QKS9" s="314"/>
      <c r="QKT9" s="314"/>
      <c r="QKU9" s="314"/>
      <c r="QKV9" s="314"/>
      <c r="QKW9" s="314"/>
      <c r="QKX9" s="314"/>
      <c r="QKY9" s="314"/>
      <c r="QKZ9" s="314"/>
      <c r="QLA9" s="314"/>
      <c r="QLB9" s="314"/>
      <c r="QLC9" s="314"/>
      <c r="QLD9" s="314"/>
      <c r="QLE9" s="314"/>
      <c r="QLF9" s="314"/>
      <c r="QLG9" s="314"/>
      <c r="QLH9" s="314"/>
      <c r="QLI9" s="314"/>
      <c r="QLJ9" s="314"/>
      <c r="QLK9" s="314"/>
      <c r="QLL9" s="314"/>
      <c r="QLM9" s="314"/>
      <c r="QLN9" s="314"/>
      <c r="QLO9" s="314"/>
      <c r="QLP9" s="314"/>
      <c r="QLQ9" s="314"/>
      <c r="QLR9" s="314"/>
      <c r="QLS9" s="314"/>
      <c r="QLT9" s="314"/>
      <c r="QLU9" s="314"/>
      <c r="QLV9" s="314"/>
      <c r="QLW9" s="314"/>
      <c r="QLX9" s="314"/>
      <c r="QLY9" s="314"/>
      <c r="QLZ9" s="314"/>
      <c r="QMA9" s="314"/>
      <c r="QMB9" s="314"/>
      <c r="QMC9" s="314"/>
      <c r="QMD9" s="314"/>
      <c r="QME9" s="314"/>
      <c r="QMF9" s="314"/>
      <c r="QMG9" s="314"/>
      <c r="QMH9" s="314"/>
      <c r="QMI9" s="314"/>
      <c r="QMJ9" s="314"/>
      <c r="QMK9" s="314"/>
      <c r="QML9" s="314"/>
      <c r="QMM9" s="314"/>
      <c r="QMN9" s="314"/>
      <c r="QMO9" s="314"/>
      <c r="QMP9" s="314"/>
      <c r="QMQ9" s="314"/>
      <c r="QMR9" s="314"/>
      <c r="QMS9" s="314"/>
      <c r="QMT9" s="314"/>
      <c r="QMU9" s="314"/>
      <c r="QMV9" s="314"/>
      <c r="QMW9" s="314"/>
      <c r="QMX9" s="314"/>
      <c r="QMY9" s="314"/>
      <c r="QMZ9" s="314"/>
      <c r="QNA9" s="314"/>
      <c r="QNB9" s="314"/>
      <c r="QNC9" s="314"/>
      <c r="QND9" s="314"/>
      <c r="QNE9" s="314"/>
      <c r="QNF9" s="314"/>
      <c r="QNG9" s="314"/>
      <c r="QNH9" s="314"/>
      <c r="QNI9" s="314"/>
      <c r="QNJ9" s="314"/>
      <c r="QNK9" s="314"/>
      <c r="QNL9" s="314"/>
      <c r="QNM9" s="314"/>
      <c r="QNN9" s="314"/>
      <c r="QNO9" s="314"/>
      <c r="QNP9" s="314"/>
      <c r="QNQ9" s="314"/>
      <c r="QNR9" s="314"/>
      <c r="QNS9" s="314"/>
      <c r="QNT9" s="314"/>
      <c r="QNU9" s="314"/>
      <c r="QNV9" s="314"/>
      <c r="QNW9" s="314"/>
      <c r="QNX9" s="314"/>
      <c r="QNY9" s="314"/>
      <c r="QNZ9" s="314"/>
      <c r="QOA9" s="314"/>
      <c r="QOB9" s="314"/>
      <c r="QOC9" s="314"/>
      <c r="QOD9" s="314"/>
      <c r="QOE9" s="314"/>
      <c r="QOF9" s="314"/>
      <c r="QOG9" s="314"/>
      <c r="QOH9" s="314"/>
      <c r="QOI9" s="314"/>
      <c r="QOJ9" s="314"/>
      <c r="QOK9" s="314"/>
      <c r="QOL9" s="314"/>
      <c r="QOM9" s="314"/>
      <c r="QON9" s="314"/>
      <c r="QOO9" s="314"/>
      <c r="QOP9" s="314"/>
      <c r="QOQ9" s="314"/>
      <c r="QOR9" s="314"/>
      <c r="QOS9" s="314"/>
      <c r="QOT9" s="314"/>
      <c r="QOU9" s="314"/>
      <c r="QOV9" s="314"/>
      <c r="QOW9" s="314"/>
      <c r="QOX9" s="314"/>
      <c r="QOY9" s="314"/>
      <c r="QOZ9" s="314"/>
      <c r="QPA9" s="314"/>
      <c r="QPB9" s="314"/>
      <c r="QPC9" s="314"/>
      <c r="QPD9" s="314"/>
      <c r="QPE9" s="314"/>
      <c r="QPF9" s="314"/>
      <c r="QPG9" s="314"/>
      <c r="QPH9" s="314"/>
      <c r="QPI9" s="314"/>
      <c r="QPJ9" s="314"/>
      <c r="QPK9" s="314"/>
      <c r="QPL9" s="314"/>
      <c r="QPM9" s="314"/>
      <c r="QPN9" s="314"/>
      <c r="QPO9" s="314"/>
      <c r="QPP9" s="314"/>
      <c r="QPQ9" s="314"/>
      <c r="QPR9" s="314"/>
      <c r="QPS9" s="314"/>
      <c r="QPT9" s="314"/>
      <c r="QPU9" s="314"/>
      <c r="QPV9" s="314"/>
      <c r="QPW9" s="314"/>
      <c r="QPX9" s="314"/>
      <c r="QPY9" s="314"/>
      <c r="QPZ9" s="314"/>
      <c r="QQA9" s="314"/>
      <c r="QQB9" s="314"/>
      <c r="QQC9" s="314"/>
      <c r="QQD9" s="314"/>
      <c r="QQE9" s="314"/>
      <c r="QQF9" s="314"/>
      <c r="QQG9" s="314"/>
      <c r="QQH9" s="314"/>
      <c r="QQI9" s="314"/>
      <c r="QQJ9" s="314"/>
      <c r="QQK9" s="314"/>
      <c r="QQL9" s="314"/>
      <c r="QQM9" s="314"/>
      <c r="QQN9" s="314"/>
      <c r="QQO9" s="314"/>
      <c r="QQP9" s="314"/>
      <c r="QQQ9" s="314"/>
      <c r="QQR9" s="314"/>
      <c r="QQS9" s="314"/>
      <c r="QQT9" s="314"/>
      <c r="QQU9" s="314"/>
      <c r="QQV9" s="314"/>
      <c r="QQW9" s="314"/>
      <c r="QQX9" s="314"/>
      <c r="QQY9" s="314"/>
      <c r="QQZ9" s="314"/>
      <c r="QRA9" s="314"/>
      <c r="QRB9" s="314"/>
      <c r="QRC9" s="314"/>
      <c r="QRD9" s="314"/>
      <c r="QRE9" s="314"/>
      <c r="QRF9" s="314"/>
      <c r="QRG9" s="314"/>
      <c r="QRH9" s="314"/>
      <c r="QRI9" s="314"/>
      <c r="QRJ9" s="314"/>
      <c r="QRK9" s="314"/>
      <c r="QRL9" s="314"/>
      <c r="QRM9" s="314"/>
      <c r="QRN9" s="314"/>
      <c r="QRO9" s="314"/>
      <c r="QRP9" s="314"/>
      <c r="QRQ9" s="314"/>
      <c r="QRR9" s="314"/>
      <c r="QRS9" s="314"/>
      <c r="QRT9" s="314"/>
      <c r="QRU9" s="314"/>
      <c r="QRV9" s="314"/>
      <c r="QRW9" s="314"/>
      <c r="QRX9" s="314"/>
      <c r="QRY9" s="314"/>
      <c r="QRZ9" s="314"/>
      <c r="QSA9" s="314"/>
      <c r="QSB9" s="314"/>
      <c r="QSC9" s="314"/>
      <c r="QSD9" s="314"/>
      <c r="QSE9" s="314"/>
      <c r="QSF9" s="314"/>
      <c r="QSG9" s="314"/>
      <c r="QSH9" s="314"/>
      <c r="QSI9" s="314"/>
      <c r="QSJ9" s="314"/>
      <c r="QSK9" s="314"/>
      <c r="QSL9" s="314"/>
      <c r="QSM9" s="314"/>
      <c r="QSN9" s="314"/>
      <c r="QSO9" s="314"/>
      <c r="QSP9" s="314"/>
      <c r="QSQ9" s="314"/>
      <c r="QSR9" s="314"/>
      <c r="QSS9" s="314"/>
      <c r="QST9" s="314"/>
      <c r="QSU9" s="314"/>
      <c r="QSV9" s="314"/>
      <c r="QSW9" s="314"/>
      <c r="QSX9" s="314"/>
      <c r="QSY9" s="314"/>
      <c r="QSZ9" s="314"/>
      <c r="QTA9" s="314"/>
      <c r="QTB9" s="314"/>
      <c r="QTC9" s="314"/>
      <c r="QTD9" s="314"/>
      <c r="QTE9" s="314"/>
      <c r="QTF9" s="314"/>
      <c r="QTG9" s="314"/>
      <c r="QTH9" s="314"/>
      <c r="QTI9" s="314"/>
      <c r="QTJ9" s="314"/>
      <c r="QTK9" s="314"/>
      <c r="QTL9" s="314"/>
      <c r="QTM9" s="314"/>
      <c r="QTN9" s="314"/>
      <c r="QTO9" s="314"/>
      <c r="QTP9" s="314"/>
      <c r="QTQ9" s="314"/>
      <c r="QTR9" s="314"/>
      <c r="QTS9" s="314"/>
      <c r="QTT9" s="314"/>
      <c r="QTU9" s="314"/>
      <c r="QTV9" s="314"/>
      <c r="QTW9" s="314"/>
      <c r="QTX9" s="314"/>
      <c r="QTY9" s="314"/>
      <c r="QTZ9" s="314"/>
      <c r="QUA9" s="314"/>
      <c r="QUB9" s="314"/>
      <c r="QUC9" s="314"/>
      <c r="QUD9" s="314"/>
      <c r="QUE9" s="314"/>
      <c r="QUF9" s="314"/>
      <c r="QUG9" s="314"/>
      <c r="QUH9" s="314"/>
      <c r="QUI9" s="314"/>
      <c r="QUJ9" s="314"/>
      <c r="QUK9" s="314"/>
      <c r="QUL9" s="314"/>
      <c r="QUM9" s="314"/>
      <c r="QUN9" s="314"/>
      <c r="QUO9" s="314"/>
      <c r="QUP9" s="314"/>
      <c r="QUQ9" s="314"/>
      <c r="QUR9" s="314"/>
      <c r="QUS9" s="314"/>
      <c r="QUT9" s="314"/>
      <c r="QUU9" s="314"/>
      <c r="QUV9" s="314"/>
      <c r="QUW9" s="314"/>
      <c r="QUX9" s="314"/>
      <c r="QUY9" s="314"/>
      <c r="QUZ9" s="314"/>
      <c r="QVA9" s="314"/>
      <c r="QVB9" s="314"/>
      <c r="QVC9" s="314"/>
      <c r="QVD9" s="314"/>
      <c r="QVE9" s="314"/>
      <c r="QVF9" s="314"/>
      <c r="QVG9" s="314"/>
      <c r="QVH9" s="314"/>
      <c r="QVI9" s="314"/>
      <c r="QVJ9" s="314"/>
      <c r="QVK9" s="314"/>
      <c r="QVL9" s="314"/>
      <c r="QVM9" s="314"/>
      <c r="QVN9" s="314"/>
      <c r="QVO9" s="314"/>
      <c r="QVP9" s="314"/>
      <c r="QVQ9" s="314"/>
      <c r="QVR9" s="314"/>
      <c r="QVS9" s="314"/>
      <c r="QVT9" s="314"/>
      <c r="QVU9" s="314"/>
      <c r="QVV9" s="314"/>
      <c r="QVW9" s="314"/>
      <c r="QVX9" s="314"/>
      <c r="QVY9" s="314"/>
      <c r="QVZ9" s="314"/>
      <c r="QWA9" s="314"/>
      <c r="QWB9" s="314"/>
      <c r="QWC9" s="314"/>
      <c r="QWD9" s="314"/>
      <c r="QWE9" s="314"/>
      <c r="QWF9" s="314"/>
      <c r="QWG9" s="314"/>
      <c r="QWH9" s="314"/>
      <c r="QWI9" s="314"/>
      <c r="QWJ9" s="314"/>
      <c r="QWK9" s="314"/>
      <c r="QWL9" s="314"/>
      <c r="QWM9" s="314"/>
      <c r="QWN9" s="314"/>
      <c r="QWO9" s="314"/>
      <c r="QWP9" s="314"/>
      <c r="QWQ9" s="314"/>
      <c r="QWR9" s="314"/>
      <c r="QWS9" s="314"/>
      <c r="QWT9" s="314"/>
      <c r="QWU9" s="314"/>
      <c r="QWV9" s="314"/>
      <c r="QWW9" s="314"/>
      <c r="QWX9" s="314"/>
      <c r="QWY9" s="314"/>
      <c r="QWZ9" s="314"/>
      <c r="QXA9" s="314"/>
      <c r="QXB9" s="314"/>
      <c r="QXC9" s="314"/>
      <c r="QXD9" s="314"/>
      <c r="QXE9" s="314"/>
      <c r="QXF9" s="314"/>
      <c r="QXG9" s="314"/>
      <c r="QXH9" s="314"/>
      <c r="QXI9" s="314"/>
      <c r="QXJ9" s="314"/>
      <c r="QXK9" s="314"/>
      <c r="QXL9" s="314"/>
      <c r="QXM9" s="314"/>
      <c r="QXN9" s="314"/>
      <c r="QXO9" s="314"/>
      <c r="QXP9" s="314"/>
      <c r="QXQ9" s="314"/>
      <c r="QXR9" s="314"/>
      <c r="QXS9" s="314"/>
      <c r="QXT9" s="314"/>
      <c r="QXU9" s="314"/>
      <c r="QXV9" s="314"/>
      <c r="QXW9" s="314"/>
      <c r="QXX9" s="314"/>
      <c r="QXY9" s="314"/>
      <c r="QXZ9" s="314"/>
      <c r="QYA9" s="314"/>
      <c r="QYB9" s="314"/>
      <c r="QYC9" s="314"/>
      <c r="QYD9" s="314"/>
      <c r="QYE9" s="314"/>
      <c r="QYF9" s="314"/>
      <c r="QYG9" s="314"/>
      <c r="QYH9" s="314"/>
      <c r="QYI9" s="314"/>
      <c r="QYJ9" s="314"/>
      <c r="QYK9" s="314"/>
      <c r="QYL9" s="314"/>
      <c r="QYM9" s="314"/>
      <c r="QYN9" s="314"/>
      <c r="QYO9" s="314"/>
      <c r="QYP9" s="314"/>
      <c r="QYQ9" s="314"/>
      <c r="QYR9" s="314"/>
      <c r="QYS9" s="314"/>
      <c r="QYT9" s="314"/>
      <c r="QYU9" s="314"/>
      <c r="QYV9" s="314"/>
      <c r="QYW9" s="314"/>
      <c r="QYX9" s="314"/>
      <c r="QYY9" s="314"/>
      <c r="QYZ9" s="314"/>
      <c r="QZA9" s="314"/>
      <c r="QZB9" s="314"/>
      <c r="QZC9" s="314"/>
      <c r="QZD9" s="314"/>
      <c r="QZE9" s="314"/>
      <c r="QZF9" s="314"/>
      <c r="QZG9" s="314"/>
      <c r="QZH9" s="314"/>
      <c r="QZI9" s="314"/>
      <c r="QZJ9" s="314"/>
      <c r="QZK9" s="314"/>
      <c r="QZL9" s="314"/>
      <c r="QZM9" s="314"/>
      <c r="QZN9" s="314"/>
      <c r="QZO9" s="314"/>
      <c r="QZP9" s="314"/>
      <c r="QZQ9" s="314"/>
      <c r="QZR9" s="314"/>
      <c r="QZS9" s="314"/>
      <c r="QZT9" s="314"/>
      <c r="QZU9" s="314"/>
      <c r="QZV9" s="314"/>
      <c r="QZW9" s="314"/>
      <c r="QZX9" s="314"/>
      <c r="QZY9" s="314"/>
      <c r="QZZ9" s="314"/>
      <c r="RAA9" s="314"/>
      <c r="RAB9" s="314"/>
      <c r="RAC9" s="314"/>
      <c r="RAD9" s="314"/>
      <c r="RAE9" s="314"/>
      <c r="RAF9" s="314"/>
      <c r="RAG9" s="314"/>
      <c r="RAH9" s="314"/>
      <c r="RAI9" s="314"/>
      <c r="RAJ9" s="314"/>
      <c r="RAK9" s="314"/>
      <c r="RAL9" s="314"/>
      <c r="RAM9" s="314"/>
      <c r="RAN9" s="314"/>
      <c r="RAO9" s="314"/>
      <c r="RAP9" s="314"/>
      <c r="RAQ9" s="314"/>
      <c r="RAR9" s="314"/>
      <c r="RAS9" s="314"/>
      <c r="RAT9" s="314"/>
      <c r="RAU9" s="314"/>
      <c r="RAV9" s="314"/>
      <c r="RAW9" s="314"/>
      <c r="RAX9" s="314"/>
      <c r="RAY9" s="314"/>
      <c r="RAZ9" s="314"/>
      <c r="RBA9" s="314"/>
      <c r="RBB9" s="314"/>
      <c r="RBC9" s="314"/>
      <c r="RBD9" s="314"/>
      <c r="RBE9" s="314"/>
      <c r="RBF9" s="314"/>
      <c r="RBG9" s="314"/>
      <c r="RBH9" s="314"/>
      <c r="RBI9" s="314"/>
      <c r="RBJ9" s="314"/>
      <c r="RBK9" s="314"/>
      <c r="RBL9" s="314"/>
      <c r="RBM9" s="314"/>
      <c r="RBN9" s="314"/>
      <c r="RBO9" s="314"/>
      <c r="RBP9" s="314"/>
      <c r="RBQ9" s="314"/>
      <c r="RBR9" s="314"/>
      <c r="RBS9" s="314"/>
      <c r="RBT9" s="314"/>
      <c r="RBU9" s="314"/>
      <c r="RBV9" s="314"/>
      <c r="RBW9" s="314"/>
      <c r="RBX9" s="314"/>
      <c r="RBY9" s="314"/>
      <c r="RBZ9" s="314"/>
      <c r="RCA9" s="314"/>
      <c r="RCB9" s="314"/>
      <c r="RCC9" s="314"/>
      <c r="RCD9" s="314"/>
      <c r="RCE9" s="314"/>
      <c r="RCF9" s="314"/>
      <c r="RCG9" s="314"/>
      <c r="RCH9" s="314"/>
      <c r="RCI9" s="314"/>
      <c r="RCJ9" s="314"/>
      <c r="RCK9" s="314"/>
      <c r="RCL9" s="314"/>
      <c r="RCM9" s="314"/>
      <c r="RCN9" s="314"/>
      <c r="RCO9" s="314"/>
      <c r="RCP9" s="314"/>
      <c r="RCQ9" s="314"/>
      <c r="RCR9" s="314"/>
      <c r="RCS9" s="314"/>
      <c r="RCT9" s="314"/>
      <c r="RCU9" s="314"/>
      <c r="RCV9" s="314"/>
      <c r="RCW9" s="314"/>
      <c r="RCX9" s="314"/>
      <c r="RCY9" s="314"/>
      <c r="RCZ9" s="314"/>
      <c r="RDA9" s="314"/>
      <c r="RDB9" s="314"/>
      <c r="RDC9" s="314"/>
      <c r="RDD9" s="314"/>
      <c r="RDE9" s="314"/>
      <c r="RDF9" s="314"/>
      <c r="RDG9" s="314"/>
      <c r="RDH9" s="314"/>
      <c r="RDI9" s="314"/>
      <c r="RDJ9" s="314"/>
      <c r="RDK9" s="314"/>
      <c r="RDL9" s="314"/>
      <c r="RDM9" s="314"/>
      <c r="RDN9" s="314"/>
      <c r="RDO9" s="314"/>
      <c r="RDP9" s="314"/>
      <c r="RDQ9" s="314"/>
      <c r="RDR9" s="314"/>
      <c r="RDS9" s="314"/>
      <c r="RDT9" s="314"/>
      <c r="RDU9" s="314"/>
      <c r="RDV9" s="314"/>
      <c r="RDW9" s="314"/>
      <c r="RDX9" s="314"/>
      <c r="RDY9" s="314"/>
      <c r="RDZ9" s="314"/>
      <c r="REA9" s="314"/>
      <c r="REB9" s="314"/>
      <c r="REC9" s="314"/>
      <c r="RED9" s="314"/>
      <c r="REE9" s="314"/>
      <c r="REF9" s="314"/>
      <c r="REG9" s="314"/>
      <c r="REH9" s="314"/>
      <c r="REI9" s="314"/>
      <c r="REJ9" s="314"/>
      <c r="REK9" s="314"/>
      <c r="REL9" s="314"/>
      <c r="REM9" s="314"/>
      <c r="REN9" s="314"/>
      <c r="REO9" s="314"/>
      <c r="REP9" s="314"/>
      <c r="REQ9" s="314"/>
      <c r="RER9" s="314"/>
      <c r="RES9" s="314"/>
      <c r="RET9" s="314"/>
      <c r="REU9" s="314"/>
      <c r="REV9" s="314"/>
      <c r="REW9" s="314"/>
      <c r="REX9" s="314"/>
      <c r="REY9" s="314"/>
      <c r="REZ9" s="314"/>
      <c r="RFA9" s="314"/>
      <c r="RFB9" s="314"/>
      <c r="RFC9" s="314"/>
      <c r="RFD9" s="314"/>
      <c r="RFE9" s="314"/>
      <c r="RFF9" s="314"/>
      <c r="RFG9" s="314"/>
      <c r="RFH9" s="314"/>
      <c r="RFI9" s="314"/>
      <c r="RFJ9" s="314"/>
      <c r="RFK9" s="314"/>
      <c r="RFL9" s="314"/>
      <c r="RFM9" s="314"/>
      <c r="RFN9" s="314"/>
      <c r="RFO9" s="314"/>
      <c r="RFP9" s="314"/>
      <c r="RFQ9" s="314"/>
      <c r="RFR9" s="314"/>
      <c r="RFS9" s="314"/>
      <c r="RFT9" s="314"/>
      <c r="RFU9" s="314"/>
      <c r="RFV9" s="314"/>
      <c r="RFW9" s="314"/>
      <c r="RFX9" s="314"/>
      <c r="RFY9" s="314"/>
      <c r="RFZ9" s="314"/>
      <c r="RGA9" s="314"/>
      <c r="RGB9" s="314"/>
      <c r="RGC9" s="314"/>
      <c r="RGD9" s="314"/>
      <c r="RGE9" s="314"/>
      <c r="RGF9" s="314"/>
      <c r="RGG9" s="314"/>
      <c r="RGH9" s="314"/>
      <c r="RGI9" s="314"/>
      <c r="RGJ9" s="314"/>
      <c r="RGK9" s="314"/>
      <c r="RGL9" s="314"/>
      <c r="RGM9" s="314"/>
      <c r="RGN9" s="314"/>
      <c r="RGO9" s="314"/>
      <c r="RGP9" s="314"/>
      <c r="RGQ9" s="314"/>
      <c r="RGR9" s="314"/>
      <c r="RGS9" s="314"/>
      <c r="RGT9" s="314"/>
      <c r="RGU9" s="314"/>
      <c r="RGV9" s="314"/>
      <c r="RGW9" s="314"/>
      <c r="RGX9" s="314"/>
      <c r="RGY9" s="314"/>
      <c r="RGZ9" s="314"/>
      <c r="RHA9" s="314"/>
      <c r="RHB9" s="314"/>
      <c r="RHC9" s="314"/>
      <c r="RHD9" s="314"/>
      <c r="RHE9" s="314"/>
      <c r="RHF9" s="314"/>
      <c r="RHG9" s="314"/>
      <c r="RHH9" s="314"/>
      <c r="RHI9" s="314"/>
      <c r="RHJ9" s="314"/>
      <c r="RHK9" s="314"/>
      <c r="RHL9" s="314"/>
      <c r="RHM9" s="314"/>
      <c r="RHN9" s="314"/>
      <c r="RHO9" s="314"/>
      <c r="RHP9" s="314"/>
      <c r="RHQ9" s="314"/>
      <c r="RHR9" s="314"/>
      <c r="RHS9" s="314"/>
      <c r="RHT9" s="314"/>
      <c r="RHU9" s="314"/>
      <c r="RHV9" s="314"/>
      <c r="RHW9" s="314"/>
      <c r="RHX9" s="314"/>
      <c r="RHY9" s="314"/>
      <c r="RHZ9" s="314"/>
      <c r="RIA9" s="314"/>
      <c r="RIB9" s="314"/>
      <c r="RIC9" s="314"/>
      <c r="RID9" s="314"/>
      <c r="RIE9" s="314"/>
      <c r="RIF9" s="314"/>
      <c r="RIG9" s="314"/>
      <c r="RIH9" s="314"/>
      <c r="RII9" s="314"/>
      <c r="RIJ9" s="314"/>
      <c r="RIK9" s="314"/>
      <c r="RIL9" s="314"/>
      <c r="RIM9" s="314"/>
      <c r="RIN9" s="314"/>
      <c r="RIO9" s="314"/>
      <c r="RIP9" s="314"/>
      <c r="RIQ9" s="314"/>
      <c r="RIR9" s="314"/>
      <c r="RIS9" s="314"/>
      <c r="RIT9" s="314"/>
      <c r="RIU9" s="314"/>
      <c r="RIV9" s="314"/>
      <c r="RIW9" s="314"/>
      <c r="RIX9" s="314"/>
      <c r="RIY9" s="314"/>
      <c r="RIZ9" s="314"/>
      <c r="RJA9" s="314"/>
      <c r="RJB9" s="314"/>
      <c r="RJC9" s="314"/>
      <c r="RJD9" s="314"/>
      <c r="RJE9" s="314"/>
      <c r="RJF9" s="314"/>
      <c r="RJG9" s="314"/>
      <c r="RJH9" s="314"/>
      <c r="RJI9" s="314"/>
      <c r="RJJ9" s="314"/>
      <c r="RJK9" s="314"/>
      <c r="RJL9" s="314"/>
      <c r="RJM9" s="314"/>
      <c r="RJN9" s="314"/>
      <c r="RJO9" s="314"/>
      <c r="RJP9" s="314"/>
      <c r="RJQ9" s="314"/>
      <c r="RJR9" s="314"/>
      <c r="RJS9" s="314"/>
      <c r="RJT9" s="314"/>
      <c r="RJU9" s="314"/>
      <c r="RJV9" s="314"/>
      <c r="RJW9" s="314"/>
      <c r="RJX9" s="314"/>
      <c r="RJY9" s="314"/>
      <c r="RJZ9" s="314"/>
      <c r="RKA9" s="314"/>
      <c r="RKB9" s="314"/>
      <c r="RKC9" s="314"/>
      <c r="RKD9" s="314"/>
      <c r="RKE9" s="314"/>
      <c r="RKF9" s="314"/>
      <c r="RKG9" s="314"/>
      <c r="RKH9" s="314"/>
      <c r="RKI9" s="314"/>
      <c r="RKJ9" s="314"/>
      <c r="RKK9" s="314"/>
      <c r="RKL9" s="314"/>
      <c r="RKM9" s="314"/>
      <c r="RKN9" s="314"/>
      <c r="RKO9" s="314"/>
      <c r="RKP9" s="314"/>
      <c r="RKQ9" s="314"/>
      <c r="RKR9" s="314"/>
      <c r="RKS9" s="314"/>
      <c r="RKT9" s="314"/>
      <c r="RKU9" s="314"/>
      <c r="RKV9" s="314"/>
      <c r="RKW9" s="314"/>
      <c r="RKX9" s="314"/>
      <c r="RKY9" s="314"/>
      <c r="RKZ9" s="314"/>
      <c r="RLA9" s="314"/>
      <c r="RLB9" s="314"/>
      <c r="RLC9" s="314"/>
      <c r="RLD9" s="314"/>
      <c r="RLE9" s="314"/>
      <c r="RLF9" s="314"/>
      <c r="RLG9" s="314"/>
      <c r="RLH9" s="314"/>
      <c r="RLI9" s="314"/>
      <c r="RLJ9" s="314"/>
      <c r="RLK9" s="314"/>
      <c r="RLL9" s="314"/>
      <c r="RLM9" s="314"/>
      <c r="RLN9" s="314"/>
      <c r="RLO9" s="314"/>
      <c r="RLP9" s="314"/>
      <c r="RLQ9" s="314"/>
      <c r="RLR9" s="314"/>
      <c r="RLS9" s="314"/>
      <c r="RLT9" s="314"/>
      <c r="RLU9" s="314"/>
      <c r="RLV9" s="314"/>
      <c r="RLW9" s="314"/>
      <c r="RLX9" s="314"/>
      <c r="RLY9" s="314"/>
      <c r="RLZ9" s="314"/>
      <c r="RMA9" s="314"/>
      <c r="RMB9" s="314"/>
      <c r="RMC9" s="314"/>
      <c r="RMD9" s="314"/>
      <c r="RME9" s="314"/>
      <c r="RMF9" s="314"/>
      <c r="RMG9" s="314"/>
      <c r="RMH9" s="314"/>
      <c r="RMI9" s="314"/>
      <c r="RMJ9" s="314"/>
      <c r="RMK9" s="314"/>
      <c r="RML9" s="314"/>
      <c r="RMM9" s="314"/>
      <c r="RMN9" s="314"/>
      <c r="RMO9" s="314"/>
      <c r="RMP9" s="314"/>
      <c r="RMQ9" s="314"/>
      <c r="RMR9" s="314"/>
      <c r="RMS9" s="314"/>
      <c r="RMT9" s="314"/>
      <c r="RMU9" s="314"/>
      <c r="RMV9" s="314"/>
      <c r="RMW9" s="314"/>
      <c r="RMX9" s="314"/>
      <c r="RMY9" s="314"/>
      <c r="RMZ9" s="314"/>
      <c r="RNA9" s="314"/>
      <c r="RNB9" s="314"/>
      <c r="RNC9" s="314"/>
      <c r="RND9" s="314"/>
      <c r="RNE9" s="314"/>
      <c r="RNF9" s="314"/>
      <c r="RNG9" s="314"/>
      <c r="RNH9" s="314"/>
      <c r="RNI9" s="314"/>
      <c r="RNJ9" s="314"/>
      <c r="RNK9" s="314"/>
      <c r="RNL9" s="314"/>
      <c r="RNM9" s="314"/>
      <c r="RNN9" s="314"/>
      <c r="RNO9" s="314"/>
      <c r="RNP9" s="314"/>
      <c r="RNQ9" s="314"/>
      <c r="RNR9" s="314"/>
      <c r="RNS9" s="314"/>
      <c r="RNT9" s="314"/>
      <c r="RNU9" s="314"/>
      <c r="RNV9" s="314"/>
      <c r="RNW9" s="314"/>
      <c r="RNX9" s="314"/>
      <c r="RNY9" s="314"/>
      <c r="RNZ9" s="314"/>
      <c r="ROA9" s="314"/>
      <c r="ROB9" s="314"/>
      <c r="ROC9" s="314"/>
      <c r="ROD9" s="314"/>
      <c r="ROE9" s="314"/>
      <c r="ROF9" s="314"/>
      <c r="ROG9" s="314"/>
      <c r="ROH9" s="314"/>
      <c r="ROI9" s="314"/>
      <c r="ROJ9" s="314"/>
      <c r="ROK9" s="314"/>
      <c r="ROL9" s="314"/>
      <c r="ROM9" s="314"/>
      <c r="RON9" s="314"/>
      <c r="ROO9" s="314"/>
      <c r="ROP9" s="314"/>
      <c r="ROQ9" s="314"/>
      <c r="ROR9" s="314"/>
      <c r="ROS9" s="314"/>
      <c r="ROT9" s="314"/>
      <c r="ROU9" s="314"/>
      <c r="ROV9" s="314"/>
      <c r="ROW9" s="314"/>
      <c r="ROX9" s="314"/>
      <c r="ROY9" s="314"/>
      <c r="ROZ9" s="314"/>
      <c r="RPA9" s="314"/>
      <c r="RPB9" s="314"/>
      <c r="RPC9" s="314"/>
      <c r="RPD9" s="314"/>
      <c r="RPE9" s="314"/>
      <c r="RPF9" s="314"/>
      <c r="RPG9" s="314"/>
      <c r="RPH9" s="314"/>
      <c r="RPI9" s="314"/>
      <c r="RPJ9" s="314"/>
      <c r="RPK9" s="314"/>
      <c r="RPL9" s="314"/>
      <c r="RPM9" s="314"/>
      <c r="RPN9" s="314"/>
      <c r="RPO9" s="314"/>
      <c r="RPP9" s="314"/>
      <c r="RPQ9" s="314"/>
      <c r="RPR9" s="314"/>
      <c r="RPS9" s="314"/>
      <c r="RPT9" s="314"/>
      <c r="RPU9" s="314"/>
      <c r="RPV9" s="314"/>
      <c r="RPW9" s="314"/>
      <c r="RPX9" s="314"/>
      <c r="RPY9" s="314"/>
      <c r="RPZ9" s="314"/>
      <c r="RQA9" s="314"/>
      <c r="RQB9" s="314"/>
      <c r="RQC9" s="314"/>
      <c r="RQD9" s="314"/>
      <c r="RQE9" s="314"/>
      <c r="RQF9" s="314"/>
      <c r="RQG9" s="314"/>
      <c r="RQH9" s="314"/>
      <c r="RQI9" s="314"/>
      <c r="RQJ9" s="314"/>
      <c r="RQK9" s="314"/>
      <c r="RQL9" s="314"/>
      <c r="RQM9" s="314"/>
      <c r="RQN9" s="314"/>
      <c r="RQO9" s="314"/>
      <c r="RQP9" s="314"/>
      <c r="RQQ9" s="314"/>
      <c r="RQR9" s="314"/>
      <c r="RQS9" s="314"/>
      <c r="RQT9" s="314"/>
      <c r="RQU9" s="314"/>
      <c r="RQV9" s="314"/>
      <c r="RQW9" s="314"/>
      <c r="RQX9" s="314"/>
      <c r="RQY9" s="314"/>
      <c r="RQZ9" s="314"/>
      <c r="RRA9" s="314"/>
      <c r="RRB9" s="314"/>
      <c r="RRC9" s="314"/>
      <c r="RRD9" s="314"/>
      <c r="RRE9" s="314"/>
      <c r="RRF9" s="314"/>
      <c r="RRG9" s="314"/>
      <c r="RRH9" s="314"/>
      <c r="RRI9" s="314"/>
      <c r="RRJ9" s="314"/>
      <c r="RRK9" s="314"/>
      <c r="RRL9" s="314"/>
      <c r="RRM9" s="314"/>
      <c r="RRN9" s="314"/>
      <c r="RRO9" s="314"/>
      <c r="RRP9" s="314"/>
      <c r="RRQ9" s="314"/>
      <c r="RRR9" s="314"/>
      <c r="RRS9" s="314"/>
      <c r="RRT9" s="314"/>
      <c r="RRU9" s="314"/>
      <c r="RRV9" s="314"/>
      <c r="RRW9" s="314"/>
      <c r="RRX9" s="314"/>
      <c r="RRY9" s="314"/>
      <c r="RRZ9" s="314"/>
      <c r="RSA9" s="314"/>
      <c r="RSB9" s="314"/>
      <c r="RSC9" s="314"/>
      <c r="RSD9" s="314"/>
      <c r="RSE9" s="314"/>
      <c r="RSF9" s="314"/>
      <c r="RSG9" s="314"/>
      <c r="RSH9" s="314"/>
      <c r="RSI9" s="314"/>
      <c r="RSJ9" s="314"/>
      <c r="RSK9" s="314"/>
      <c r="RSL9" s="314"/>
      <c r="RSM9" s="314"/>
      <c r="RSN9" s="314"/>
      <c r="RSO9" s="314"/>
      <c r="RSP9" s="314"/>
      <c r="RSQ9" s="314"/>
      <c r="RSR9" s="314"/>
      <c r="RSS9" s="314"/>
      <c r="RST9" s="314"/>
      <c r="RSU9" s="314"/>
      <c r="RSV9" s="314"/>
      <c r="RSW9" s="314"/>
      <c r="RSX9" s="314"/>
      <c r="RSY9" s="314"/>
      <c r="RSZ9" s="314"/>
      <c r="RTA9" s="314"/>
      <c r="RTB9" s="314"/>
      <c r="RTC9" s="314"/>
      <c r="RTD9" s="314"/>
      <c r="RTE9" s="314"/>
      <c r="RTF9" s="314"/>
      <c r="RTG9" s="314"/>
      <c r="RTH9" s="314"/>
      <c r="RTI9" s="314"/>
      <c r="RTJ9" s="314"/>
      <c r="RTK9" s="314"/>
      <c r="RTL9" s="314"/>
      <c r="RTM9" s="314"/>
      <c r="RTN9" s="314"/>
      <c r="RTO9" s="314"/>
      <c r="RTP9" s="314"/>
      <c r="RTQ9" s="314"/>
      <c r="RTR9" s="314"/>
      <c r="RTS9" s="314"/>
      <c r="RTT9" s="314"/>
      <c r="RTU9" s="314"/>
      <c r="RTV9" s="314"/>
      <c r="RTW9" s="314"/>
      <c r="RTX9" s="314"/>
      <c r="RTY9" s="314"/>
      <c r="RTZ9" s="314"/>
      <c r="RUA9" s="314"/>
      <c r="RUB9" s="314"/>
      <c r="RUC9" s="314"/>
      <c r="RUD9" s="314"/>
      <c r="RUE9" s="314"/>
      <c r="RUF9" s="314"/>
      <c r="RUG9" s="314"/>
      <c r="RUH9" s="314"/>
      <c r="RUI9" s="314"/>
      <c r="RUJ9" s="314"/>
      <c r="RUK9" s="314"/>
      <c r="RUL9" s="314"/>
      <c r="RUM9" s="314"/>
      <c r="RUN9" s="314"/>
      <c r="RUO9" s="314"/>
      <c r="RUP9" s="314"/>
      <c r="RUQ9" s="314"/>
      <c r="RUR9" s="314"/>
      <c r="RUS9" s="314"/>
      <c r="RUT9" s="314"/>
      <c r="RUU9" s="314"/>
      <c r="RUV9" s="314"/>
      <c r="RUW9" s="314"/>
      <c r="RUX9" s="314"/>
      <c r="RUY9" s="314"/>
      <c r="RUZ9" s="314"/>
      <c r="RVA9" s="314"/>
      <c r="RVB9" s="314"/>
      <c r="RVC9" s="314"/>
      <c r="RVD9" s="314"/>
      <c r="RVE9" s="314"/>
      <c r="RVF9" s="314"/>
      <c r="RVG9" s="314"/>
      <c r="RVH9" s="314"/>
      <c r="RVI9" s="314"/>
      <c r="RVJ9" s="314"/>
      <c r="RVK9" s="314"/>
      <c r="RVL9" s="314"/>
      <c r="RVM9" s="314"/>
      <c r="RVN9" s="314"/>
      <c r="RVO9" s="314"/>
      <c r="RVP9" s="314"/>
      <c r="RVQ9" s="314"/>
      <c r="RVR9" s="314"/>
      <c r="RVS9" s="314"/>
      <c r="RVT9" s="314"/>
      <c r="RVU9" s="314"/>
      <c r="RVV9" s="314"/>
      <c r="RVW9" s="314"/>
      <c r="RVX9" s="314"/>
      <c r="RVY9" s="314"/>
      <c r="RVZ9" s="314"/>
      <c r="RWA9" s="314"/>
      <c r="RWB9" s="314"/>
      <c r="RWC9" s="314"/>
      <c r="RWD9" s="314"/>
      <c r="RWE9" s="314"/>
      <c r="RWF9" s="314"/>
      <c r="RWG9" s="314"/>
      <c r="RWH9" s="314"/>
      <c r="RWI9" s="314"/>
      <c r="RWJ9" s="314"/>
      <c r="RWK9" s="314"/>
      <c r="RWL9" s="314"/>
      <c r="RWM9" s="314"/>
      <c r="RWN9" s="314"/>
      <c r="RWO9" s="314"/>
      <c r="RWP9" s="314"/>
      <c r="RWQ9" s="314"/>
      <c r="RWR9" s="314"/>
      <c r="RWS9" s="314"/>
      <c r="RWT9" s="314"/>
      <c r="RWU9" s="314"/>
      <c r="RWV9" s="314"/>
      <c r="RWW9" s="314"/>
      <c r="RWX9" s="314"/>
      <c r="RWY9" s="314"/>
      <c r="RWZ9" s="314"/>
      <c r="RXA9" s="314"/>
      <c r="RXB9" s="314"/>
      <c r="RXC9" s="314"/>
      <c r="RXD9" s="314"/>
      <c r="RXE9" s="314"/>
      <c r="RXF9" s="314"/>
      <c r="RXG9" s="314"/>
      <c r="RXH9" s="314"/>
      <c r="RXI9" s="314"/>
      <c r="RXJ9" s="314"/>
      <c r="RXK9" s="314"/>
      <c r="RXL9" s="314"/>
      <c r="RXM9" s="314"/>
      <c r="RXN9" s="314"/>
      <c r="RXO9" s="314"/>
      <c r="RXP9" s="314"/>
      <c r="RXQ9" s="314"/>
      <c r="RXR9" s="314"/>
      <c r="RXS9" s="314"/>
      <c r="RXT9" s="314"/>
      <c r="RXU9" s="314"/>
      <c r="RXV9" s="314"/>
      <c r="RXW9" s="314"/>
      <c r="RXX9" s="314"/>
      <c r="RXY9" s="314"/>
      <c r="RXZ9" s="314"/>
      <c r="RYA9" s="314"/>
      <c r="RYB9" s="314"/>
      <c r="RYC9" s="314"/>
      <c r="RYD9" s="314"/>
      <c r="RYE9" s="314"/>
      <c r="RYF9" s="314"/>
      <c r="RYG9" s="314"/>
      <c r="RYH9" s="314"/>
      <c r="RYI9" s="314"/>
      <c r="RYJ9" s="314"/>
      <c r="RYK9" s="314"/>
      <c r="RYL9" s="314"/>
      <c r="RYM9" s="314"/>
      <c r="RYN9" s="314"/>
      <c r="RYO9" s="314"/>
      <c r="RYP9" s="314"/>
      <c r="RYQ9" s="314"/>
      <c r="RYR9" s="314"/>
      <c r="RYS9" s="314"/>
      <c r="RYT9" s="314"/>
      <c r="RYU9" s="314"/>
      <c r="RYV9" s="314"/>
      <c r="RYW9" s="314"/>
      <c r="RYX9" s="314"/>
      <c r="RYY9" s="314"/>
      <c r="RYZ9" s="314"/>
      <c r="RZA9" s="314"/>
      <c r="RZB9" s="314"/>
      <c r="RZC9" s="314"/>
      <c r="RZD9" s="314"/>
      <c r="RZE9" s="314"/>
      <c r="RZF9" s="314"/>
      <c r="RZG9" s="314"/>
      <c r="RZH9" s="314"/>
      <c r="RZI9" s="314"/>
      <c r="RZJ9" s="314"/>
      <c r="RZK9" s="314"/>
      <c r="RZL9" s="314"/>
      <c r="RZM9" s="314"/>
      <c r="RZN9" s="314"/>
      <c r="RZO9" s="314"/>
      <c r="RZP9" s="314"/>
      <c r="RZQ9" s="314"/>
      <c r="RZR9" s="314"/>
      <c r="RZS9" s="314"/>
      <c r="RZT9" s="314"/>
      <c r="RZU9" s="314"/>
      <c r="RZV9" s="314"/>
      <c r="RZW9" s="314"/>
      <c r="RZX9" s="314"/>
      <c r="RZY9" s="314"/>
      <c r="RZZ9" s="314"/>
      <c r="SAA9" s="314"/>
      <c r="SAB9" s="314"/>
      <c r="SAC9" s="314"/>
      <c r="SAD9" s="314"/>
      <c r="SAE9" s="314"/>
      <c r="SAF9" s="314"/>
      <c r="SAG9" s="314"/>
      <c r="SAH9" s="314"/>
      <c r="SAI9" s="314"/>
      <c r="SAJ9" s="314"/>
      <c r="SAK9" s="314"/>
      <c r="SAL9" s="314"/>
      <c r="SAM9" s="314"/>
      <c r="SAN9" s="314"/>
      <c r="SAO9" s="314"/>
      <c r="SAP9" s="314"/>
      <c r="SAQ9" s="314"/>
      <c r="SAR9" s="314"/>
      <c r="SAS9" s="314"/>
      <c r="SAT9" s="314"/>
      <c r="SAU9" s="314"/>
      <c r="SAV9" s="314"/>
      <c r="SAW9" s="314"/>
      <c r="SAX9" s="314"/>
      <c r="SAY9" s="314"/>
      <c r="SAZ9" s="314"/>
      <c r="SBA9" s="314"/>
      <c r="SBB9" s="314"/>
      <c r="SBC9" s="314"/>
      <c r="SBD9" s="314"/>
      <c r="SBE9" s="314"/>
      <c r="SBF9" s="314"/>
      <c r="SBG9" s="314"/>
      <c r="SBH9" s="314"/>
      <c r="SBI9" s="314"/>
      <c r="SBJ9" s="314"/>
      <c r="SBK9" s="314"/>
      <c r="SBL9" s="314"/>
      <c r="SBM9" s="314"/>
      <c r="SBN9" s="314"/>
      <c r="SBO9" s="314"/>
      <c r="SBP9" s="314"/>
      <c r="SBQ9" s="314"/>
      <c r="SBR9" s="314"/>
      <c r="SBS9" s="314"/>
      <c r="SBT9" s="314"/>
      <c r="SBU9" s="314"/>
      <c r="SBV9" s="314"/>
      <c r="SBW9" s="314"/>
      <c r="SBX9" s="314"/>
      <c r="SBY9" s="314"/>
      <c r="SBZ9" s="314"/>
      <c r="SCA9" s="314"/>
      <c r="SCB9" s="314"/>
      <c r="SCC9" s="314"/>
      <c r="SCD9" s="314"/>
      <c r="SCE9" s="314"/>
      <c r="SCF9" s="314"/>
      <c r="SCG9" s="314"/>
      <c r="SCH9" s="314"/>
      <c r="SCI9" s="314"/>
      <c r="SCJ9" s="314"/>
      <c r="SCK9" s="314"/>
      <c r="SCL9" s="314"/>
      <c r="SCM9" s="314"/>
      <c r="SCN9" s="314"/>
      <c r="SCO9" s="314"/>
      <c r="SCP9" s="314"/>
      <c r="SCQ9" s="314"/>
      <c r="SCR9" s="314"/>
      <c r="SCS9" s="314"/>
      <c r="SCT9" s="314"/>
      <c r="SCU9" s="314"/>
      <c r="SCV9" s="314"/>
      <c r="SCW9" s="314"/>
      <c r="SCX9" s="314"/>
      <c r="SCY9" s="314"/>
      <c r="SCZ9" s="314"/>
      <c r="SDA9" s="314"/>
      <c r="SDB9" s="314"/>
      <c r="SDC9" s="314"/>
      <c r="SDD9" s="314"/>
      <c r="SDE9" s="314"/>
      <c r="SDF9" s="314"/>
      <c r="SDG9" s="314"/>
      <c r="SDH9" s="314"/>
      <c r="SDI9" s="314"/>
      <c r="SDJ9" s="314"/>
      <c r="SDK9" s="314"/>
      <c r="SDL9" s="314"/>
      <c r="SDM9" s="314"/>
      <c r="SDN9" s="314"/>
      <c r="SDO9" s="314"/>
      <c r="SDP9" s="314"/>
      <c r="SDQ9" s="314"/>
      <c r="SDR9" s="314"/>
      <c r="SDS9" s="314"/>
      <c r="SDT9" s="314"/>
      <c r="SDU9" s="314"/>
      <c r="SDV9" s="314"/>
      <c r="SDW9" s="314"/>
      <c r="SDX9" s="314"/>
      <c r="SDY9" s="314"/>
      <c r="SDZ9" s="314"/>
      <c r="SEA9" s="314"/>
      <c r="SEB9" s="314"/>
      <c r="SEC9" s="314"/>
      <c r="SED9" s="314"/>
      <c r="SEE9" s="314"/>
      <c r="SEF9" s="314"/>
      <c r="SEG9" s="314"/>
      <c r="SEH9" s="314"/>
      <c r="SEI9" s="314"/>
      <c r="SEJ9" s="314"/>
      <c r="SEK9" s="314"/>
      <c r="SEL9" s="314"/>
      <c r="SEM9" s="314"/>
      <c r="SEN9" s="314"/>
      <c r="SEO9" s="314"/>
      <c r="SEP9" s="314"/>
      <c r="SEQ9" s="314"/>
      <c r="SER9" s="314"/>
      <c r="SES9" s="314"/>
      <c r="SET9" s="314"/>
      <c r="SEU9" s="314"/>
      <c r="SEV9" s="314"/>
      <c r="SEW9" s="314"/>
      <c r="SEX9" s="314"/>
      <c r="SEY9" s="314"/>
      <c r="SEZ9" s="314"/>
      <c r="SFA9" s="314"/>
      <c r="SFB9" s="314"/>
      <c r="SFC9" s="314"/>
      <c r="SFD9" s="314"/>
      <c r="SFE9" s="314"/>
      <c r="SFF9" s="314"/>
      <c r="SFG9" s="314"/>
      <c r="SFH9" s="314"/>
      <c r="SFI9" s="314"/>
      <c r="SFJ9" s="314"/>
      <c r="SFK9" s="314"/>
      <c r="SFL9" s="314"/>
      <c r="SFM9" s="314"/>
      <c r="SFN9" s="314"/>
      <c r="SFO9" s="314"/>
      <c r="SFP9" s="314"/>
      <c r="SFQ9" s="314"/>
      <c r="SFR9" s="314"/>
      <c r="SFS9" s="314"/>
      <c r="SFT9" s="314"/>
      <c r="SFU9" s="314"/>
      <c r="SFV9" s="314"/>
      <c r="SFW9" s="314"/>
      <c r="SFX9" s="314"/>
      <c r="SFY9" s="314"/>
      <c r="SFZ9" s="314"/>
      <c r="SGA9" s="314"/>
      <c r="SGB9" s="314"/>
      <c r="SGC9" s="314"/>
      <c r="SGD9" s="314"/>
      <c r="SGE9" s="314"/>
      <c r="SGF9" s="314"/>
      <c r="SGG9" s="314"/>
      <c r="SGH9" s="314"/>
      <c r="SGI9" s="314"/>
      <c r="SGJ9" s="314"/>
      <c r="SGK9" s="314"/>
      <c r="SGL9" s="314"/>
      <c r="SGM9" s="314"/>
      <c r="SGN9" s="314"/>
      <c r="SGO9" s="314"/>
      <c r="SGP9" s="314"/>
      <c r="SGQ9" s="314"/>
      <c r="SGR9" s="314"/>
      <c r="SGS9" s="314"/>
      <c r="SGT9" s="314"/>
      <c r="SGU9" s="314"/>
      <c r="SGV9" s="314"/>
      <c r="SGW9" s="314"/>
      <c r="SGX9" s="314"/>
      <c r="SGY9" s="314"/>
      <c r="SGZ9" s="314"/>
      <c r="SHA9" s="314"/>
      <c r="SHB9" s="314"/>
      <c r="SHC9" s="314"/>
      <c r="SHD9" s="314"/>
      <c r="SHE9" s="314"/>
      <c r="SHF9" s="314"/>
      <c r="SHG9" s="314"/>
      <c r="SHH9" s="314"/>
      <c r="SHI9" s="314"/>
      <c r="SHJ9" s="314"/>
      <c r="SHK9" s="314"/>
      <c r="SHL9" s="314"/>
      <c r="SHM9" s="314"/>
      <c r="SHN9" s="314"/>
      <c r="SHO9" s="314"/>
      <c r="SHP9" s="314"/>
      <c r="SHQ9" s="314"/>
      <c r="SHR9" s="314"/>
      <c r="SHS9" s="314"/>
      <c r="SHT9" s="314"/>
      <c r="SHU9" s="314"/>
      <c r="SHV9" s="314"/>
      <c r="SHW9" s="314"/>
      <c r="SHX9" s="314"/>
      <c r="SHY9" s="314"/>
      <c r="SHZ9" s="314"/>
      <c r="SIA9" s="314"/>
      <c r="SIB9" s="314"/>
      <c r="SIC9" s="314"/>
      <c r="SID9" s="314"/>
      <c r="SIE9" s="314"/>
      <c r="SIF9" s="314"/>
      <c r="SIG9" s="314"/>
      <c r="SIH9" s="314"/>
      <c r="SII9" s="314"/>
      <c r="SIJ9" s="314"/>
      <c r="SIK9" s="314"/>
      <c r="SIL9" s="314"/>
      <c r="SIM9" s="314"/>
      <c r="SIN9" s="314"/>
      <c r="SIO9" s="314"/>
      <c r="SIP9" s="314"/>
      <c r="SIQ9" s="314"/>
      <c r="SIR9" s="314"/>
      <c r="SIS9" s="314"/>
      <c r="SIT9" s="314"/>
      <c r="SIU9" s="314"/>
      <c r="SIV9" s="314"/>
      <c r="SIW9" s="314"/>
      <c r="SIX9" s="314"/>
      <c r="SIY9" s="314"/>
      <c r="SIZ9" s="314"/>
      <c r="SJA9" s="314"/>
      <c r="SJB9" s="314"/>
      <c r="SJC9" s="314"/>
      <c r="SJD9" s="314"/>
      <c r="SJE9" s="314"/>
      <c r="SJF9" s="314"/>
      <c r="SJG9" s="314"/>
      <c r="SJH9" s="314"/>
      <c r="SJI9" s="314"/>
      <c r="SJJ9" s="314"/>
      <c r="SJK9" s="314"/>
      <c r="SJL9" s="314"/>
      <c r="SJM9" s="314"/>
      <c r="SJN9" s="314"/>
      <c r="SJO9" s="314"/>
      <c r="SJP9" s="314"/>
      <c r="SJQ9" s="314"/>
      <c r="SJR9" s="314"/>
      <c r="SJS9" s="314"/>
      <c r="SJT9" s="314"/>
      <c r="SJU9" s="314"/>
      <c r="SJV9" s="314"/>
      <c r="SJW9" s="314"/>
      <c r="SJX9" s="314"/>
      <c r="SJY9" s="314"/>
      <c r="SJZ9" s="314"/>
      <c r="SKA9" s="314"/>
      <c r="SKB9" s="314"/>
      <c r="SKC9" s="314"/>
      <c r="SKD9" s="314"/>
      <c r="SKE9" s="314"/>
      <c r="SKF9" s="314"/>
      <c r="SKG9" s="314"/>
      <c r="SKH9" s="314"/>
      <c r="SKI9" s="314"/>
      <c r="SKJ9" s="314"/>
      <c r="SKK9" s="314"/>
      <c r="SKL9" s="314"/>
      <c r="SKM9" s="314"/>
      <c r="SKN9" s="314"/>
      <c r="SKO9" s="314"/>
      <c r="SKP9" s="314"/>
      <c r="SKQ9" s="314"/>
      <c r="SKR9" s="314"/>
      <c r="SKS9" s="314"/>
      <c r="SKT9" s="314"/>
      <c r="SKU9" s="314"/>
      <c r="SKV9" s="314"/>
      <c r="SKW9" s="314"/>
      <c r="SKX9" s="314"/>
      <c r="SKY9" s="314"/>
      <c r="SKZ9" s="314"/>
      <c r="SLA9" s="314"/>
      <c r="SLB9" s="314"/>
      <c r="SLC9" s="314"/>
      <c r="SLD9" s="314"/>
      <c r="SLE9" s="314"/>
      <c r="SLF9" s="314"/>
      <c r="SLG9" s="314"/>
      <c r="SLH9" s="314"/>
      <c r="SLI9" s="314"/>
      <c r="SLJ9" s="314"/>
      <c r="SLK9" s="314"/>
      <c r="SLL9" s="314"/>
      <c r="SLM9" s="314"/>
      <c r="SLN9" s="314"/>
      <c r="SLO9" s="314"/>
      <c r="SLP9" s="314"/>
      <c r="SLQ9" s="314"/>
      <c r="SLR9" s="314"/>
      <c r="SLS9" s="314"/>
      <c r="SLT9" s="314"/>
      <c r="SLU9" s="314"/>
      <c r="SLV9" s="314"/>
      <c r="SLW9" s="314"/>
      <c r="SLX9" s="314"/>
      <c r="SLY9" s="314"/>
      <c r="SLZ9" s="314"/>
      <c r="SMA9" s="314"/>
      <c r="SMB9" s="314"/>
      <c r="SMC9" s="314"/>
      <c r="SMD9" s="314"/>
      <c r="SME9" s="314"/>
      <c r="SMF9" s="314"/>
      <c r="SMG9" s="314"/>
      <c r="SMH9" s="314"/>
      <c r="SMI9" s="314"/>
      <c r="SMJ9" s="314"/>
      <c r="SMK9" s="314"/>
      <c r="SML9" s="314"/>
      <c r="SMM9" s="314"/>
      <c r="SMN9" s="314"/>
      <c r="SMO9" s="314"/>
      <c r="SMP9" s="314"/>
      <c r="SMQ9" s="314"/>
      <c r="SMR9" s="314"/>
      <c r="SMS9" s="314"/>
      <c r="SMT9" s="314"/>
      <c r="SMU9" s="314"/>
      <c r="SMV9" s="314"/>
      <c r="SMW9" s="314"/>
      <c r="SMX9" s="314"/>
      <c r="SMY9" s="314"/>
      <c r="SMZ9" s="314"/>
      <c r="SNA9" s="314"/>
      <c r="SNB9" s="314"/>
      <c r="SNC9" s="314"/>
      <c r="SND9" s="314"/>
      <c r="SNE9" s="314"/>
      <c r="SNF9" s="314"/>
      <c r="SNG9" s="314"/>
      <c r="SNH9" s="314"/>
      <c r="SNI9" s="314"/>
      <c r="SNJ9" s="314"/>
      <c r="SNK9" s="314"/>
      <c r="SNL9" s="314"/>
      <c r="SNM9" s="314"/>
      <c r="SNN9" s="314"/>
      <c r="SNO9" s="314"/>
      <c r="SNP9" s="314"/>
      <c r="SNQ9" s="314"/>
      <c r="SNR9" s="314"/>
      <c r="SNS9" s="314"/>
      <c r="SNT9" s="314"/>
      <c r="SNU9" s="314"/>
      <c r="SNV9" s="314"/>
      <c r="SNW9" s="314"/>
      <c r="SNX9" s="314"/>
      <c r="SNY9" s="314"/>
      <c r="SNZ9" s="314"/>
      <c r="SOA9" s="314"/>
      <c r="SOB9" s="314"/>
      <c r="SOC9" s="314"/>
      <c r="SOD9" s="314"/>
      <c r="SOE9" s="314"/>
      <c r="SOF9" s="314"/>
      <c r="SOG9" s="314"/>
      <c r="SOH9" s="314"/>
      <c r="SOI9" s="314"/>
      <c r="SOJ9" s="314"/>
      <c r="SOK9" s="314"/>
      <c r="SOL9" s="314"/>
      <c r="SOM9" s="314"/>
      <c r="SON9" s="314"/>
      <c r="SOO9" s="314"/>
      <c r="SOP9" s="314"/>
      <c r="SOQ9" s="314"/>
      <c r="SOR9" s="314"/>
      <c r="SOS9" s="314"/>
      <c r="SOT9" s="314"/>
      <c r="SOU9" s="314"/>
      <c r="SOV9" s="314"/>
      <c r="SOW9" s="314"/>
      <c r="SOX9" s="314"/>
      <c r="SOY9" s="314"/>
      <c r="SOZ9" s="314"/>
      <c r="SPA9" s="314"/>
      <c r="SPB9" s="314"/>
      <c r="SPC9" s="314"/>
      <c r="SPD9" s="314"/>
      <c r="SPE9" s="314"/>
      <c r="SPF9" s="314"/>
      <c r="SPG9" s="314"/>
      <c r="SPH9" s="314"/>
      <c r="SPI9" s="314"/>
      <c r="SPJ9" s="314"/>
      <c r="SPK9" s="314"/>
      <c r="SPL9" s="314"/>
      <c r="SPM9" s="314"/>
      <c r="SPN9" s="314"/>
      <c r="SPO9" s="314"/>
      <c r="SPP9" s="314"/>
      <c r="SPQ9" s="314"/>
      <c r="SPR9" s="314"/>
      <c r="SPS9" s="314"/>
      <c r="SPT9" s="314"/>
      <c r="SPU9" s="314"/>
      <c r="SPV9" s="314"/>
      <c r="SPW9" s="314"/>
      <c r="SPX9" s="314"/>
      <c r="SPY9" s="314"/>
      <c r="SPZ9" s="314"/>
      <c r="SQA9" s="314"/>
      <c r="SQB9" s="314"/>
      <c r="SQC9" s="314"/>
      <c r="SQD9" s="314"/>
      <c r="SQE9" s="314"/>
      <c r="SQF9" s="314"/>
      <c r="SQG9" s="314"/>
      <c r="SQH9" s="314"/>
      <c r="SQI9" s="314"/>
      <c r="SQJ9" s="314"/>
      <c r="SQK9" s="314"/>
      <c r="SQL9" s="314"/>
      <c r="SQM9" s="314"/>
      <c r="SQN9" s="314"/>
      <c r="SQO9" s="314"/>
      <c r="SQP9" s="314"/>
      <c r="SQQ9" s="314"/>
      <c r="SQR9" s="314"/>
      <c r="SQS9" s="314"/>
      <c r="SQT9" s="314"/>
      <c r="SQU9" s="314"/>
      <c r="SQV9" s="314"/>
      <c r="SQW9" s="314"/>
      <c r="SQX9" s="314"/>
      <c r="SQY9" s="314"/>
      <c r="SQZ9" s="314"/>
      <c r="SRA9" s="314"/>
      <c r="SRB9" s="314"/>
      <c r="SRC9" s="314"/>
      <c r="SRD9" s="314"/>
      <c r="SRE9" s="314"/>
      <c r="SRF9" s="314"/>
      <c r="SRG9" s="314"/>
      <c r="SRH9" s="314"/>
      <c r="SRI9" s="314"/>
      <c r="SRJ9" s="314"/>
      <c r="SRK9" s="314"/>
      <c r="SRL9" s="314"/>
      <c r="SRM9" s="314"/>
      <c r="SRN9" s="314"/>
      <c r="SRO9" s="314"/>
      <c r="SRP9" s="314"/>
      <c r="SRQ9" s="314"/>
      <c r="SRR9" s="314"/>
      <c r="SRS9" s="314"/>
      <c r="SRT9" s="314"/>
      <c r="SRU9" s="314"/>
      <c r="SRV9" s="314"/>
      <c r="SRW9" s="314"/>
      <c r="SRX9" s="314"/>
      <c r="SRY9" s="314"/>
      <c r="SRZ9" s="314"/>
      <c r="SSA9" s="314"/>
      <c r="SSB9" s="314"/>
      <c r="SSC9" s="314"/>
      <c r="SSD9" s="314"/>
      <c r="SSE9" s="314"/>
      <c r="SSF9" s="314"/>
      <c r="SSG9" s="314"/>
      <c r="SSH9" s="314"/>
      <c r="SSI9" s="314"/>
      <c r="SSJ9" s="314"/>
      <c r="SSK9" s="314"/>
      <c r="SSL9" s="314"/>
      <c r="SSM9" s="314"/>
      <c r="SSN9" s="314"/>
      <c r="SSO9" s="314"/>
      <c r="SSP9" s="314"/>
      <c r="SSQ9" s="314"/>
      <c r="SSR9" s="314"/>
      <c r="SSS9" s="314"/>
      <c r="SST9" s="314"/>
      <c r="SSU9" s="314"/>
      <c r="SSV9" s="314"/>
      <c r="SSW9" s="314"/>
      <c r="SSX9" s="314"/>
      <c r="SSY9" s="314"/>
      <c r="SSZ9" s="314"/>
      <c r="STA9" s="314"/>
      <c r="STB9" s="314"/>
      <c r="STC9" s="314"/>
      <c r="STD9" s="314"/>
      <c r="STE9" s="314"/>
      <c r="STF9" s="314"/>
      <c r="STG9" s="314"/>
      <c r="STH9" s="314"/>
      <c r="STI9" s="314"/>
      <c r="STJ9" s="314"/>
      <c r="STK9" s="314"/>
      <c r="STL9" s="314"/>
      <c r="STM9" s="314"/>
      <c r="STN9" s="314"/>
      <c r="STO9" s="314"/>
      <c r="STP9" s="314"/>
      <c r="STQ9" s="314"/>
      <c r="STR9" s="314"/>
      <c r="STS9" s="314"/>
      <c r="STT9" s="314"/>
      <c r="STU9" s="314"/>
      <c r="STV9" s="314"/>
      <c r="STW9" s="314"/>
      <c r="STX9" s="314"/>
      <c r="STY9" s="314"/>
      <c r="STZ9" s="314"/>
      <c r="SUA9" s="314"/>
      <c r="SUB9" s="314"/>
      <c r="SUC9" s="314"/>
      <c r="SUD9" s="314"/>
      <c r="SUE9" s="314"/>
      <c r="SUF9" s="314"/>
      <c r="SUG9" s="314"/>
      <c r="SUH9" s="314"/>
      <c r="SUI9" s="314"/>
      <c r="SUJ9" s="314"/>
      <c r="SUK9" s="314"/>
      <c r="SUL9" s="314"/>
      <c r="SUM9" s="314"/>
      <c r="SUN9" s="314"/>
      <c r="SUO9" s="314"/>
      <c r="SUP9" s="314"/>
      <c r="SUQ9" s="314"/>
      <c r="SUR9" s="314"/>
      <c r="SUS9" s="314"/>
      <c r="SUT9" s="314"/>
      <c r="SUU9" s="314"/>
      <c r="SUV9" s="314"/>
      <c r="SUW9" s="314"/>
      <c r="SUX9" s="314"/>
      <c r="SUY9" s="314"/>
      <c r="SUZ9" s="314"/>
      <c r="SVA9" s="314"/>
      <c r="SVB9" s="314"/>
      <c r="SVC9" s="314"/>
      <c r="SVD9" s="314"/>
      <c r="SVE9" s="314"/>
      <c r="SVF9" s="314"/>
      <c r="SVG9" s="314"/>
      <c r="SVH9" s="314"/>
      <c r="SVI9" s="314"/>
      <c r="SVJ9" s="314"/>
      <c r="SVK9" s="314"/>
      <c r="SVL9" s="314"/>
      <c r="SVM9" s="314"/>
      <c r="SVN9" s="314"/>
      <c r="SVO9" s="314"/>
      <c r="SVP9" s="314"/>
      <c r="SVQ9" s="314"/>
      <c r="SVR9" s="314"/>
      <c r="SVS9" s="314"/>
      <c r="SVT9" s="314"/>
      <c r="SVU9" s="314"/>
      <c r="SVV9" s="314"/>
      <c r="SVW9" s="314"/>
      <c r="SVX9" s="314"/>
      <c r="SVY9" s="314"/>
      <c r="SVZ9" s="314"/>
      <c r="SWA9" s="314"/>
      <c r="SWB9" s="314"/>
      <c r="SWC9" s="314"/>
      <c r="SWD9" s="314"/>
      <c r="SWE9" s="314"/>
      <c r="SWF9" s="314"/>
      <c r="SWG9" s="314"/>
      <c r="SWH9" s="314"/>
      <c r="SWI9" s="314"/>
      <c r="SWJ9" s="314"/>
      <c r="SWK9" s="314"/>
      <c r="SWL9" s="314"/>
      <c r="SWM9" s="314"/>
      <c r="SWN9" s="314"/>
      <c r="SWO9" s="314"/>
      <c r="SWP9" s="314"/>
      <c r="SWQ9" s="314"/>
      <c r="SWR9" s="314"/>
      <c r="SWS9" s="314"/>
      <c r="SWT9" s="314"/>
      <c r="SWU9" s="314"/>
      <c r="SWV9" s="314"/>
      <c r="SWW9" s="314"/>
      <c r="SWX9" s="314"/>
      <c r="SWY9" s="314"/>
      <c r="SWZ9" s="314"/>
      <c r="SXA9" s="314"/>
      <c r="SXB9" s="314"/>
      <c r="SXC9" s="314"/>
      <c r="SXD9" s="314"/>
      <c r="SXE9" s="314"/>
      <c r="SXF9" s="314"/>
      <c r="SXG9" s="314"/>
      <c r="SXH9" s="314"/>
      <c r="SXI9" s="314"/>
      <c r="SXJ9" s="314"/>
      <c r="SXK9" s="314"/>
      <c r="SXL9" s="314"/>
      <c r="SXM9" s="314"/>
      <c r="SXN9" s="314"/>
      <c r="SXO9" s="314"/>
      <c r="SXP9" s="314"/>
      <c r="SXQ9" s="314"/>
      <c r="SXR9" s="314"/>
      <c r="SXS9" s="314"/>
      <c r="SXT9" s="314"/>
      <c r="SXU9" s="314"/>
      <c r="SXV9" s="314"/>
      <c r="SXW9" s="314"/>
      <c r="SXX9" s="314"/>
      <c r="SXY9" s="314"/>
      <c r="SXZ9" s="314"/>
      <c r="SYA9" s="314"/>
      <c r="SYB9" s="314"/>
      <c r="SYC9" s="314"/>
      <c r="SYD9" s="314"/>
      <c r="SYE9" s="314"/>
      <c r="SYF9" s="314"/>
      <c r="SYG9" s="314"/>
      <c r="SYH9" s="314"/>
      <c r="SYI9" s="314"/>
      <c r="SYJ9" s="314"/>
      <c r="SYK9" s="314"/>
      <c r="SYL9" s="314"/>
      <c r="SYM9" s="314"/>
      <c r="SYN9" s="314"/>
      <c r="SYO9" s="314"/>
      <c r="SYP9" s="314"/>
      <c r="SYQ9" s="314"/>
      <c r="SYR9" s="314"/>
      <c r="SYS9" s="314"/>
      <c r="SYT9" s="314"/>
      <c r="SYU9" s="314"/>
      <c r="SYV9" s="314"/>
      <c r="SYW9" s="314"/>
      <c r="SYX9" s="314"/>
      <c r="SYY9" s="314"/>
      <c r="SYZ9" s="314"/>
      <c r="SZA9" s="314"/>
      <c r="SZB9" s="314"/>
      <c r="SZC9" s="314"/>
      <c r="SZD9" s="314"/>
      <c r="SZE9" s="314"/>
      <c r="SZF9" s="314"/>
      <c r="SZG9" s="314"/>
      <c r="SZH9" s="314"/>
      <c r="SZI9" s="314"/>
      <c r="SZJ9" s="314"/>
      <c r="SZK9" s="314"/>
      <c r="SZL9" s="314"/>
      <c r="SZM9" s="314"/>
      <c r="SZN9" s="314"/>
      <c r="SZO9" s="314"/>
      <c r="SZP9" s="314"/>
      <c r="SZQ9" s="314"/>
      <c r="SZR9" s="314"/>
      <c r="SZS9" s="314"/>
      <c r="SZT9" s="314"/>
      <c r="SZU9" s="314"/>
      <c r="SZV9" s="314"/>
      <c r="SZW9" s="314"/>
      <c r="SZX9" s="314"/>
      <c r="SZY9" s="314"/>
      <c r="SZZ9" s="314"/>
      <c r="TAA9" s="314"/>
      <c r="TAB9" s="314"/>
      <c r="TAC9" s="314"/>
      <c r="TAD9" s="314"/>
      <c r="TAE9" s="314"/>
      <c r="TAF9" s="314"/>
      <c r="TAG9" s="314"/>
      <c r="TAH9" s="314"/>
      <c r="TAI9" s="314"/>
      <c r="TAJ9" s="314"/>
      <c r="TAK9" s="314"/>
      <c r="TAL9" s="314"/>
      <c r="TAM9" s="314"/>
      <c r="TAN9" s="314"/>
      <c r="TAO9" s="314"/>
      <c r="TAP9" s="314"/>
      <c r="TAQ9" s="314"/>
      <c r="TAR9" s="314"/>
      <c r="TAS9" s="314"/>
      <c r="TAT9" s="314"/>
      <c r="TAU9" s="314"/>
      <c r="TAV9" s="314"/>
      <c r="TAW9" s="314"/>
      <c r="TAX9" s="314"/>
      <c r="TAY9" s="314"/>
      <c r="TAZ9" s="314"/>
      <c r="TBA9" s="314"/>
      <c r="TBB9" s="314"/>
      <c r="TBC9" s="314"/>
      <c r="TBD9" s="314"/>
      <c r="TBE9" s="314"/>
      <c r="TBF9" s="314"/>
      <c r="TBG9" s="314"/>
      <c r="TBH9" s="314"/>
      <c r="TBI9" s="314"/>
      <c r="TBJ9" s="314"/>
      <c r="TBK9" s="314"/>
      <c r="TBL9" s="314"/>
      <c r="TBM9" s="314"/>
      <c r="TBN9" s="314"/>
      <c r="TBO9" s="314"/>
      <c r="TBP9" s="314"/>
      <c r="TBQ9" s="314"/>
      <c r="TBR9" s="314"/>
      <c r="TBS9" s="314"/>
      <c r="TBT9" s="314"/>
      <c r="TBU9" s="314"/>
      <c r="TBV9" s="314"/>
      <c r="TBW9" s="314"/>
      <c r="TBX9" s="314"/>
      <c r="TBY9" s="314"/>
      <c r="TBZ9" s="314"/>
      <c r="TCA9" s="314"/>
      <c r="TCB9" s="314"/>
      <c r="TCC9" s="314"/>
      <c r="TCD9" s="314"/>
      <c r="TCE9" s="314"/>
      <c r="TCF9" s="314"/>
      <c r="TCG9" s="314"/>
      <c r="TCH9" s="314"/>
      <c r="TCI9" s="314"/>
      <c r="TCJ9" s="314"/>
      <c r="TCK9" s="314"/>
      <c r="TCL9" s="314"/>
      <c r="TCM9" s="314"/>
      <c r="TCN9" s="314"/>
      <c r="TCO9" s="314"/>
      <c r="TCP9" s="314"/>
      <c r="TCQ9" s="314"/>
      <c r="TCR9" s="314"/>
      <c r="TCS9" s="314"/>
      <c r="TCT9" s="314"/>
      <c r="TCU9" s="314"/>
      <c r="TCV9" s="314"/>
      <c r="TCW9" s="314"/>
      <c r="TCX9" s="314"/>
      <c r="TCY9" s="314"/>
      <c r="TCZ9" s="314"/>
      <c r="TDA9" s="314"/>
      <c r="TDB9" s="314"/>
      <c r="TDC9" s="314"/>
      <c r="TDD9" s="314"/>
      <c r="TDE9" s="314"/>
      <c r="TDF9" s="314"/>
      <c r="TDG9" s="314"/>
      <c r="TDH9" s="314"/>
      <c r="TDI9" s="314"/>
      <c r="TDJ9" s="314"/>
      <c r="TDK9" s="314"/>
      <c r="TDL9" s="314"/>
      <c r="TDM9" s="314"/>
      <c r="TDN9" s="314"/>
      <c r="TDO9" s="314"/>
      <c r="TDP9" s="314"/>
      <c r="TDQ9" s="314"/>
      <c r="TDR9" s="314"/>
      <c r="TDS9" s="314"/>
      <c r="TDT9" s="314"/>
      <c r="TDU9" s="314"/>
      <c r="TDV9" s="314"/>
      <c r="TDW9" s="314"/>
      <c r="TDX9" s="314"/>
      <c r="TDY9" s="314"/>
      <c r="TDZ9" s="314"/>
      <c r="TEA9" s="314"/>
      <c r="TEB9" s="314"/>
      <c r="TEC9" s="314"/>
      <c r="TED9" s="314"/>
      <c r="TEE9" s="314"/>
      <c r="TEF9" s="314"/>
      <c r="TEG9" s="314"/>
      <c r="TEH9" s="314"/>
      <c r="TEI9" s="314"/>
      <c r="TEJ9" s="314"/>
      <c r="TEK9" s="314"/>
      <c r="TEL9" s="314"/>
      <c r="TEM9" s="314"/>
      <c r="TEN9" s="314"/>
      <c r="TEO9" s="314"/>
      <c r="TEP9" s="314"/>
      <c r="TEQ9" s="314"/>
      <c r="TER9" s="314"/>
      <c r="TES9" s="314"/>
      <c r="TET9" s="314"/>
      <c r="TEU9" s="314"/>
      <c r="TEV9" s="314"/>
      <c r="TEW9" s="314"/>
      <c r="TEX9" s="314"/>
      <c r="TEY9" s="314"/>
      <c r="TEZ9" s="314"/>
      <c r="TFA9" s="314"/>
      <c r="TFB9" s="314"/>
      <c r="TFC9" s="314"/>
      <c r="TFD9" s="314"/>
      <c r="TFE9" s="314"/>
      <c r="TFF9" s="314"/>
      <c r="TFG9" s="314"/>
      <c r="TFH9" s="314"/>
      <c r="TFI9" s="314"/>
      <c r="TFJ9" s="314"/>
      <c r="TFK9" s="314"/>
      <c r="TFL9" s="314"/>
      <c r="TFM9" s="314"/>
      <c r="TFN9" s="314"/>
      <c r="TFO9" s="314"/>
      <c r="TFP9" s="314"/>
      <c r="TFQ9" s="314"/>
      <c r="TFR9" s="314"/>
      <c r="TFS9" s="314"/>
      <c r="TFT9" s="314"/>
      <c r="TFU9" s="314"/>
      <c r="TFV9" s="314"/>
      <c r="TFW9" s="314"/>
      <c r="TFX9" s="314"/>
      <c r="TFY9" s="314"/>
      <c r="TFZ9" s="314"/>
      <c r="TGA9" s="314"/>
      <c r="TGB9" s="314"/>
      <c r="TGC9" s="314"/>
      <c r="TGD9" s="314"/>
      <c r="TGE9" s="314"/>
      <c r="TGF9" s="314"/>
      <c r="TGG9" s="314"/>
      <c r="TGH9" s="314"/>
      <c r="TGI9" s="314"/>
      <c r="TGJ9" s="314"/>
      <c r="TGK9" s="314"/>
      <c r="TGL9" s="314"/>
      <c r="TGM9" s="314"/>
      <c r="TGN9" s="314"/>
      <c r="TGO9" s="314"/>
      <c r="TGP9" s="314"/>
      <c r="TGQ9" s="314"/>
      <c r="TGR9" s="314"/>
      <c r="TGS9" s="314"/>
      <c r="TGT9" s="314"/>
      <c r="TGU9" s="314"/>
      <c r="TGV9" s="314"/>
      <c r="TGW9" s="314"/>
      <c r="TGX9" s="314"/>
      <c r="TGY9" s="314"/>
      <c r="TGZ9" s="314"/>
      <c r="THA9" s="314"/>
      <c r="THB9" s="314"/>
      <c r="THC9" s="314"/>
      <c r="THD9" s="314"/>
      <c r="THE9" s="314"/>
      <c r="THF9" s="314"/>
      <c r="THG9" s="314"/>
      <c r="THH9" s="314"/>
      <c r="THI9" s="314"/>
      <c r="THJ9" s="314"/>
      <c r="THK9" s="314"/>
      <c r="THL9" s="314"/>
      <c r="THM9" s="314"/>
      <c r="THN9" s="314"/>
      <c r="THO9" s="314"/>
      <c r="THP9" s="314"/>
      <c r="THQ9" s="314"/>
      <c r="THR9" s="314"/>
      <c r="THS9" s="314"/>
      <c r="THT9" s="314"/>
      <c r="THU9" s="314"/>
      <c r="THV9" s="314"/>
      <c r="THW9" s="314"/>
      <c r="THX9" s="314"/>
      <c r="THY9" s="314"/>
      <c r="THZ9" s="314"/>
      <c r="TIA9" s="314"/>
      <c r="TIB9" s="314"/>
      <c r="TIC9" s="314"/>
      <c r="TID9" s="314"/>
      <c r="TIE9" s="314"/>
      <c r="TIF9" s="314"/>
      <c r="TIG9" s="314"/>
      <c r="TIH9" s="314"/>
      <c r="TII9" s="314"/>
      <c r="TIJ9" s="314"/>
      <c r="TIK9" s="314"/>
      <c r="TIL9" s="314"/>
      <c r="TIM9" s="314"/>
      <c r="TIN9" s="314"/>
      <c r="TIO9" s="314"/>
      <c r="TIP9" s="314"/>
      <c r="TIQ9" s="314"/>
      <c r="TIR9" s="314"/>
      <c r="TIS9" s="314"/>
      <c r="TIT9" s="314"/>
      <c r="TIU9" s="314"/>
      <c r="TIV9" s="314"/>
      <c r="TIW9" s="314"/>
      <c r="TIX9" s="314"/>
      <c r="TIY9" s="314"/>
      <c r="TIZ9" s="314"/>
      <c r="TJA9" s="314"/>
      <c r="TJB9" s="314"/>
      <c r="TJC9" s="314"/>
      <c r="TJD9" s="314"/>
      <c r="TJE9" s="314"/>
      <c r="TJF9" s="314"/>
      <c r="TJG9" s="314"/>
      <c r="TJH9" s="314"/>
      <c r="TJI9" s="314"/>
      <c r="TJJ9" s="314"/>
      <c r="TJK9" s="314"/>
      <c r="TJL9" s="314"/>
      <c r="TJM9" s="314"/>
      <c r="TJN9" s="314"/>
      <c r="TJO9" s="314"/>
      <c r="TJP9" s="314"/>
      <c r="TJQ9" s="314"/>
      <c r="TJR9" s="314"/>
      <c r="TJS9" s="314"/>
      <c r="TJT9" s="314"/>
      <c r="TJU9" s="314"/>
      <c r="TJV9" s="314"/>
      <c r="TJW9" s="314"/>
      <c r="TJX9" s="314"/>
      <c r="TJY9" s="314"/>
      <c r="TJZ9" s="314"/>
      <c r="TKA9" s="314"/>
      <c r="TKB9" s="314"/>
      <c r="TKC9" s="314"/>
      <c r="TKD9" s="314"/>
      <c r="TKE9" s="314"/>
      <c r="TKF9" s="314"/>
      <c r="TKG9" s="314"/>
      <c r="TKH9" s="314"/>
      <c r="TKI9" s="314"/>
      <c r="TKJ9" s="314"/>
      <c r="TKK9" s="314"/>
      <c r="TKL9" s="314"/>
      <c r="TKM9" s="314"/>
      <c r="TKN9" s="314"/>
      <c r="TKO9" s="314"/>
      <c r="TKP9" s="314"/>
      <c r="TKQ9" s="314"/>
      <c r="TKR9" s="314"/>
      <c r="TKS9" s="314"/>
      <c r="TKT9" s="314"/>
      <c r="TKU9" s="314"/>
      <c r="TKV9" s="314"/>
      <c r="TKW9" s="314"/>
      <c r="TKX9" s="314"/>
      <c r="TKY9" s="314"/>
      <c r="TKZ9" s="314"/>
      <c r="TLA9" s="314"/>
      <c r="TLB9" s="314"/>
      <c r="TLC9" s="314"/>
      <c r="TLD9" s="314"/>
      <c r="TLE9" s="314"/>
      <c r="TLF9" s="314"/>
      <c r="TLG9" s="314"/>
      <c r="TLH9" s="314"/>
      <c r="TLI9" s="314"/>
      <c r="TLJ9" s="314"/>
      <c r="TLK9" s="314"/>
      <c r="TLL9" s="314"/>
      <c r="TLM9" s="314"/>
      <c r="TLN9" s="314"/>
      <c r="TLO9" s="314"/>
      <c r="TLP9" s="314"/>
      <c r="TLQ9" s="314"/>
      <c r="TLR9" s="314"/>
      <c r="TLS9" s="314"/>
      <c r="TLT9" s="314"/>
      <c r="TLU9" s="314"/>
      <c r="TLV9" s="314"/>
      <c r="TLW9" s="314"/>
      <c r="TLX9" s="314"/>
      <c r="TLY9" s="314"/>
      <c r="TLZ9" s="314"/>
      <c r="TMA9" s="314"/>
      <c r="TMB9" s="314"/>
      <c r="TMC9" s="314"/>
      <c r="TMD9" s="314"/>
      <c r="TME9" s="314"/>
      <c r="TMF9" s="314"/>
      <c r="TMG9" s="314"/>
      <c r="TMH9" s="314"/>
      <c r="TMI9" s="314"/>
      <c r="TMJ9" s="314"/>
      <c r="TMK9" s="314"/>
      <c r="TML9" s="314"/>
      <c r="TMM9" s="314"/>
      <c r="TMN9" s="314"/>
      <c r="TMO9" s="314"/>
      <c r="TMP9" s="314"/>
      <c r="TMQ9" s="314"/>
      <c r="TMR9" s="314"/>
      <c r="TMS9" s="314"/>
      <c r="TMT9" s="314"/>
      <c r="TMU9" s="314"/>
      <c r="TMV9" s="314"/>
      <c r="TMW9" s="314"/>
      <c r="TMX9" s="314"/>
      <c r="TMY9" s="314"/>
      <c r="TMZ9" s="314"/>
      <c r="TNA9" s="314"/>
      <c r="TNB9" s="314"/>
      <c r="TNC9" s="314"/>
      <c r="TND9" s="314"/>
      <c r="TNE9" s="314"/>
      <c r="TNF9" s="314"/>
      <c r="TNG9" s="314"/>
      <c r="TNH9" s="314"/>
      <c r="TNI9" s="314"/>
      <c r="TNJ9" s="314"/>
      <c r="TNK9" s="314"/>
      <c r="TNL9" s="314"/>
      <c r="TNM9" s="314"/>
      <c r="TNN9" s="314"/>
      <c r="TNO9" s="314"/>
      <c r="TNP9" s="314"/>
      <c r="TNQ9" s="314"/>
      <c r="TNR9" s="314"/>
      <c r="TNS9" s="314"/>
      <c r="TNT9" s="314"/>
      <c r="TNU9" s="314"/>
      <c r="TNV9" s="314"/>
      <c r="TNW9" s="314"/>
      <c r="TNX9" s="314"/>
      <c r="TNY9" s="314"/>
      <c r="TNZ9" s="314"/>
      <c r="TOA9" s="314"/>
      <c r="TOB9" s="314"/>
      <c r="TOC9" s="314"/>
      <c r="TOD9" s="314"/>
      <c r="TOE9" s="314"/>
      <c r="TOF9" s="314"/>
      <c r="TOG9" s="314"/>
      <c r="TOH9" s="314"/>
      <c r="TOI9" s="314"/>
      <c r="TOJ9" s="314"/>
      <c r="TOK9" s="314"/>
      <c r="TOL9" s="314"/>
      <c r="TOM9" s="314"/>
      <c r="TON9" s="314"/>
      <c r="TOO9" s="314"/>
      <c r="TOP9" s="314"/>
      <c r="TOQ9" s="314"/>
      <c r="TOR9" s="314"/>
      <c r="TOS9" s="314"/>
      <c r="TOT9" s="314"/>
      <c r="TOU9" s="314"/>
      <c r="TOV9" s="314"/>
      <c r="TOW9" s="314"/>
      <c r="TOX9" s="314"/>
      <c r="TOY9" s="314"/>
      <c r="TOZ9" s="314"/>
      <c r="TPA9" s="314"/>
      <c r="TPB9" s="314"/>
      <c r="TPC9" s="314"/>
      <c r="TPD9" s="314"/>
      <c r="TPE9" s="314"/>
      <c r="TPF9" s="314"/>
      <c r="TPG9" s="314"/>
      <c r="TPH9" s="314"/>
      <c r="TPI9" s="314"/>
      <c r="TPJ9" s="314"/>
      <c r="TPK9" s="314"/>
      <c r="TPL9" s="314"/>
      <c r="TPM9" s="314"/>
      <c r="TPN9" s="314"/>
      <c r="TPO9" s="314"/>
      <c r="TPP9" s="314"/>
      <c r="TPQ9" s="314"/>
      <c r="TPR9" s="314"/>
      <c r="TPS9" s="314"/>
      <c r="TPT9" s="314"/>
      <c r="TPU9" s="314"/>
      <c r="TPV9" s="314"/>
      <c r="TPW9" s="314"/>
      <c r="TPX9" s="314"/>
      <c r="TPY9" s="314"/>
      <c r="TPZ9" s="314"/>
      <c r="TQA9" s="314"/>
      <c r="TQB9" s="314"/>
      <c r="TQC9" s="314"/>
      <c r="TQD9" s="314"/>
      <c r="TQE9" s="314"/>
      <c r="TQF9" s="314"/>
      <c r="TQG9" s="314"/>
      <c r="TQH9" s="314"/>
      <c r="TQI9" s="314"/>
      <c r="TQJ9" s="314"/>
      <c r="TQK9" s="314"/>
      <c r="TQL9" s="314"/>
      <c r="TQM9" s="314"/>
      <c r="TQN9" s="314"/>
      <c r="TQO9" s="314"/>
      <c r="TQP9" s="314"/>
      <c r="TQQ9" s="314"/>
      <c r="TQR9" s="314"/>
      <c r="TQS9" s="314"/>
      <c r="TQT9" s="314"/>
      <c r="TQU9" s="314"/>
      <c r="TQV9" s="314"/>
      <c r="TQW9" s="314"/>
      <c r="TQX9" s="314"/>
      <c r="TQY9" s="314"/>
      <c r="TQZ9" s="314"/>
      <c r="TRA9" s="314"/>
      <c r="TRB9" s="314"/>
      <c r="TRC9" s="314"/>
      <c r="TRD9" s="314"/>
      <c r="TRE9" s="314"/>
      <c r="TRF9" s="314"/>
      <c r="TRG9" s="314"/>
      <c r="TRH9" s="314"/>
      <c r="TRI9" s="314"/>
      <c r="TRJ9" s="314"/>
      <c r="TRK9" s="314"/>
      <c r="TRL9" s="314"/>
      <c r="TRM9" s="314"/>
      <c r="TRN9" s="314"/>
      <c r="TRO9" s="314"/>
      <c r="TRP9" s="314"/>
      <c r="TRQ9" s="314"/>
      <c r="TRR9" s="314"/>
      <c r="TRS9" s="314"/>
      <c r="TRT9" s="314"/>
      <c r="TRU9" s="314"/>
      <c r="TRV9" s="314"/>
      <c r="TRW9" s="314"/>
      <c r="TRX9" s="314"/>
      <c r="TRY9" s="314"/>
      <c r="TRZ9" s="314"/>
      <c r="TSA9" s="314"/>
      <c r="TSB9" s="314"/>
      <c r="TSC9" s="314"/>
      <c r="TSD9" s="314"/>
      <c r="TSE9" s="314"/>
      <c r="TSF9" s="314"/>
      <c r="TSG9" s="314"/>
      <c r="TSH9" s="314"/>
      <c r="TSI9" s="314"/>
      <c r="TSJ9" s="314"/>
      <c r="TSK9" s="314"/>
      <c r="TSL9" s="314"/>
      <c r="TSM9" s="314"/>
      <c r="TSN9" s="314"/>
      <c r="TSO9" s="314"/>
      <c r="TSP9" s="314"/>
      <c r="TSQ9" s="314"/>
      <c r="TSR9" s="314"/>
      <c r="TSS9" s="314"/>
      <c r="TST9" s="314"/>
      <c r="TSU9" s="314"/>
      <c r="TSV9" s="314"/>
      <c r="TSW9" s="314"/>
      <c r="TSX9" s="314"/>
      <c r="TSY9" s="314"/>
      <c r="TSZ9" s="314"/>
      <c r="TTA9" s="314"/>
      <c r="TTB9" s="314"/>
      <c r="TTC9" s="314"/>
      <c r="TTD9" s="314"/>
      <c r="TTE9" s="314"/>
      <c r="TTF9" s="314"/>
      <c r="TTG9" s="314"/>
      <c r="TTH9" s="314"/>
      <c r="TTI9" s="314"/>
      <c r="TTJ9" s="314"/>
      <c r="TTK9" s="314"/>
      <c r="TTL9" s="314"/>
      <c r="TTM9" s="314"/>
      <c r="TTN9" s="314"/>
      <c r="TTO9" s="314"/>
      <c r="TTP9" s="314"/>
      <c r="TTQ9" s="314"/>
      <c r="TTR9" s="314"/>
      <c r="TTS9" s="314"/>
      <c r="TTT9" s="314"/>
      <c r="TTU9" s="314"/>
      <c r="TTV9" s="314"/>
      <c r="TTW9" s="314"/>
      <c r="TTX9" s="314"/>
      <c r="TTY9" s="314"/>
      <c r="TTZ9" s="314"/>
      <c r="TUA9" s="314"/>
      <c r="TUB9" s="314"/>
      <c r="TUC9" s="314"/>
      <c r="TUD9" s="314"/>
      <c r="TUE9" s="314"/>
      <c r="TUF9" s="314"/>
      <c r="TUG9" s="314"/>
      <c r="TUH9" s="314"/>
      <c r="TUI9" s="314"/>
      <c r="TUJ9" s="314"/>
      <c r="TUK9" s="314"/>
      <c r="TUL9" s="314"/>
      <c r="TUM9" s="314"/>
      <c r="TUN9" s="314"/>
      <c r="TUO9" s="314"/>
      <c r="TUP9" s="314"/>
      <c r="TUQ9" s="314"/>
      <c r="TUR9" s="314"/>
      <c r="TUS9" s="314"/>
      <c r="TUT9" s="314"/>
      <c r="TUU9" s="314"/>
      <c r="TUV9" s="314"/>
      <c r="TUW9" s="314"/>
      <c r="TUX9" s="314"/>
      <c r="TUY9" s="314"/>
      <c r="TUZ9" s="314"/>
      <c r="TVA9" s="314"/>
      <c r="TVB9" s="314"/>
      <c r="TVC9" s="314"/>
      <c r="TVD9" s="314"/>
      <c r="TVE9" s="314"/>
      <c r="TVF9" s="314"/>
      <c r="TVG9" s="314"/>
      <c r="TVH9" s="314"/>
      <c r="TVI9" s="314"/>
      <c r="TVJ9" s="314"/>
      <c r="TVK9" s="314"/>
      <c r="TVL9" s="314"/>
      <c r="TVM9" s="314"/>
      <c r="TVN9" s="314"/>
      <c r="TVO9" s="314"/>
      <c r="TVP9" s="314"/>
      <c r="TVQ9" s="314"/>
      <c r="TVR9" s="314"/>
      <c r="TVS9" s="314"/>
      <c r="TVT9" s="314"/>
      <c r="TVU9" s="314"/>
      <c r="TVV9" s="314"/>
      <c r="TVW9" s="314"/>
      <c r="TVX9" s="314"/>
      <c r="TVY9" s="314"/>
      <c r="TVZ9" s="314"/>
      <c r="TWA9" s="314"/>
      <c r="TWB9" s="314"/>
      <c r="TWC9" s="314"/>
      <c r="TWD9" s="314"/>
      <c r="TWE9" s="314"/>
      <c r="TWF9" s="314"/>
      <c r="TWG9" s="314"/>
      <c r="TWH9" s="314"/>
      <c r="TWI9" s="314"/>
      <c r="TWJ9" s="314"/>
      <c r="TWK9" s="314"/>
      <c r="TWL9" s="314"/>
      <c r="TWM9" s="314"/>
      <c r="TWN9" s="314"/>
      <c r="TWO9" s="314"/>
      <c r="TWP9" s="314"/>
      <c r="TWQ9" s="314"/>
      <c r="TWR9" s="314"/>
      <c r="TWS9" s="314"/>
      <c r="TWT9" s="314"/>
      <c r="TWU9" s="314"/>
      <c r="TWV9" s="314"/>
      <c r="TWW9" s="314"/>
      <c r="TWX9" s="314"/>
      <c r="TWY9" s="314"/>
      <c r="TWZ9" s="314"/>
      <c r="TXA9" s="314"/>
      <c r="TXB9" s="314"/>
      <c r="TXC9" s="314"/>
      <c r="TXD9" s="314"/>
      <c r="TXE9" s="314"/>
      <c r="TXF9" s="314"/>
      <c r="TXG9" s="314"/>
      <c r="TXH9" s="314"/>
      <c r="TXI9" s="314"/>
      <c r="TXJ9" s="314"/>
      <c r="TXK9" s="314"/>
      <c r="TXL9" s="314"/>
      <c r="TXM9" s="314"/>
      <c r="TXN9" s="314"/>
      <c r="TXO9" s="314"/>
      <c r="TXP9" s="314"/>
      <c r="TXQ9" s="314"/>
      <c r="TXR9" s="314"/>
      <c r="TXS9" s="314"/>
      <c r="TXT9" s="314"/>
      <c r="TXU9" s="314"/>
      <c r="TXV9" s="314"/>
      <c r="TXW9" s="314"/>
      <c r="TXX9" s="314"/>
      <c r="TXY9" s="314"/>
      <c r="TXZ9" s="314"/>
      <c r="TYA9" s="314"/>
      <c r="TYB9" s="314"/>
      <c r="TYC9" s="314"/>
      <c r="TYD9" s="314"/>
      <c r="TYE9" s="314"/>
      <c r="TYF9" s="314"/>
      <c r="TYG9" s="314"/>
      <c r="TYH9" s="314"/>
      <c r="TYI9" s="314"/>
      <c r="TYJ9" s="314"/>
      <c r="TYK9" s="314"/>
      <c r="TYL9" s="314"/>
      <c r="TYM9" s="314"/>
      <c r="TYN9" s="314"/>
      <c r="TYO9" s="314"/>
      <c r="TYP9" s="314"/>
      <c r="TYQ9" s="314"/>
      <c r="TYR9" s="314"/>
      <c r="TYS9" s="314"/>
      <c r="TYT9" s="314"/>
      <c r="TYU9" s="314"/>
      <c r="TYV9" s="314"/>
      <c r="TYW9" s="314"/>
      <c r="TYX9" s="314"/>
      <c r="TYY9" s="314"/>
      <c r="TYZ9" s="314"/>
      <c r="TZA9" s="314"/>
      <c r="TZB9" s="314"/>
      <c r="TZC9" s="314"/>
      <c r="TZD9" s="314"/>
      <c r="TZE9" s="314"/>
      <c r="TZF9" s="314"/>
      <c r="TZG9" s="314"/>
      <c r="TZH9" s="314"/>
      <c r="TZI9" s="314"/>
      <c r="TZJ9" s="314"/>
      <c r="TZK9" s="314"/>
      <c r="TZL9" s="314"/>
      <c r="TZM9" s="314"/>
      <c r="TZN9" s="314"/>
      <c r="TZO9" s="314"/>
      <c r="TZP9" s="314"/>
      <c r="TZQ9" s="314"/>
      <c r="TZR9" s="314"/>
      <c r="TZS9" s="314"/>
      <c r="TZT9" s="314"/>
      <c r="TZU9" s="314"/>
      <c r="TZV9" s="314"/>
      <c r="TZW9" s="314"/>
      <c r="TZX9" s="314"/>
      <c r="TZY9" s="314"/>
      <c r="TZZ9" s="314"/>
      <c r="UAA9" s="314"/>
      <c r="UAB9" s="314"/>
      <c r="UAC9" s="314"/>
      <c r="UAD9" s="314"/>
      <c r="UAE9" s="314"/>
      <c r="UAF9" s="314"/>
      <c r="UAG9" s="314"/>
      <c r="UAH9" s="314"/>
      <c r="UAI9" s="314"/>
      <c r="UAJ9" s="314"/>
      <c r="UAK9" s="314"/>
      <c r="UAL9" s="314"/>
      <c r="UAM9" s="314"/>
      <c r="UAN9" s="314"/>
      <c r="UAO9" s="314"/>
      <c r="UAP9" s="314"/>
      <c r="UAQ9" s="314"/>
      <c r="UAR9" s="314"/>
      <c r="UAS9" s="314"/>
      <c r="UAT9" s="314"/>
      <c r="UAU9" s="314"/>
      <c r="UAV9" s="314"/>
      <c r="UAW9" s="314"/>
      <c r="UAX9" s="314"/>
      <c r="UAY9" s="314"/>
      <c r="UAZ9" s="314"/>
      <c r="UBA9" s="314"/>
      <c r="UBB9" s="314"/>
      <c r="UBC9" s="314"/>
      <c r="UBD9" s="314"/>
      <c r="UBE9" s="314"/>
      <c r="UBF9" s="314"/>
      <c r="UBG9" s="314"/>
      <c r="UBH9" s="314"/>
      <c r="UBI9" s="314"/>
      <c r="UBJ9" s="314"/>
      <c r="UBK9" s="314"/>
      <c r="UBL9" s="314"/>
      <c r="UBM9" s="314"/>
      <c r="UBN9" s="314"/>
      <c r="UBO9" s="314"/>
      <c r="UBP9" s="314"/>
      <c r="UBQ9" s="314"/>
      <c r="UBR9" s="314"/>
      <c r="UBS9" s="314"/>
      <c r="UBT9" s="314"/>
      <c r="UBU9" s="314"/>
      <c r="UBV9" s="314"/>
      <c r="UBW9" s="314"/>
      <c r="UBX9" s="314"/>
      <c r="UBY9" s="314"/>
      <c r="UBZ9" s="314"/>
      <c r="UCA9" s="314"/>
      <c r="UCB9" s="314"/>
      <c r="UCC9" s="314"/>
      <c r="UCD9" s="314"/>
      <c r="UCE9" s="314"/>
      <c r="UCF9" s="314"/>
      <c r="UCG9" s="314"/>
      <c r="UCH9" s="314"/>
      <c r="UCI9" s="314"/>
      <c r="UCJ9" s="314"/>
      <c r="UCK9" s="314"/>
      <c r="UCL9" s="314"/>
      <c r="UCM9" s="314"/>
      <c r="UCN9" s="314"/>
      <c r="UCO9" s="314"/>
      <c r="UCP9" s="314"/>
      <c r="UCQ9" s="314"/>
      <c r="UCR9" s="314"/>
      <c r="UCS9" s="314"/>
      <c r="UCT9" s="314"/>
      <c r="UCU9" s="314"/>
      <c r="UCV9" s="314"/>
      <c r="UCW9" s="314"/>
      <c r="UCX9" s="314"/>
      <c r="UCY9" s="314"/>
      <c r="UCZ9" s="314"/>
      <c r="UDA9" s="314"/>
      <c r="UDB9" s="314"/>
      <c r="UDC9" s="314"/>
      <c r="UDD9" s="314"/>
      <c r="UDE9" s="314"/>
      <c r="UDF9" s="314"/>
      <c r="UDG9" s="314"/>
      <c r="UDH9" s="314"/>
      <c r="UDI9" s="314"/>
      <c r="UDJ9" s="314"/>
      <c r="UDK9" s="314"/>
      <c r="UDL9" s="314"/>
      <c r="UDM9" s="314"/>
      <c r="UDN9" s="314"/>
      <c r="UDO9" s="314"/>
      <c r="UDP9" s="314"/>
      <c r="UDQ9" s="314"/>
      <c r="UDR9" s="314"/>
      <c r="UDS9" s="314"/>
      <c r="UDT9" s="314"/>
      <c r="UDU9" s="314"/>
      <c r="UDV9" s="314"/>
      <c r="UDW9" s="314"/>
      <c r="UDX9" s="314"/>
      <c r="UDY9" s="314"/>
      <c r="UDZ9" s="314"/>
      <c r="UEA9" s="314"/>
      <c r="UEB9" s="314"/>
      <c r="UEC9" s="314"/>
      <c r="UED9" s="314"/>
      <c r="UEE9" s="314"/>
      <c r="UEF9" s="314"/>
      <c r="UEG9" s="314"/>
      <c r="UEH9" s="314"/>
      <c r="UEI9" s="314"/>
      <c r="UEJ9" s="314"/>
      <c r="UEK9" s="314"/>
      <c r="UEL9" s="314"/>
      <c r="UEM9" s="314"/>
      <c r="UEN9" s="314"/>
      <c r="UEO9" s="314"/>
      <c r="UEP9" s="314"/>
      <c r="UEQ9" s="314"/>
      <c r="UER9" s="314"/>
      <c r="UES9" s="314"/>
      <c r="UET9" s="314"/>
      <c r="UEU9" s="314"/>
      <c r="UEV9" s="314"/>
      <c r="UEW9" s="314"/>
      <c r="UEX9" s="314"/>
      <c r="UEY9" s="314"/>
      <c r="UEZ9" s="314"/>
      <c r="UFA9" s="314"/>
      <c r="UFB9" s="314"/>
      <c r="UFC9" s="314"/>
      <c r="UFD9" s="314"/>
      <c r="UFE9" s="314"/>
      <c r="UFF9" s="314"/>
      <c r="UFG9" s="314"/>
      <c r="UFH9" s="314"/>
      <c r="UFI9" s="314"/>
      <c r="UFJ9" s="314"/>
      <c r="UFK9" s="314"/>
      <c r="UFL9" s="314"/>
      <c r="UFM9" s="314"/>
      <c r="UFN9" s="314"/>
      <c r="UFO9" s="314"/>
      <c r="UFP9" s="314"/>
      <c r="UFQ9" s="314"/>
      <c r="UFR9" s="314"/>
      <c r="UFS9" s="314"/>
      <c r="UFT9" s="314"/>
      <c r="UFU9" s="314"/>
      <c r="UFV9" s="314"/>
      <c r="UFW9" s="314"/>
      <c r="UFX9" s="314"/>
      <c r="UFY9" s="314"/>
      <c r="UFZ9" s="314"/>
      <c r="UGA9" s="314"/>
      <c r="UGB9" s="314"/>
      <c r="UGC9" s="314"/>
      <c r="UGD9" s="314"/>
      <c r="UGE9" s="314"/>
      <c r="UGF9" s="314"/>
      <c r="UGG9" s="314"/>
      <c r="UGH9" s="314"/>
      <c r="UGI9" s="314"/>
      <c r="UGJ9" s="314"/>
      <c r="UGK9" s="314"/>
      <c r="UGL9" s="314"/>
      <c r="UGM9" s="314"/>
      <c r="UGN9" s="314"/>
      <c r="UGO9" s="314"/>
      <c r="UGP9" s="314"/>
      <c r="UGQ9" s="314"/>
      <c r="UGR9" s="314"/>
      <c r="UGS9" s="314"/>
      <c r="UGT9" s="314"/>
      <c r="UGU9" s="314"/>
      <c r="UGV9" s="314"/>
      <c r="UGW9" s="314"/>
      <c r="UGX9" s="314"/>
      <c r="UGY9" s="314"/>
      <c r="UGZ9" s="314"/>
      <c r="UHA9" s="314"/>
      <c r="UHB9" s="314"/>
      <c r="UHC9" s="314"/>
      <c r="UHD9" s="314"/>
      <c r="UHE9" s="314"/>
      <c r="UHF9" s="314"/>
      <c r="UHG9" s="314"/>
      <c r="UHH9" s="314"/>
      <c r="UHI9" s="314"/>
      <c r="UHJ9" s="314"/>
      <c r="UHK9" s="314"/>
      <c r="UHL9" s="314"/>
      <c r="UHM9" s="314"/>
      <c r="UHN9" s="314"/>
      <c r="UHO9" s="314"/>
      <c r="UHP9" s="314"/>
      <c r="UHQ9" s="314"/>
      <c r="UHR9" s="314"/>
      <c r="UHS9" s="314"/>
      <c r="UHT9" s="314"/>
      <c r="UHU9" s="314"/>
      <c r="UHV9" s="314"/>
      <c r="UHW9" s="314"/>
      <c r="UHX9" s="314"/>
      <c r="UHY9" s="314"/>
      <c r="UHZ9" s="314"/>
      <c r="UIA9" s="314"/>
      <c r="UIB9" s="314"/>
      <c r="UIC9" s="314"/>
      <c r="UID9" s="314"/>
      <c r="UIE9" s="314"/>
      <c r="UIF9" s="314"/>
      <c r="UIG9" s="314"/>
      <c r="UIH9" s="314"/>
      <c r="UII9" s="314"/>
      <c r="UIJ9" s="314"/>
      <c r="UIK9" s="314"/>
      <c r="UIL9" s="314"/>
      <c r="UIM9" s="314"/>
      <c r="UIN9" s="314"/>
      <c r="UIO9" s="314"/>
      <c r="UIP9" s="314"/>
      <c r="UIQ9" s="314"/>
      <c r="UIR9" s="314"/>
      <c r="UIS9" s="314"/>
      <c r="UIT9" s="314"/>
      <c r="UIU9" s="314"/>
      <c r="UIV9" s="314"/>
      <c r="UIW9" s="314"/>
      <c r="UIX9" s="314"/>
      <c r="UIY9" s="314"/>
      <c r="UIZ9" s="314"/>
      <c r="UJA9" s="314"/>
      <c r="UJB9" s="314"/>
      <c r="UJC9" s="314"/>
      <c r="UJD9" s="314"/>
      <c r="UJE9" s="314"/>
      <c r="UJF9" s="314"/>
      <c r="UJG9" s="314"/>
      <c r="UJH9" s="314"/>
      <c r="UJI9" s="314"/>
      <c r="UJJ9" s="314"/>
      <c r="UJK9" s="314"/>
      <c r="UJL9" s="314"/>
      <c r="UJM9" s="314"/>
      <c r="UJN9" s="314"/>
      <c r="UJO9" s="314"/>
      <c r="UJP9" s="314"/>
      <c r="UJQ9" s="314"/>
      <c r="UJR9" s="314"/>
      <c r="UJS9" s="314"/>
      <c r="UJT9" s="314"/>
      <c r="UJU9" s="314"/>
      <c r="UJV9" s="314"/>
      <c r="UJW9" s="314"/>
      <c r="UJX9" s="314"/>
      <c r="UJY9" s="314"/>
      <c r="UJZ9" s="314"/>
      <c r="UKA9" s="314"/>
      <c r="UKB9" s="314"/>
      <c r="UKC9" s="314"/>
      <c r="UKD9" s="314"/>
      <c r="UKE9" s="314"/>
      <c r="UKF9" s="314"/>
      <c r="UKG9" s="314"/>
      <c r="UKH9" s="314"/>
      <c r="UKI9" s="314"/>
      <c r="UKJ9" s="314"/>
      <c r="UKK9" s="314"/>
      <c r="UKL9" s="314"/>
      <c r="UKM9" s="314"/>
      <c r="UKN9" s="314"/>
      <c r="UKO9" s="314"/>
      <c r="UKP9" s="314"/>
      <c r="UKQ9" s="314"/>
      <c r="UKR9" s="314"/>
      <c r="UKS9" s="314"/>
      <c r="UKT9" s="314"/>
      <c r="UKU9" s="314"/>
      <c r="UKV9" s="314"/>
      <c r="UKW9" s="314"/>
      <c r="UKX9" s="314"/>
      <c r="UKY9" s="314"/>
      <c r="UKZ9" s="314"/>
      <c r="ULA9" s="314"/>
      <c r="ULB9" s="314"/>
      <c r="ULC9" s="314"/>
      <c r="ULD9" s="314"/>
      <c r="ULE9" s="314"/>
      <c r="ULF9" s="314"/>
      <c r="ULG9" s="314"/>
      <c r="ULH9" s="314"/>
      <c r="ULI9" s="314"/>
      <c r="ULJ9" s="314"/>
      <c r="ULK9" s="314"/>
      <c r="ULL9" s="314"/>
      <c r="ULM9" s="314"/>
      <c r="ULN9" s="314"/>
      <c r="ULO9" s="314"/>
      <c r="ULP9" s="314"/>
      <c r="ULQ9" s="314"/>
      <c r="ULR9" s="314"/>
      <c r="ULS9" s="314"/>
      <c r="ULT9" s="314"/>
      <c r="ULU9" s="314"/>
      <c r="ULV9" s="314"/>
      <c r="ULW9" s="314"/>
      <c r="ULX9" s="314"/>
      <c r="ULY9" s="314"/>
      <c r="ULZ9" s="314"/>
      <c r="UMA9" s="314"/>
      <c r="UMB9" s="314"/>
      <c r="UMC9" s="314"/>
      <c r="UMD9" s="314"/>
      <c r="UME9" s="314"/>
      <c r="UMF9" s="314"/>
      <c r="UMG9" s="314"/>
      <c r="UMH9" s="314"/>
      <c r="UMI9" s="314"/>
      <c r="UMJ9" s="314"/>
      <c r="UMK9" s="314"/>
      <c r="UML9" s="314"/>
      <c r="UMM9" s="314"/>
      <c r="UMN9" s="314"/>
      <c r="UMO9" s="314"/>
      <c r="UMP9" s="314"/>
      <c r="UMQ9" s="314"/>
      <c r="UMR9" s="314"/>
      <c r="UMS9" s="314"/>
      <c r="UMT9" s="314"/>
      <c r="UMU9" s="314"/>
      <c r="UMV9" s="314"/>
      <c r="UMW9" s="314"/>
      <c r="UMX9" s="314"/>
      <c r="UMY9" s="314"/>
      <c r="UMZ9" s="314"/>
      <c r="UNA9" s="314"/>
      <c r="UNB9" s="314"/>
      <c r="UNC9" s="314"/>
      <c r="UND9" s="314"/>
      <c r="UNE9" s="314"/>
      <c r="UNF9" s="314"/>
      <c r="UNG9" s="314"/>
      <c r="UNH9" s="314"/>
      <c r="UNI9" s="314"/>
      <c r="UNJ9" s="314"/>
      <c r="UNK9" s="314"/>
      <c r="UNL9" s="314"/>
      <c r="UNM9" s="314"/>
      <c r="UNN9" s="314"/>
      <c r="UNO9" s="314"/>
      <c r="UNP9" s="314"/>
      <c r="UNQ9" s="314"/>
      <c r="UNR9" s="314"/>
      <c r="UNS9" s="314"/>
      <c r="UNT9" s="314"/>
      <c r="UNU9" s="314"/>
      <c r="UNV9" s="314"/>
      <c r="UNW9" s="314"/>
      <c r="UNX9" s="314"/>
      <c r="UNY9" s="314"/>
      <c r="UNZ9" s="314"/>
      <c r="UOA9" s="314"/>
      <c r="UOB9" s="314"/>
      <c r="UOC9" s="314"/>
      <c r="UOD9" s="314"/>
      <c r="UOE9" s="314"/>
      <c r="UOF9" s="314"/>
      <c r="UOG9" s="314"/>
      <c r="UOH9" s="314"/>
      <c r="UOI9" s="314"/>
      <c r="UOJ9" s="314"/>
      <c r="UOK9" s="314"/>
      <c r="UOL9" s="314"/>
      <c r="UOM9" s="314"/>
      <c r="UON9" s="314"/>
      <c r="UOO9" s="314"/>
      <c r="UOP9" s="314"/>
      <c r="UOQ9" s="314"/>
      <c r="UOR9" s="314"/>
      <c r="UOS9" s="314"/>
      <c r="UOT9" s="314"/>
      <c r="UOU9" s="314"/>
      <c r="UOV9" s="314"/>
      <c r="UOW9" s="314"/>
      <c r="UOX9" s="314"/>
      <c r="UOY9" s="314"/>
      <c r="UOZ9" s="314"/>
      <c r="UPA9" s="314"/>
      <c r="UPB9" s="314"/>
      <c r="UPC9" s="314"/>
      <c r="UPD9" s="314"/>
      <c r="UPE9" s="314"/>
      <c r="UPF9" s="314"/>
      <c r="UPG9" s="314"/>
      <c r="UPH9" s="314"/>
      <c r="UPI9" s="314"/>
      <c r="UPJ9" s="314"/>
      <c r="UPK9" s="314"/>
      <c r="UPL9" s="314"/>
      <c r="UPM9" s="314"/>
      <c r="UPN9" s="314"/>
      <c r="UPO9" s="314"/>
      <c r="UPP9" s="314"/>
      <c r="UPQ9" s="314"/>
      <c r="UPR9" s="314"/>
      <c r="UPS9" s="314"/>
      <c r="UPT9" s="314"/>
      <c r="UPU9" s="314"/>
      <c r="UPV9" s="314"/>
      <c r="UPW9" s="314"/>
      <c r="UPX9" s="314"/>
      <c r="UPY9" s="314"/>
      <c r="UPZ9" s="314"/>
      <c r="UQA9" s="314"/>
      <c r="UQB9" s="314"/>
      <c r="UQC9" s="314"/>
      <c r="UQD9" s="314"/>
      <c r="UQE9" s="314"/>
      <c r="UQF9" s="314"/>
      <c r="UQG9" s="314"/>
      <c r="UQH9" s="314"/>
      <c r="UQI9" s="314"/>
      <c r="UQJ9" s="314"/>
      <c r="UQK9" s="314"/>
      <c r="UQL9" s="314"/>
      <c r="UQM9" s="314"/>
      <c r="UQN9" s="314"/>
      <c r="UQO9" s="314"/>
      <c r="UQP9" s="314"/>
      <c r="UQQ9" s="314"/>
      <c r="UQR9" s="314"/>
      <c r="UQS9" s="314"/>
      <c r="UQT9" s="314"/>
      <c r="UQU9" s="314"/>
      <c r="UQV9" s="314"/>
      <c r="UQW9" s="314"/>
      <c r="UQX9" s="314"/>
      <c r="UQY9" s="314"/>
      <c r="UQZ9" s="314"/>
      <c r="URA9" s="314"/>
      <c r="URB9" s="314"/>
      <c r="URC9" s="314"/>
      <c r="URD9" s="314"/>
      <c r="URE9" s="314"/>
      <c r="URF9" s="314"/>
      <c r="URG9" s="314"/>
      <c r="URH9" s="314"/>
      <c r="URI9" s="314"/>
      <c r="URJ9" s="314"/>
      <c r="URK9" s="314"/>
      <c r="URL9" s="314"/>
      <c r="URM9" s="314"/>
      <c r="URN9" s="314"/>
      <c r="URO9" s="314"/>
      <c r="URP9" s="314"/>
      <c r="URQ9" s="314"/>
      <c r="URR9" s="314"/>
      <c r="URS9" s="314"/>
      <c r="URT9" s="314"/>
      <c r="URU9" s="314"/>
      <c r="URV9" s="314"/>
      <c r="URW9" s="314"/>
      <c r="URX9" s="314"/>
      <c r="URY9" s="314"/>
      <c r="URZ9" s="314"/>
      <c r="USA9" s="314"/>
      <c r="USB9" s="314"/>
      <c r="USC9" s="314"/>
      <c r="USD9" s="314"/>
      <c r="USE9" s="314"/>
      <c r="USF9" s="314"/>
      <c r="USG9" s="314"/>
      <c r="USH9" s="314"/>
      <c r="USI9" s="314"/>
      <c r="USJ9" s="314"/>
      <c r="USK9" s="314"/>
      <c r="USL9" s="314"/>
      <c r="USM9" s="314"/>
      <c r="USN9" s="314"/>
      <c r="USO9" s="314"/>
      <c r="USP9" s="314"/>
      <c r="USQ9" s="314"/>
      <c r="USR9" s="314"/>
      <c r="USS9" s="314"/>
      <c r="UST9" s="314"/>
      <c r="USU9" s="314"/>
      <c r="USV9" s="314"/>
      <c r="USW9" s="314"/>
      <c r="USX9" s="314"/>
      <c r="USY9" s="314"/>
      <c r="USZ9" s="314"/>
      <c r="UTA9" s="314"/>
      <c r="UTB9" s="314"/>
      <c r="UTC9" s="314"/>
      <c r="UTD9" s="314"/>
      <c r="UTE9" s="314"/>
      <c r="UTF9" s="314"/>
      <c r="UTG9" s="314"/>
      <c r="UTH9" s="314"/>
      <c r="UTI9" s="314"/>
      <c r="UTJ9" s="314"/>
      <c r="UTK9" s="314"/>
      <c r="UTL9" s="314"/>
      <c r="UTM9" s="314"/>
      <c r="UTN9" s="314"/>
      <c r="UTO9" s="314"/>
      <c r="UTP9" s="314"/>
      <c r="UTQ9" s="314"/>
      <c r="UTR9" s="314"/>
      <c r="UTS9" s="314"/>
      <c r="UTT9" s="314"/>
      <c r="UTU9" s="314"/>
      <c r="UTV9" s="314"/>
      <c r="UTW9" s="314"/>
      <c r="UTX9" s="314"/>
      <c r="UTY9" s="314"/>
      <c r="UTZ9" s="314"/>
      <c r="UUA9" s="314"/>
      <c r="UUB9" s="314"/>
      <c r="UUC9" s="314"/>
      <c r="UUD9" s="314"/>
      <c r="UUE9" s="314"/>
      <c r="UUF9" s="314"/>
      <c r="UUG9" s="314"/>
      <c r="UUH9" s="314"/>
      <c r="UUI9" s="314"/>
      <c r="UUJ9" s="314"/>
      <c r="UUK9" s="314"/>
      <c r="UUL9" s="314"/>
      <c r="UUM9" s="314"/>
      <c r="UUN9" s="314"/>
      <c r="UUO9" s="314"/>
      <c r="UUP9" s="314"/>
      <c r="UUQ9" s="314"/>
      <c r="UUR9" s="314"/>
      <c r="UUS9" s="314"/>
      <c r="UUT9" s="314"/>
      <c r="UUU9" s="314"/>
      <c r="UUV9" s="314"/>
      <c r="UUW9" s="314"/>
      <c r="UUX9" s="314"/>
      <c r="UUY9" s="314"/>
      <c r="UUZ9" s="314"/>
      <c r="UVA9" s="314"/>
      <c r="UVB9" s="314"/>
      <c r="UVC9" s="314"/>
      <c r="UVD9" s="314"/>
      <c r="UVE9" s="314"/>
      <c r="UVF9" s="314"/>
      <c r="UVG9" s="314"/>
      <c r="UVH9" s="314"/>
      <c r="UVI9" s="314"/>
      <c r="UVJ9" s="314"/>
      <c r="UVK9" s="314"/>
      <c r="UVL9" s="314"/>
      <c r="UVM9" s="314"/>
      <c r="UVN9" s="314"/>
      <c r="UVO9" s="314"/>
      <c r="UVP9" s="314"/>
      <c r="UVQ9" s="314"/>
      <c r="UVR9" s="314"/>
      <c r="UVS9" s="314"/>
      <c r="UVT9" s="314"/>
      <c r="UVU9" s="314"/>
      <c r="UVV9" s="314"/>
      <c r="UVW9" s="314"/>
      <c r="UVX9" s="314"/>
      <c r="UVY9" s="314"/>
      <c r="UVZ9" s="314"/>
      <c r="UWA9" s="314"/>
      <c r="UWB9" s="314"/>
      <c r="UWC9" s="314"/>
      <c r="UWD9" s="314"/>
      <c r="UWE9" s="314"/>
      <c r="UWF9" s="314"/>
      <c r="UWG9" s="314"/>
      <c r="UWH9" s="314"/>
      <c r="UWI9" s="314"/>
      <c r="UWJ9" s="314"/>
      <c r="UWK9" s="314"/>
      <c r="UWL9" s="314"/>
      <c r="UWM9" s="314"/>
      <c r="UWN9" s="314"/>
      <c r="UWO9" s="314"/>
      <c r="UWP9" s="314"/>
      <c r="UWQ9" s="314"/>
      <c r="UWR9" s="314"/>
      <c r="UWS9" s="314"/>
      <c r="UWT9" s="314"/>
      <c r="UWU9" s="314"/>
      <c r="UWV9" s="314"/>
      <c r="UWW9" s="314"/>
      <c r="UWX9" s="314"/>
      <c r="UWY9" s="314"/>
      <c r="UWZ9" s="314"/>
      <c r="UXA9" s="314"/>
      <c r="UXB9" s="314"/>
      <c r="UXC9" s="314"/>
      <c r="UXD9" s="314"/>
      <c r="UXE9" s="314"/>
      <c r="UXF9" s="314"/>
      <c r="UXG9" s="314"/>
      <c r="UXH9" s="314"/>
      <c r="UXI9" s="314"/>
      <c r="UXJ9" s="314"/>
      <c r="UXK9" s="314"/>
      <c r="UXL9" s="314"/>
      <c r="UXM9" s="314"/>
      <c r="UXN9" s="314"/>
      <c r="UXO9" s="314"/>
      <c r="UXP9" s="314"/>
      <c r="UXQ9" s="314"/>
      <c r="UXR9" s="314"/>
      <c r="UXS9" s="314"/>
      <c r="UXT9" s="314"/>
      <c r="UXU9" s="314"/>
      <c r="UXV9" s="314"/>
      <c r="UXW9" s="314"/>
      <c r="UXX9" s="314"/>
      <c r="UXY9" s="314"/>
      <c r="UXZ9" s="314"/>
      <c r="UYA9" s="314"/>
      <c r="UYB9" s="314"/>
      <c r="UYC9" s="314"/>
      <c r="UYD9" s="314"/>
      <c r="UYE9" s="314"/>
      <c r="UYF9" s="314"/>
      <c r="UYG9" s="314"/>
      <c r="UYH9" s="314"/>
      <c r="UYI9" s="314"/>
      <c r="UYJ9" s="314"/>
      <c r="UYK9" s="314"/>
      <c r="UYL9" s="314"/>
      <c r="UYM9" s="314"/>
      <c r="UYN9" s="314"/>
      <c r="UYO9" s="314"/>
      <c r="UYP9" s="314"/>
      <c r="UYQ9" s="314"/>
      <c r="UYR9" s="314"/>
      <c r="UYS9" s="314"/>
      <c r="UYT9" s="314"/>
      <c r="UYU9" s="314"/>
      <c r="UYV9" s="314"/>
      <c r="UYW9" s="314"/>
      <c r="UYX9" s="314"/>
      <c r="UYY9" s="314"/>
      <c r="UYZ9" s="314"/>
      <c r="UZA9" s="314"/>
      <c r="UZB9" s="314"/>
      <c r="UZC9" s="314"/>
      <c r="UZD9" s="314"/>
      <c r="UZE9" s="314"/>
      <c r="UZF9" s="314"/>
      <c r="UZG9" s="314"/>
      <c r="UZH9" s="314"/>
      <c r="UZI9" s="314"/>
      <c r="UZJ9" s="314"/>
      <c r="UZK9" s="314"/>
      <c r="UZL9" s="314"/>
      <c r="UZM9" s="314"/>
      <c r="UZN9" s="314"/>
      <c r="UZO9" s="314"/>
      <c r="UZP9" s="314"/>
      <c r="UZQ9" s="314"/>
      <c r="UZR9" s="314"/>
      <c r="UZS9" s="314"/>
      <c r="UZT9" s="314"/>
      <c r="UZU9" s="314"/>
      <c r="UZV9" s="314"/>
      <c r="UZW9" s="314"/>
      <c r="UZX9" s="314"/>
      <c r="UZY9" s="314"/>
      <c r="UZZ9" s="314"/>
      <c r="VAA9" s="314"/>
      <c r="VAB9" s="314"/>
      <c r="VAC9" s="314"/>
      <c r="VAD9" s="314"/>
      <c r="VAE9" s="314"/>
      <c r="VAF9" s="314"/>
      <c r="VAG9" s="314"/>
      <c r="VAH9" s="314"/>
      <c r="VAI9" s="314"/>
      <c r="VAJ9" s="314"/>
      <c r="VAK9" s="314"/>
      <c r="VAL9" s="314"/>
      <c r="VAM9" s="314"/>
      <c r="VAN9" s="314"/>
      <c r="VAO9" s="314"/>
      <c r="VAP9" s="314"/>
      <c r="VAQ9" s="314"/>
      <c r="VAR9" s="314"/>
      <c r="VAS9" s="314"/>
      <c r="VAT9" s="314"/>
      <c r="VAU9" s="314"/>
      <c r="VAV9" s="314"/>
      <c r="VAW9" s="314"/>
      <c r="VAX9" s="314"/>
      <c r="VAY9" s="314"/>
      <c r="VAZ9" s="314"/>
      <c r="VBA9" s="314"/>
      <c r="VBB9" s="314"/>
      <c r="VBC9" s="314"/>
      <c r="VBD9" s="314"/>
      <c r="VBE9" s="314"/>
      <c r="VBF9" s="314"/>
      <c r="VBG9" s="314"/>
      <c r="VBH9" s="314"/>
      <c r="VBI9" s="314"/>
      <c r="VBJ9" s="314"/>
      <c r="VBK9" s="314"/>
      <c r="VBL9" s="314"/>
      <c r="VBM9" s="314"/>
      <c r="VBN9" s="314"/>
      <c r="VBO9" s="314"/>
      <c r="VBP9" s="314"/>
      <c r="VBQ9" s="314"/>
      <c r="VBR9" s="314"/>
      <c r="VBS9" s="314"/>
      <c r="VBT9" s="314"/>
      <c r="VBU9" s="314"/>
      <c r="VBV9" s="314"/>
      <c r="VBW9" s="314"/>
      <c r="VBX9" s="314"/>
      <c r="VBY9" s="314"/>
      <c r="VBZ9" s="314"/>
      <c r="VCA9" s="314"/>
      <c r="VCB9" s="314"/>
      <c r="VCC9" s="314"/>
      <c r="VCD9" s="314"/>
      <c r="VCE9" s="314"/>
      <c r="VCF9" s="314"/>
      <c r="VCG9" s="314"/>
      <c r="VCH9" s="314"/>
      <c r="VCI9" s="314"/>
      <c r="VCJ9" s="314"/>
      <c r="VCK9" s="314"/>
      <c r="VCL9" s="314"/>
      <c r="VCM9" s="314"/>
      <c r="VCN9" s="314"/>
      <c r="VCO9" s="314"/>
      <c r="VCP9" s="314"/>
      <c r="VCQ9" s="314"/>
      <c r="VCR9" s="314"/>
      <c r="VCS9" s="314"/>
      <c r="VCT9" s="314"/>
      <c r="VCU9" s="314"/>
      <c r="VCV9" s="314"/>
      <c r="VCW9" s="314"/>
      <c r="VCX9" s="314"/>
      <c r="VCY9" s="314"/>
      <c r="VCZ9" s="314"/>
      <c r="VDA9" s="314"/>
      <c r="VDB9" s="314"/>
      <c r="VDC9" s="314"/>
      <c r="VDD9" s="314"/>
      <c r="VDE9" s="314"/>
      <c r="VDF9" s="314"/>
      <c r="VDG9" s="314"/>
      <c r="VDH9" s="314"/>
      <c r="VDI9" s="314"/>
      <c r="VDJ9" s="314"/>
      <c r="VDK9" s="314"/>
      <c r="VDL9" s="314"/>
      <c r="VDM9" s="314"/>
      <c r="VDN9" s="314"/>
      <c r="VDO9" s="314"/>
      <c r="VDP9" s="314"/>
      <c r="VDQ9" s="314"/>
      <c r="VDR9" s="314"/>
      <c r="VDS9" s="314"/>
      <c r="VDT9" s="314"/>
      <c r="VDU9" s="314"/>
      <c r="VDV9" s="314"/>
      <c r="VDW9" s="314"/>
      <c r="VDX9" s="314"/>
      <c r="VDY9" s="314"/>
      <c r="VDZ9" s="314"/>
      <c r="VEA9" s="314"/>
      <c r="VEB9" s="314"/>
      <c r="VEC9" s="314"/>
      <c r="VED9" s="314"/>
      <c r="VEE9" s="314"/>
      <c r="VEF9" s="314"/>
      <c r="VEG9" s="314"/>
      <c r="VEH9" s="314"/>
      <c r="VEI9" s="314"/>
      <c r="VEJ9" s="314"/>
      <c r="VEK9" s="314"/>
      <c r="VEL9" s="314"/>
      <c r="VEM9" s="314"/>
      <c r="VEN9" s="314"/>
      <c r="VEO9" s="314"/>
      <c r="VEP9" s="314"/>
      <c r="VEQ9" s="314"/>
      <c r="VER9" s="314"/>
      <c r="VES9" s="314"/>
      <c r="VET9" s="314"/>
      <c r="VEU9" s="314"/>
      <c r="VEV9" s="314"/>
      <c r="VEW9" s="314"/>
      <c r="VEX9" s="314"/>
      <c r="VEY9" s="314"/>
      <c r="VEZ9" s="314"/>
      <c r="VFA9" s="314"/>
      <c r="VFB9" s="314"/>
      <c r="VFC9" s="314"/>
      <c r="VFD9" s="314"/>
      <c r="VFE9" s="314"/>
      <c r="VFF9" s="314"/>
      <c r="VFG9" s="314"/>
      <c r="VFH9" s="314"/>
      <c r="VFI9" s="314"/>
      <c r="VFJ9" s="314"/>
      <c r="VFK9" s="314"/>
      <c r="VFL9" s="314"/>
      <c r="VFM9" s="314"/>
      <c r="VFN9" s="314"/>
      <c r="VFO9" s="314"/>
      <c r="VFP9" s="314"/>
      <c r="VFQ9" s="314"/>
      <c r="VFR9" s="314"/>
      <c r="VFS9" s="314"/>
      <c r="VFT9" s="314"/>
      <c r="VFU9" s="314"/>
      <c r="VFV9" s="314"/>
      <c r="VFW9" s="314"/>
      <c r="VFX9" s="314"/>
      <c r="VFY9" s="314"/>
      <c r="VFZ9" s="314"/>
      <c r="VGA9" s="314"/>
      <c r="VGB9" s="314"/>
      <c r="VGC9" s="314"/>
      <c r="VGD9" s="314"/>
      <c r="VGE9" s="314"/>
      <c r="VGF9" s="314"/>
      <c r="VGG9" s="314"/>
      <c r="VGH9" s="314"/>
      <c r="VGI9" s="314"/>
      <c r="VGJ9" s="314"/>
      <c r="VGK9" s="314"/>
      <c r="VGL9" s="314"/>
      <c r="VGM9" s="314"/>
      <c r="VGN9" s="314"/>
      <c r="VGO9" s="314"/>
      <c r="VGP9" s="314"/>
      <c r="VGQ9" s="314"/>
      <c r="VGR9" s="314"/>
      <c r="VGS9" s="314"/>
      <c r="VGT9" s="314"/>
      <c r="VGU9" s="314"/>
      <c r="VGV9" s="314"/>
      <c r="VGW9" s="314"/>
      <c r="VGX9" s="314"/>
      <c r="VGY9" s="314"/>
      <c r="VGZ9" s="314"/>
      <c r="VHA9" s="314"/>
      <c r="VHB9" s="314"/>
      <c r="VHC9" s="314"/>
      <c r="VHD9" s="314"/>
      <c r="VHE9" s="314"/>
      <c r="VHF9" s="314"/>
      <c r="VHG9" s="314"/>
      <c r="VHH9" s="314"/>
      <c r="VHI9" s="314"/>
      <c r="VHJ9" s="314"/>
      <c r="VHK9" s="314"/>
      <c r="VHL9" s="314"/>
      <c r="VHM9" s="314"/>
      <c r="VHN9" s="314"/>
      <c r="VHO9" s="314"/>
      <c r="VHP9" s="314"/>
      <c r="VHQ9" s="314"/>
      <c r="VHR9" s="314"/>
      <c r="VHS9" s="314"/>
      <c r="VHT9" s="314"/>
      <c r="VHU9" s="314"/>
      <c r="VHV9" s="314"/>
      <c r="VHW9" s="314"/>
      <c r="VHX9" s="314"/>
      <c r="VHY9" s="314"/>
      <c r="VHZ9" s="314"/>
      <c r="VIA9" s="314"/>
      <c r="VIB9" s="314"/>
      <c r="VIC9" s="314"/>
      <c r="VID9" s="314"/>
      <c r="VIE9" s="314"/>
      <c r="VIF9" s="314"/>
      <c r="VIG9" s="314"/>
      <c r="VIH9" s="314"/>
      <c r="VII9" s="314"/>
      <c r="VIJ9" s="314"/>
      <c r="VIK9" s="314"/>
      <c r="VIL9" s="314"/>
      <c r="VIM9" s="314"/>
      <c r="VIN9" s="314"/>
      <c r="VIO9" s="314"/>
      <c r="VIP9" s="314"/>
      <c r="VIQ9" s="314"/>
      <c r="VIR9" s="314"/>
      <c r="VIS9" s="314"/>
      <c r="VIT9" s="314"/>
      <c r="VIU9" s="314"/>
      <c r="VIV9" s="314"/>
      <c r="VIW9" s="314"/>
      <c r="VIX9" s="314"/>
      <c r="VIY9" s="314"/>
      <c r="VIZ9" s="314"/>
      <c r="VJA9" s="314"/>
      <c r="VJB9" s="314"/>
      <c r="VJC9" s="314"/>
      <c r="VJD9" s="314"/>
      <c r="VJE9" s="314"/>
      <c r="VJF9" s="314"/>
      <c r="VJG9" s="314"/>
      <c r="VJH9" s="314"/>
      <c r="VJI9" s="314"/>
      <c r="VJJ9" s="314"/>
      <c r="VJK9" s="314"/>
      <c r="VJL9" s="314"/>
      <c r="VJM9" s="314"/>
      <c r="VJN9" s="314"/>
      <c r="VJO9" s="314"/>
      <c r="VJP9" s="314"/>
      <c r="VJQ9" s="314"/>
      <c r="VJR9" s="314"/>
      <c r="VJS9" s="314"/>
      <c r="VJT9" s="314"/>
      <c r="VJU9" s="314"/>
      <c r="VJV9" s="314"/>
      <c r="VJW9" s="314"/>
      <c r="VJX9" s="314"/>
      <c r="VJY9" s="314"/>
      <c r="VJZ9" s="314"/>
      <c r="VKA9" s="314"/>
      <c r="VKB9" s="314"/>
      <c r="VKC9" s="314"/>
      <c r="VKD9" s="314"/>
      <c r="VKE9" s="314"/>
      <c r="VKF9" s="314"/>
      <c r="VKG9" s="314"/>
      <c r="VKH9" s="314"/>
      <c r="VKI9" s="314"/>
      <c r="VKJ9" s="314"/>
      <c r="VKK9" s="314"/>
      <c r="VKL9" s="314"/>
      <c r="VKM9" s="314"/>
      <c r="VKN9" s="314"/>
      <c r="VKO9" s="314"/>
      <c r="VKP9" s="314"/>
      <c r="VKQ9" s="314"/>
      <c r="VKR9" s="314"/>
      <c r="VKS9" s="314"/>
      <c r="VKT9" s="314"/>
      <c r="VKU9" s="314"/>
      <c r="VKV9" s="314"/>
      <c r="VKW9" s="314"/>
      <c r="VKX9" s="314"/>
      <c r="VKY9" s="314"/>
      <c r="VKZ9" s="314"/>
      <c r="VLA9" s="314"/>
      <c r="VLB9" s="314"/>
      <c r="VLC9" s="314"/>
      <c r="VLD9" s="314"/>
      <c r="VLE9" s="314"/>
      <c r="VLF9" s="314"/>
      <c r="VLG9" s="314"/>
      <c r="VLH9" s="314"/>
      <c r="VLI9" s="314"/>
      <c r="VLJ9" s="314"/>
      <c r="VLK9" s="314"/>
      <c r="VLL9" s="314"/>
      <c r="VLM9" s="314"/>
      <c r="VLN9" s="314"/>
      <c r="VLO9" s="314"/>
      <c r="VLP9" s="314"/>
      <c r="VLQ9" s="314"/>
      <c r="VLR9" s="314"/>
      <c r="VLS9" s="314"/>
      <c r="VLT9" s="314"/>
      <c r="VLU9" s="314"/>
      <c r="VLV9" s="314"/>
      <c r="VLW9" s="314"/>
      <c r="VLX9" s="314"/>
      <c r="VLY9" s="314"/>
      <c r="VLZ9" s="314"/>
      <c r="VMA9" s="314"/>
      <c r="VMB9" s="314"/>
      <c r="VMC9" s="314"/>
      <c r="VMD9" s="314"/>
      <c r="VME9" s="314"/>
      <c r="VMF9" s="314"/>
      <c r="VMG9" s="314"/>
      <c r="VMH9" s="314"/>
      <c r="VMI9" s="314"/>
      <c r="VMJ9" s="314"/>
      <c r="VMK9" s="314"/>
      <c r="VML9" s="314"/>
      <c r="VMM9" s="314"/>
      <c r="VMN9" s="314"/>
      <c r="VMO9" s="314"/>
      <c r="VMP9" s="314"/>
      <c r="VMQ9" s="314"/>
      <c r="VMR9" s="314"/>
      <c r="VMS9" s="314"/>
      <c r="VMT9" s="314"/>
      <c r="VMU9" s="314"/>
      <c r="VMV9" s="314"/>
      <c r="VMW9" s="314"/>
      <c r="VMX9" s="314"/>
      <c r="VMY9" s="314"/>
      <c r="VMZ9" s="314"/>
      <c r="VNA9" s="314"/>
      <c r="VNB9" s="314"/>
      <c r="VNC9" s="314"/>
      <c r="VND9" s="314"/>
      <c r="VNE9" s="314"/>
      <c r="VNF9" s="314"/>
      <c r="VNG9" s="314"/>
      <c r="VNH9" s="314"/>
      <c r="VNI9" s="314"/>
      <c r="VNJ9" s="314"/>
      <c r="VNK9" s="314"/>
      <c r="VNL9" s="314"/>
      <c r="VNM9" s="314"/>
      <c r="VNN9" s="314"/>
      <c r="VNO9" s="314"/>
      <c r="VNP9" s="314"/>
      <c r="VNQ9" s="314"/>
      <c r="VNR9" s="314"/>
      <c r="VNS9" s="314"/>
      <c r="VNT9" s="314"/>
      <c r="VNU9" s="314"/>
      <c r="VNV9" s="314"/>
      <c r="VNW9" s="314"/>
      <c r="VNX9" s="314"/>
      <c r="VNY9" s="314"/>
      <c r="VNZ9" s="314"/>
      <c r="VOA9" s="314"/>
      <c r="VOB9" s="314"/>
      <c r="VOC9" s="314"/>
      <c r="VOD9" s="314"/>
      <c r="VOE9" s="314"/>
      <c r="VOF9" s="314"/>
      <c r="VOG9" s="314"/>
      <c r="VOH9" s="314"/>
      <c r="VOI9" s="314"/>
      <c r="VOJ9" s="314"/>
      <c r="VOK9" s="314"/>
      <c r="VOL9" s="314"/>
      <c r="VOM9" s="314"/>
      <c r="VON9" s="314"/>
      <c r="VOO9" s="314"/>
      <c r="VOP9" s="314"/>
      <c r="VOQ9" s="314"/>
      <c r="VOR9" s="314"/>
      <c r="VOS9" s="314"/>
      <c r="VOT9" s="314"/>
      <c r="VOU9" s="314"/>
      <c r="VOV9" s="314"/>
      <c r="VOW9" s="314"/>
      <c r="VOX9" s="314"/>
      <c r="VOY9" s="314"/>
      <c r="VOZ9" s="314"/>
      <c r="VPA9" s="314"/>
      <c r="VPB9" s="314"/>
      <c r="VPC9" s="314"/>
      <c r="VPD9" s="314"/>
      <c r="VPE9" s="314"/>
      <c r="VPF9" s="314"/>
      <c r="VPG9" s="314"/>
      <c r="VPH9" s="314"/>
      <c r="VPI9" s="314"/>
      <c r="VPJ9" s="314"/>
      <c r="VPK9" s="314"/>
      <c r="VPL9" s="314"/>
      <c r="VPM9" s="314"/>
      <c r="VPN9" s="314"/>
      <c r="VPO9" s="314"/>
      <c r="VPP9" s="314"/>
      <c r="VPQ9" s="314"/>
      <c r="VPR9" s="314"/>
      <c r="VPS9" s="314"/>
      <c r="VPT9" s="314"/>
      <c r="VPU9" s="314"/>
      <c r="VPV9" s="314"/>
      <c r="VPW9" s="314"/>
      <c r="VPX9" s="314"/>
      <c r="VPY9" s="314"/>
      <c r="VPZ9" s="314"/>
      <c r="VQA9" s="314"/>
      <c r="VQB9" s="314"/>
      <c r="VQC9" s="314"/>
      <c r="VQD9" s="314"/>
      <c r="VQE9" s="314"/>
      <c r="VQF9" s="314"/>
      <c r="VQG9" s="314"/>
      <c r="VQH9" s="314"/>
      <c r="VQI9" s="314"/>
      <c r="VQJ9" s="314"/>
      <c r="VQK9" s="314"/>
      <c r="VQL9" s="314"/>
      <c r="VQM9" s="314"/>
      <c r="VQN9" s="314"/>
      <c r="VQO9" s="314"/>
      <c r="VQP9" s="314"/>
      <c r="VQQ9" s="314"/>
      <c r="VQR9" s="314"/>
      <c r="VQS9" s="314"/>
      <c r="VQT9" s="314"/>
      <c r="VQU9" s="314"/>
      <c r="VQV9" s="314"/>
      <c r="VQW9" s="314"/>
      <c r="VQX9" s="314"/>
      <c r="VQY9" s="314"/>
      <c r="VQZ9" s="314"/>
      <c r="VRA9" s="314"/>
      <c r="VRB9" s="314"/>
      <c r="VRC9" s="314"/>
      <c r="VRD9" s="314"/>
      <c r="VRE9" s="314"/>
      <c r="VRF9" s="314"/>
      <c r="VRG9" s="314"/>
      <c r="VRH9" s="314"/>
      <c r="VRI9" s="314"/>
      <c r="VRJ9" s="314"/>
      <c r="VRK9" s="314"/>
      <c r="VRL9" s="314"/>
      <c r="VRM9" s="314"/>
      <c r="VRN9" s="314"/>
      <c r="VRO9" s="314"/>
      <c r="VRP9" s="314"/>
      <c r="VRQ9" s="314"/>
      <c r="VRR9" s="314"/>
      <c r="VRS9" s="314"/>
      <c r="VRT9" s="314"/>
      <c r="VRU9" s="314"/>
      <c r="VRV9" s="314"/>
      <c r="VRW9" s="314"/>
      <c r="VRX9" s="314"/>
      <c r="VRY9" s="314"/>
      <c r="VRZ9" s="314"/>
      <c r="VSA9" s="314"/>
      <c r="VSB9" s="314"/>
      <c r="VSC9" s="314"/>
      <c r="VSD9" s="314"/>
      <c r="VSE9" s="314"/>
      <c r="VSF9" s="314"/>
      <c r="VSG9" s="314"/>
      <c r="VSH9" s="314"/>
      <c r="VSI9" s="314"/>
      <c r="VSJ9" s="314"/>
      <c r="VSK9" s="314"/>
      <c r="VSL9" s="314"/>
      <c r="VSM9" s="314"/>
      <c r="VSN9" s="314"/>
      <c r="VSO9" s="314"/>
      <c r="VSP9" s="314"/>
      <c r="VSQ9" s="314"/>
      <c r="VSR9" s="314"/>
      <c r="VSS9" s="314"/>
      <c r="VST9" s="314"/>
      <c r="VSU9" s="314"/>
      <c r="VSV9" s="314"/>
      <c r="VSW9" s="314"/>
      <c r="VSX9" s="314"/>
      <c r="VSY9" s="314"/>
      <c r="VSZ9" s="314"/>
      <c r="VTA9" s="314"/>
      <c r="VTB9" s="314"/>
      <c r="VTC9" s="314"/>
      <c r="VTD9" s="314"/>
      <c r="VTE9" s="314"/>
      <c r="VTF9" s="314"/>
      <c r="VTG9" s="314"/>
      <c r="VTH9" s="314"/>
      <c r="VTI9" s="314"/>
      <c r="VTJ9" s="314"/>
      <c r="VTK9" s="314"/>
      <c r="VTL9" s="314"/>
      <c r="VTM9" s="314"/>
      <c r="VTN9" s="314"/>
      <c r="VTO9" s="314"/>
      <c r="VTP9" s="314"/>
      <c r="VTQ9" s="314"/>
      <c r="VTR9" s="314"/>
      <c r="VTS9" s="314"/>
      <c r="VTT9" s="314"/>
      <c r="VTU9" s="314"/>
      <c r="VTV9" s="314"/>
      <c r="VTW9" s="314"/>
      <c r="VTX9" s="314"/>
      <c r="VTY9" s="314"/>
      <c r="VTZ9" s="314"/>
      <c r="VUA9" s="314"/>
      <c r="VUB9" s="314"/>
      <c r="VUC9" s="314"/>
      <c r="VUD9" s="314"/>
      <c r="VUE9" s="314"/>
      <c r="VUF9" s="314"/>
      <c r="VUG9" s="314"/>
      <c r="VUH9" s="314"/>
      <c r="VUI9" s="314"/>
      <c r="VUJ9" s="314"/>
      <c r="VUK9" s="314"/>
      <c r="VUL9" s="314"/>
      <c r="VUM9" s="314"/>
      <c r="VUN9" s="314"/>
      <c r="VUO9" s="314"/>
      <c r="VUP9" s="314"/>
      <c r="VUQ9" s="314"/>
      <c r="VUR9" s="314"/>
      <c r="VUS9" s="314"/>
      <c r="VUT9" s="314"/>
      <c r="VUU9" s="314"/>
      <c r="VUV9" s="314"/>
      <c r="VUW9" s="314"/>
      <c r="VUX9" s="314"/>
      <c r="VUY9" s="314"/>
      <c r="VUZ9" s="314"/>
      <c r="VVA9" s="314"/>
      <c r="VVB9" s="314"/>
      <c r="VVC9" s="314"/>
      <c r="VVD9" s="314"/>
      <c r="VVE9" s="314"/>
      <c r="VVF9" s="314"/>
      <c r="VVG9" s="314"/>
      <c r="VVH9" s="314"/>
      <c r="VVI9" s="314"/>
      <c r="VVJ9" s="314"/>
      <c r="VVK9" s="314"/>
      <c r="VVL9" s="314"/>
      <c r="VVM9" s="314"/>
      <c r="VVN9" s="314"/>
      <c r="VVO9" s="314"/>
      <c r="VVP9" s="314"/>
      <c r="VVQ9" s="314"/>
      <c r="VVR9" s="314"/>
      <c r="VVS9" s="314"/>
      <c r="VVT9" s="314"/>
      <c r="VVU9" s="314"/>
      <c r="VVV9" s="314"/>
      <c r="VVW9" s="314"/>
      <c r="VVX9" s="314"/>
      <c r="VVY9" s="314"/>
      <c r="VVZ9" s="314"/>
      <c r="VWA9" s="314"/>
      <c r="VWB9" s="314"/>
      <c r="VWC9" s="314"/>
      <c r="VWD9" s="314"/>
      <c r="VWE9" s="314"/>
      <c r="VWF9" s="314"/>
      <c r="VWG9" s="314"/>
      <c r="VWH9" s="314"/>
      <c r="VWI9" s="314"/>
      <c r="VWJ9" s="314"/>
      <c r="VWK9" s="314"/>
      <c r="VWL9" s="314"/>
      <c r="VWM9" s="314"/>
      <c r="VWN9" s="314"/>
      <c r="VWO9" s="314"/>
      <c r="VWP9" s="314"/>
      <c r="VWQ9" s="314"/>
      <c r="VWR9" s="314"/>
      <c r="VWS9" s="314"/>
      <c r="VWT9" s="314"/>
      <c r="VWU9" s="314"/>
      <c r="VWV9" s="314"/>
      <c r="VWW9" s="314"/>
      <c r="VWX9" s="314"/>
      <c r="VWY9" s="314"/>
      <c r="VWZ9" s="314"/>
      <c r="VXA9" s="314"/>
      <c r="VXB9" s="314"/>
      <c r="VXC9" s="314"/>
      <c r="VXD9" s="314"/>
      <c r="VXE9" s="314"/>
      <c r="VXF9" s="314"/>
      <c r="VXG9" s="314"/>
      <c r="VXH9" s="314"/>
      <c r="VXI9" s="314"/>
      <c r="VXJ9" s="314"/>
      <c r="VXK9" s="314"/>
      <c r="VXL9" s="314"/>
      <c r="VXM9" s="314"/>
      <c r="VXN9" s="314"/>
      <c r="VXO9" s="314"/>
      <c r="VXP9" s="314"/>
      <c r="VXQ9" s="314"/>
      <c r="VXR9" s="314"/>
      <c r="VXS9" s="314"/>
      <c r="VXT9" s="314"/>
      <c r="VXU9" s="314"/>
      <c r="VXV9" s="314"/>
      <c r="VXW9" s="314"/>
      <c r="VXX9" s="314"/>
      <c r="VXY9" s="314"/>
      <c r="VXZ9" s="314"/>
      <c r="VYA9" s="314"/>
      <c r="VYB9" s="314"/>
      <c r="VYC9" s="314"/>
      <c r="VYD9" s="314"/>
      <c r="VYE9" s="314"/>
      <c r="VYF9" s="314"/>
      <c r="VYG9" s="314"/>
      <c r="VYH9" s="314"/>
      <c r="VYI9" s="314"/>
      <c r="VYJ9" s="314"/>
      <c r="VYK9" s="314"/>
      <c r="VYL9" s="314"/>
      <c r="VYM9" s="314"/>
      <c r="VYN9" s="314"/>
      <c r="VYO9" s="314"/>
      <c r="VYP9" s="314"/>
      <c r="VYQ9" s="314"/>
      <c r="VYR9" s="314"/>
      <c r="VYS9" s="314"/>
      <c r="VYT9" s="314"/>
      <c r="VYU9" s="314"/>
      <c r="VYV9" s="314"/>
      <c r="VYW9" s="314"/>
      <c r="VYX9" s="314"/>
      <c r="VYY9" s="314"/>
      <c r="VYZ9" s="314"/>
      <c r="VZA9" s="314"/>
      <c r="VZB9" s="314"/>
      <c r="VZC9" s="314"/>
      <c r="VZD9" s="314"/>
      <c r="VZE9" s="314"/>
      <c r="VZF9" s="314"/>
      <c r="VZG9" s="314"/>
      <c r="VZH9" s="314"/>
      <c r="VZI9" s="314"/>
      <c r="VZJ9" s="314"/>
      <c r="VZK9" s="314"/>
      <c r="VZL9" s="314"/>
      <c r="VZM9" s="314"/>
      <c r="VZN9" s="314"/>
      <c r="VZO9" s="314"/>
      <c r="VZP9" s="314"/>
      <c r="VZQ9" s="314"/>
      <c r="VZR9" s="314"/>
      <c r="VZS9" s="314"/>
      <c r="VZT9" s="314"/>
      <c r="VZU9" s="314"/>
      <c r="VZV9" s="314"/>
      <c r="VZW9" s="314"/>
      <c r="VZX9" s="314"/>
      <c r="VZY9" s="314"/>
      <c r="VZZ9" s="314"/>
      <c r="WAA9" s="314"/>
      <c r="WAB9" s="314"/>
      <c r="WAC9" s="314"/>
      <c r="WAD9" s="314"/>
      <c r="WAE9" s="314"/>
      <c r="WAF9" s="314"/>
      <c r="WAG9" s="314"/>
      <c r="WAH9" s="314"/>
      <c r="WAI9" s="314"/>
      <c r="WAJ9" s="314"/>
      <c r="WAK9" s="314"/>
      <c r="WAL9" s="314"/>
      <c r="WAM9" s="314"/>
      <c r="WAN9" s="314"/>
      <c r="WAO9" s="314"/>
      <c r="WAP9" s="314"/>
      <c r="WAQ9" s="314"/>
      <c r="WAR9" s="314"/>
      <c r="WAS9" s="314"/>
      <c r="WAT9" s="314"/>
      <c r="WAU9" s="314"/>
      <c r="WAV9" s="314"/>
      <c r="WAW9" s="314"/>
      <c r="WAX9" s="314"/>
      <c r="WAY9" s="314"/>
      <c r="WAZ9" s="314"/>
      <c r="WBA9" s="314"/>
      <c r="WBB9" s="314"/>
      <c r="WBC9" s="314"/>
      <c r="WBD9" s="314"/>
      <c r="WBE9" s="314"/>
      <c r="WBF9" s="314"/>
      <c r="WBG9" s="314"/>
      <c r="WBH9" s="314"/>
      <c r="WBI9" s="314"/>
      <c r="WBJ9" s="314"/>
      <c r="WBK9" s="314"/>
      <c r="WBL9" s="314"/>
      <c r="WBM9" s="314"/>
      <c r="WBN9" s="314"/>
      <c r="WBO9" s="314"/>
      <c r="WBP9" s="314"/>
      <c r="WBQ9" s="314"/>
      <c r="WBR9" s="314"/>
      <c r="WBS9" s="314"/>
      <c r="WBT9" s="314"/>
      <c r="WBU9" s="314"/>
      <c r="WBV9" s="314"/>
      <c r="WBW9" s="314"/>
      <c r="WBX9" s="314"/>
      <c r="WBY9" s="314"/>
      <c r="WBZ9" s="314"/>
      <c r="WCA9" s="314"/>
      <c r="WCB9" s="314"/>
      <c r="WCC9" s="314"/>
      <c r="WCD9" s="314"/>
      <c r="WCE9" s="314"/>
      <c r="WCF9" s="314"/>
      <c r="WCG9" s="314"/>
      <c r="WCH9" s="314"/>
      <c r="WCI9" s="314"/>
      <c r="WCJ9" s="314"/>
      <c r="WCK9" s="314"/>
      <c r="WCL9" s="314"/>
      <c r="WCM9" s="314"/>
      <c r="WCN9" s="314"/>
      <c r="WCO9" s="314"/>
      <c r="WCP9" s="314"/>
      <c r="WCQ9" s="314"/>
      <c r="WCR9" s="314"/>
      <c r="WCS9" s="314"/>
      <c r="WCT9" s="314"/>
      <c r="WCU9" s="314"/>
      <c r="WCV9" s="314"/>
      <c r="WCW9" s="314"/>
      <c r="WCX9" s="314"/>
      <c r="WCY9" s="314"/>
      <c r="WCZ9" s="314"/>
      <c r="WDA9" s="314"/>
      <c r="WDB9" s="314"/>
      <c r="WDC9" s="314"/>
      <c r="WDD9" s="314"/>
      <c r="WDE9" s="314"/>
      <c r="WDF9" s="314"/>
      <c r="WDG9" s="314"/>
      <c r="WDH9" s="314"/>
      <c r="WDI9" s="314"/>
      <c r="WDJ9" s="314"/>
      <c r="WDK9" s="314"/>
      <c r="WDL9" s="314"/>
      <c r="WDM9" s="314"/>
      <c r="WDN9" s="314"/>
      <c r="WDO9" s="314"/>
      <c r="WDP9" s="314"/>
      <c r="WDQ9" s="314"/>
      <c r="WDR9" s="314"/>
      <c r="WDS9" s="314"/>
      <c r="WDT9" s="314"/>
      <c r="WDU9" s="314"/>
      <c r="WDV9" s="314"/>
      <c r="WDW9" s="314"/>
      <c r="WDX9" s="314"/>
      <c r="WDY9" s="314"/>
      <c r="WDZ9" s="314"/>
      <c r="WEA9" s="314"/>
      <c r="WEB9" s="314"/>
      <c r="WEC9" s="314"/>
      <c r="WED9" s="314"/>
      <c r="WEE9" s="314"/>
      <c r="WEF9" s="314"/>
      <c r="WEG9" s="314"/>
      <c r="WEH9" s="314"/>
      <c r="WEI9" s="314"/>
      <c r="WEJ9" s="314"/>
      <c r="WEK9" s="314"/>
      <c r="WEL9" s="314"/>
      <c r="WEM9" s="314"/>
      <c r="WEN9" s="314"/>
      <c r="WEO9" s="314"/>
      <c r="WEP9" s="314"/>
      <c r="WEQ9" s="314"/>
      <c r="WER9" s="314"/>
      <c r="WES9" s="314"/>
      <c r="WET9" s="314"/>
      <c r="WEU9" s="314"/>
      <c r="WEV9" s="314"/>
      <c r="WEW9" s="314"/>
      <c r="WEX9" s="314"/>
      <c r="WEY9" s="314"/>
      <c r="WEZ9" s="314"/>
      <c r="WFA9" s="314"/>
      <c r="WFB9" s="314"/>
      <c r="WFC9" s="314"/>
      <c r="WFD9" s="314"/>
      <c r="WFE9" s="314"/>
      <c r="WFF9" s="314"/>
      <c r="WFG9" s="314"/>
      <c r="WFH9" s="314"/>
      <c r="WFI9" s="314"/>
      <c r="WFJ9" s="314"/>
      <c r="WFK9" s="314"/>
      <c r="WFL9" s="314"/>
      <c r="WFM9" s="314"/>
      <c r="WFN9" s="314"/>
      <c r="WFO9" s="314"/>
      <c r="WFP9" s="314"/>
      <c r="WFQ9" s="314"/>
      <c r="WFR9" s="314"/>
      <c r="WFS9" s="314"/>
      <c r="WFT9" s="314"/>
      <c r="WFU9" s="314"/>
      <c r="WFV9" s="314"/>
      <c r="WFW9" s="314"/>
      <c r="WFX9" s="314"/>
      <c r="WFY9" s="314"/>
      <c r="WFZ9" s="314"/>
      <c r="WGA9" s="314"/>
      <c r="WGB9" s="314"/>
      <c r="WGC9" s="314"/>
      <c r="WGD9" s="314"/>
      <c r="WGE9" s="314"/>
      <c r="WGF9" s="314"/>
      <c r="WGG9" s="314"/>
      <c r="WGH9" s="314"/>
      <c r="WGI9" s="314"/>
      <c r="WGJ9" s="314"/>
      <c r="WGK9" s="314"/>
      <c r="WGL9" s="314"/>
      <c r="WGM9" s="314"/>
      <c r="WGN9" s="314"/>
      <c r="WGO9" s="314"/>
      <c r="WGP9" s="314"/>
      <c r="WGQ9" s="314"/>
      <c r="WGR9" s="314"/>
      <c r="WGS9" s="314"/>
      <c r="WGT9" s="314"/>
      <c r="WGU9" s="314"/>
      <c r="WGV9" s="314"/>
      <c r="WGW9" s="314"/>
      <c r="WGX9" s="314"/>
      <c r="WGY9" s="314"/>
      <c r="WGZ9" s="314"/>
      <c r="WHA9" s="314"/>
      <c r="WHB9" s="314"/>
      <c r="WHC9" s="314"/>
      <c r="WHD9" s="314"/>
      <c r="WHE9" s="314"/>
      <c r="WHF9" s="314"/>
      <c r="WHG9" s="314"/>
      <c r="WHH9" s="314"/>
      <c r="WHI9" s="314"/>
      <c r="WHJ9" s="314"/>
      <c r="WHK9" s="314"/>
      <c r="WHL9" s="314"/>
      <c r="WHM9" s="314"/>
      <c r="WHN9" s="314"/>
      <c r="WHO9" s="314"/>
      <c r="WHP9" s="314"/>
      <c r="WHQ9" s="314"/>
      <c r="WHR9" s="314"/>
      <c r="WHS9" s="314"/>
      <c r="WHT9" s="314"/>
      <c r="WHU9" s="314"/>
      <c r="WHV9" s="314"/>
      <c r="WHW9" s="314"/>
      <c r="WHX9" s="314"/>
      <c r="WHY9" s="314"/>
      <c r="WHZ9" s="314"/>
      <c r="WIA9" s="314"/>
      <c r="WIB9" s="314"/>
      <c r="WIC9" s="314"/>
      <c r="WID9" s="314"/>
      <c r="WIE9" s="314"/>
      <c r="WIF9" s="314"/>
      <c r="WIG9" s="314"/>
      <c r="WIH9" s="314"/>
      <c r="WII9" s="314"/>
      <c r="WIJ9" s="314"/>
      <c r="WIK9" s="314"/>
      <c r="WIL9" s="314"/>
      <c r="WIM9" s="314"/>
      <c r="WIN9" s="314"/>
      <c r="WIO9" s="314"/>
      <c r="WIP9" s="314"/>
      <c r="WIQ9" s="314"/>
      <c r="WIR9" s="314"/>
      <c r="WIS9" s="314"/>
      <c r="WIT9" s="314"/>
      <c r="WIU9" s="314"/>
      <c r="WIV9" s="314"/>
      <c r="WIW9" s="314"/>
      <c r="WIX9" s="314"/>
      <c r="WIY9" s="314"/>
      <c r="WIZ9" s="314"/>
      <c r="WJA9" s="314"/>
      <c r="WJB9" s="314"/>
      <c r="WJC9" s="314"/>
      <c r="WJD9" s="314"/>
      <c r="WJE9" s="314"/>
      <c r="WJF9" s="314"/>
      <c r="WJG9" s="314"/>
      <c r="WJH9" s="314"/>
      <c r="WJI9" s="314"/>
      <c r="WJJ9" s="314"/>
      <c r="WJK9" s="314"/>
      <c r="WJL9" s="314"/>
      <c r="WJM9" s="314"/>
      <c r="WJN9" s="314"/>
      <c r="WJO9" s="314"/>
      <c r="WJP9" s="314"/>
      <c r="WJQ9" s="314"/>
      <c r="WJR9" s="314"/>
      <c r="WJS9" s="314"/>
      <c r="WJT9" s="314"/>
      <c r="WJU9" s="314"/>
      <c r="WJV9" s="314"/>
      <c r="WJW9" s="314"/>
      <c r="WJX9" s="314"/>
      <c r="WJY9" s="314"/>
      <c r="WJZ9" s="314"/>
      <c r="WKA9" s="314"/>
      <c r="WKB9" s="314"/>
      <c r="WKC9" s="314"/>
      <c r="WKD9" s="314"/>
      <c r="WKE9" s="314"/>
      <c r="WKF9" s="314"/>
      <c r="WKG9" s="314"/>
      <c r="WKH9" s="314"/>
      <c r="WKI9" s="314"/>
      <c r="WKJ9" s="314"/>
      <c r="WKK9" s="314"/>
      <c r="WKL9" s="314"/>
      <c r="WKM9" s="314"/>
      <c r="WKN9" s="314"/>
      <c r="WKO9" s="314"/>
      <c r="WKP9" s="314"/>
      <c r="WKQ9" s="314"/>
      <c r="WKR9" s="314"/>
      <c r="WKS9" s="314"/>
      <c r="WKT9" s="314"/>
      <c r="WKU9" s="314"/>
      <c r="WKV9" s="314"/>
      <c r="WKW9" s="314"/>
      <c r="WKX9" s="314"/>
      <c r="WKY9" s="314"/>
      <c r="WKZ9" s="314"/>
      <c r="WLA9" s="314"/>
      <c r="WLB9" s="314"/>
      <c r="WLC9" s="314"/>
      <c r="WLD9" s="314"/>
      <c r="WLE9" s="314"/>
      <c r="WLF9" s="314"/>
      <c r="WLG9" s="314"/>
      <c r="WLH9" s="314"/>
      <c r="WLI9" s="314"/>
      <c r="WLJ9" s="314"/>
      <c r="WLK9" s="314"/>
      <c r="WLL9" s="314"/>
      <c r="WLM9" s="314"/>
      <c r="WLN9" s="314"/>
      <c r="WLO9" s="314"/>
      <c r="WLP9" s="314"/>
      <c r="WLQ9" s="314"/>
      <c r="WLR9" s="314"/>
      <c r="WLS9" s="314"/>
      <c r="WLT9" s="314"/>
      <c r="WLU9" s="314"/>
      <c r="WLV9" s="314"/>
      <c r="WLW9" s="314"/>
      <c r="WLX9" s="314"/>
      <c r="WLY9" s="314"/>
      <c r="WLZ9" s="314"/>
      <c r="WMA9" s="314"/>
      <c r="WMB9" s="314"/>
      <c r="WMC9" s="314"/>
      <c r="WMD9" s="314"/>
      <c r="WME9" s="314"/>
      <c r="WMF9" s="314"/>
      <c r="WMG9" s="314"/>
      <c r="WMH9" s="314"/>
      <c r="WMI9" s="314"/>
      <c r="WMJ9" s="314"/>
      <c r="WMK9" s="314"/>
      <c r="WML9" s="314"/>
      <c r="WMM9" s="314"/>
      <c r="WMN9" s="314"/>
      <c r="WMO9" s="314"/>
      <c r="WMP9" s="314"/>
      <c r="WMQ9" s="314"/>
      <c r="WMR9" s="314"/>
      <c r="WMS9" s="314"/>
      <c r="WMT9" s="314"/>
      <c r="WMU9" s="314"/>
      <c r="WMV9" s="314"/>
      <c r="WMW9" s="314"/>
      <c r="WMX9" s="314"/>
      <c r="WMY9" s="314"/>
      <c r="WMZ9" s="314"/>
      <c r="WNA9" s="314"/>
      <c r="WNB9" s="314"/>
      <c r="WNC9" s="314"/>
      <c r="WND9" s="314"/>
      <c r="WNE9" s="314"/>
      <c r="WNF9" s="314"/>
      <c r="WNG9" s="314"/>
      <c r="WNH9" s="314"/>
      <c r="WNI9" s="314"/>
      <c r="WNJ9" s="314"/>
      <c r="WNK9" s="314"/>
      <c r="WNL9" s="314"/>
      <c r="WNM9" s="314"/>
      <c r="WNN9" s="314"/>
      <c r="WNO9" s="314"/>
      <c r="WNP9" s="314"/>
      <c r="WNQ9" s="314"/>
      <c r="WNR9" s="314"/>
      <c r="WNS9" s="314"/>
      <c r="WNT9" s="314"/>
      <c r="WNU9" s="314"/>
      <c r="WNV9" s="314"/>
      <c r="WNW9" s="314"/>
      <c r="WNX9" s="314"/>
      <c r="WNY9" s="314"/>
      <c r="WNZ9" s="314"/>
      <c r="WOA9" s="314"/>
      <c r="WOB9" s="314"/>
      <c r="WOC9" s="314"/>
      <c r="WOD9" s="314"/>
      <c r="WOE9" s="314"/>
      <c r="WOF9" s="314"/>
      <c r="WOG9" s="314"/>
      <c r="WOH9" s="314"/>
      <c r="WOI9" s="314"/>
      <c r="WOJ9" s="314"/>
      <c r="WOK9" s="314"/>
      <c r="WOL9" s="314"/>
      <c r="WOM9" s="314"/>
      <c r="WON9" s="314"/>
      <c r="WOO9" s="314"/>
      <c r="WOP9" s="314"/>
      <c r="WOQ9" s="314"/>
      <c r="WOR9" s="314"/>
      <c r="WOS9" s="314"/>
      <c r="WOT9" s="314"/>
      <c r="WOU9" s="314"/>
      <c r="WOV9" s="314"/>
      <c r="WOW9" s="314"/>
      <c r="WOX9" s="314"/>
      <c r="WOY9" s="314"/>
      <c r="WOZ9" s="314"/>
      <c r="WPA9" s="314"/>
      <c r="WPB9" s="314"/>
      <c r="WPC9" s="314"/>
      <c r="WPD9" s="314"/>
      <c r="WPE9" s="314"/>
      <c r="WPF9" s="314"/>
      <c r="WPG9" s="314"/>
      <c r="WPH9" s="314"/>
      <c r="WPI9" s="314"/>
      <c r="WPJ9" s="314"/>
      <c r="WPK9" s="314"/>
      <c r="WPL9" s="314"/>
      <c r="WPM9" s="314"/>
      <c r="WPN9" s="314"/>
      <c r="WPO9" s="314"/>
      <c r="WPP9" s="314"/>
      <c r="WPQ9" s="314"/>
      <c r="WPR9" s="314"/>
      <c r="WPS9" s="314"/>
      <c r="WPT9" s="314"/>
      <c r="WPU9" s="314"/>
      <c r="WPV9" s="314"/>
      <c r="WPW9" s="314"/>
      <c r="WPX9" s="314"/>
      <c r="WPY9" s="314"/>
      <c r="WPZ9" s="314"/>
      <c r="WQA9" s="314"/>
      <c r="WQB9" s="314"/>
      <c r="WQC9" s="314"/>
      <c r="WQD9" s="314"/>
      <c r="WQE9" s="314"/>
      <c r="WQF9" s="314"/>
      <c r="WQG9" s="314"/>
      <c r="WQH9" s="314"/>
      <c r="WQI9" s="314"/>
      <c r="WQJ9" s="314"/>
      <c r="WQK9" s="314"/>
      <c r="WQL9" s="314"/>
      <c r="WQM9" s="314"/>
      <c r="WQN9" s="314"/>
      <c r="WQO9" s="314"/>
      <c r="WQP9" s="314"/>
      <c r="WQQ9" s="314"/>
      <c r="WQR9" s="314"/>
      <c r="WQS9" s="314"/>
      <c r="WQT9" s="314"/>
      <c r="WQU9" s="314"/>
      <c r="WQV9" s="314"/>
      <c r="WQW9" s="314"/>
      <c r="WQX9" s="314"/>
      <c r="WQY9" s="314"/>
      <c r="WQZ9" s="314"/>
      <c r="WRA9" s="314"/>
      <c r="WRB9" s="314"/>
      <c r="WRC9" s="314"/>
      <c r="WRD9" s="314"/>
      <c r="WRE9" s="314"/>
      <c r="WRF9" s="314"/>
      <c r="WRG9" s="314"/>
      <c r="WRH9" s="314"/>
      <c r="WRI9" s="314"/>
      <c r="WRJ9" s="314"/>
      <c r="WRK9" s="314"/>
      <c r="WRL9" s="314"/>
      <c r="WRM9" s="314"/>
      <c r="WRN9" s="314"/>
      <c r="WRO9" s="314"/>
      <c r="WRP9" s="314"/>
      <c r="WRQ9" s="314"/>
      <c r="WRR9" s="314"/>
      <c r="WRS9" s="314"/>
      <c r="WRT9" s="314"/>
      <c r="WRU9" s="314"/>
      <c r="WRV9" s="314"/>
      <c r="WRW9" s="314"/>
      <c r="WRX9" s="314"/>
      <c r="WRY9" s="314"/>
      <c r="WRZ9" s="314"/>
      <c r="WSA9" s="314"/>
      <c r="WSB9" s="314"/>
      <c r="WSC9" s="314"/>
      <c r="WSD9" s="314"/>
      <c r="WSE9" s="314"/>
      <c r="WSF9" s="314"/>
      <c r="WSG9" s="314"/>
      <c r="WSH9" s="314"/>
      <c r="WSI9" s="314"/>
      <c r="WSJ9" s="314"/>
      <c r="WSK9" s="314"/>
      <c r="WSL9" s="314"/>
      <c r="WSM9" s="314"/>
      <c r="WSN9" s="314"/>
      <c r="WSO9" s="314"/>
      <c r="WSP9" s="314"/>
      <c r="WSQ9" s="314"/>
      <c r="WSR9" s="314"/>
      <c r="WSS9" s="314"/>
      <c r="WST9" s="314"/>
      <c r="WSU9" s="314"/>
      <c r="WSV9" s="314"/>
      <c r="WSW9" s="314"/>
      <c r="WSX9" s="314"/>
      <c r="WSY9" s="314"/>
      <c r="WSZ9" s="314"/>
      <c r="WTA9" s="314"/>
      <c r="WTB9" s="314"/>
      <c r="WTC9" s="314"/>
      <c r="WTD9" s="314"/>
      <c r="WTE9" s="314"/>
      <c r="WTF9" s="314"/>
      <c r="WTG9" s="314"/>
      <c r="WTH9" s="314"/>
      <c r="WTI9" s="314"/>
      <c r="WTJ9" s="314"/>
      <c r="WTK9" s="314"/>
      <c r="WTL9" s="314"/>
      <c r="WTM9" s="314"/>
      <c r="WTN9" s="314"/>
      <c r="WTO9" s="314"/>
      <c r="WTP9" s="314"/>
      <c r="WTQ9" s="314"/>
      <c r="WTR9" s="314"/>
      <c r="WTS9" s="314"/>
      <c r="WTT9" s="314"/>
      <c r="WTU9" s="314"/>
      <c r="WTV9" s="314"/>
      <c r="WTW9" s="314"/>
      <c r="WTX9" s="314"/>
      <c r="WTY9" s="314"/>
      <c r="WTZ9" s="314"/>
      <c r="WUA9" s="314"/>
      <c r="WUB9" s="314"/>
      <c r="WUC9" s="314"/>
      <c r="WUD9" s="314"/>
      <c r="WUE9" s="314"/>
      <c r="WUF9" s="314"/>
      <c r="WUG9" s="314"/>
      <c r="WUH9" s="314"/>
      <c r="WUI9" s="314"/>
      <c r="WUJ9" s="314"/>
      <c r="WUK9" s="314"/>
      <c r="WUL9" s="314"/>
      <c r="WUM9" s="314"/>
      <c r="WUN9" s="314"/>
      <c r="WUO9" s="314"/>
      <c r="WUP9" s="314"/>
      <c r="WUQ9" s="314"/>
      <c r="WUR9" s="314"/>
      <c r="WUS9" s="314"/>
      <c r="WUT9" s="314"/>
      <c r="WUU9" s="314"/>
      <c r="WUV9" s="314"/>
      <c r="WUW9" s="314"/>
      <c r="WUX9" s="314"/>
      <c r="WUY9" s="314"/>
      <c r="WUZ9" s="314"/>
      <c r="WVA9" s="314"/>
      <c r="WVB9" s="314"/>
      <c r="WVC9" s="314"/>
      <c r="WVD9" s="314"/>
      <c r="WVE9" s="314"/>
      <c r="WVF9" s="314"/>
      <c r="WVG9" s="314"/>
      <c r="WVH9" s="314"/>
      <c r="WVI9" s="314"/>
      <c r="WVJ9" s="314"/>
      <c r="WVK9" s="314"/>
      <c r="WVL9" s="314"/>
      <c r="WVM9" s="314"/>
      <c r="WVN9" s="314"/>
      <c r="WVO9" s="314"/>
      <c r="WVP9" s="314"/>
      <c r="WVQ9" s="314"/>
      <c r="WVR9" s="314"/>
      <c r="WVS9" s="314"/>
      <c r="WVT9" s="314"/>
      <c r="WVU9" s="314"/>
      <c r="WVV9" s="314"/>
      <c r="WVW9" s="314"/>
      <c r="WVX9" s="314"/>
      <c r="WVY9" s="314"/>
      <c r="WVZ9" s="314"/>
      <c r="WWA9" s="314"/>
      <c r="WWB9" s="314"/>
      <c r="WWC9" s="314"/>
      <c r="WWD9" s="314"/>
      <c r="WWE9" s="314"/>
      <c r="WWF9" s="314"/>
      <c r="WWG9" s="314"/>
      <c r="WWH9" s="314"/>
      <c r="WWI9" s="314"/>
      <c r="WWJ9" s="314"/>
      <c r="WWK9" s="314"/>
      <c r="WWL9" s="314"/>
      <c r="WWM9" s="314"/>
      <c r="WWN9" s="314"/>
      <c r="WWO9" s="314"/>
      <c r="WWP9" s="314"/>
      <c r="WWQ9" s="314"/>
      <c r="WWR9" s="314"/>
      <c r="WWS9" s="314"/>
      <c r="WWT9" s="314"/>
      <c r="WWU9" s="314"/>
      <c r="WWV9" s="314"/>
      <c r="WWW9" s="314"/>
      <c r="WWX9" s="314"/>
      <c r="WWY9" s="314"/>
      <c r="WWZ9" s="314"/>
      <c r="WXA9" s="314"/>
      <c r="WXB9" s="314"/>
      <c r="WXC9" s="314"/>
      <c r="WXD9" s="314"/>
      <c r="WXE9" s="314"/>
      <c r="WXF9" s="314"/>
      <c r="WXG9" s="314"/>
      <c r="WXH9" s="314"/>
      <c r="WXI9" s="314"/>
      <c r="WXJ9" s="314"/>
      <c r="WXK9" s="314"/>
      <c r="WXL9" s="314"/>
      <c r="WXM9" s="314"/>
      <c r="WXN9" s="314"/>
      <c r="WXO9" s="314"/>
      <c r="WXP9" s="314"/>
      <c r="WXQ9" s="314"/>
      <c r="WXR9" s="314"/>
      <c r="WXS9" s="314"/>
      <c r="WXT9" s="314"/>
      <c r="WXU9" s="314"/>
      <c r="WXV9" s="314"/>
      <c r="WXW9" s="314"/>
      <c r="WXX9" s="314"/>
      <c r="WXY9" s="314"/>
      <c r="WXZ9" s="314"/>
      <c r="WYA9" s="314"/>
      <c r="WYB9" s="314"/>
      <c r="WYC9" s="314"/>
      <c r="WYD9" s="314"/>
      <c r="WYE9" s="314"/>
      <c r="WYF9" s="314"/>
      <c r="WYG9" s="314"/>
      <c r="WYH9" s="314"/>
      <c r="WYI9" s="314"/>
      <c r="WYJ9" s="314"/>
      <c r="WYK9" s="314"/>
      <c r="WYL9" s="314"/>
      <c r="WYM9" s="314"/>
      <c r="WYN9" s="314"/>
      <c r="WYO9" s="314"/>
      <c r="WYP9" s="314"/>
      <c r="WYQ9" s="314"/>
      <c r="WYR9" s="314"/>
      <c r="WYS9" s="314"/>
      <c r="WYT9" s="314"/>
      <c r="WYU9" s="314"/>
      <c r="WYV9" s="314"/>
      <c r="WYW9" s="314"/>
      <c r="WYX9" s="314"/>
      <c r="WYY9" s="314"/>
      <c r="WYZ9" s="314"/>
      <c r="WZA9" s="314"/>
      <c r="WZB9" s="314"/>
      <c r="WZC9" s="314"/>
      <c r="WZD9" s="314"/>
      <c r="WZE9" s="314"/>
      <c r="WZF9" s="314"/>
      <c r="WZG9" s="314"/>
      <c r="WZH9" s="314"/>
      <c r="WZI9" s="314"/>
      <c r="WZJ9" s="314"/>
      <c r="WZK9" s="314"/>
      <c r="WZL9" s="314"/>
      <c r="WZM9" s="314"/>
      <c r="WZN9" s="314"/>
      <c r="WZO9" s="314"/>
      <c r="WZP9" s="314"/>
      <c r="WZQ9" s="314"/>
      <c r="WZR9" s="314"/>
      <c r="WZS9" s="314"/>
      <c r="WZT9" s="314"/>
      <c r="WZU9" s="314"/>
      <c r="WZV9" s="314"/>
      <c r="WZW9" s="314"/>
      <c r="WZX9" s="314"/>
      <c r="WZY9" s="314"/>
      <c r="WZZ9" s="314"/>
      <c r="XAA9" s="314"/>
      <c r="XAB9" s="314"/>
      <c r="XAC9" s="314"/>
      <c r="XAD9" s="314"/>
      <c r="XAE9" s="314"/>
      <c r="XAF9" s="314"/>
      <c r="XAG9" s="314"/>
      <c r="XAH9" s="314"/>
      <c r="XAI9" s="314"/>
      <c r="XAJ9" s="314"/>
      <c r="XAK9" s="314"/>
      <c r="XAL9" s="314"/>
      <c r="XAM9" s="314"/>
      <c r="XAN9" s="314"/>
      <c r="XAO9" s="314"/>
      <c r="XAP9" s="314"/>
      <c r="XAQ9" s="314"/>
      <c r="XAR9" s="314"/>
      <c r="XAS9" s="314"/>
      <c r="XAT9" s="314"/>
      <c r="XAU9" s="314"/>
      <c r="XAV9" s="314"/>
      <c r="XAW9" s="314"/>
      <c r="XAX9" s="314"/>
      <c r="XAY9" s="314"/>
      <c r="XAZ9" s="314"/>
      <c r="XBA9" s="314"/>
      <c r="XBB9" s="314"/>
      <c r="XBC9" s="314"/>
      <c r="XBD9" s="314"/>
      <c r="XBE9" s="314"/>
      <c r="XBF9" s="314"/>
      <c r="XBG9" s="314"/>
      <c r="XBH9" s="314"/>
      <c r="XBI9" s="314"/>
      <c r="XBJ9" s="314"/>
      <c r="XBK9" s="314"/>
      <c r="XBL9" s="314"/>
      <c r="XBM9" s="314"/>
      <c r="XBN9" s="314"/>
      <c r="XBO9" s="314"/>
      <c r="XBP9" s="314"/>
      <c r="XBQ9" s="314"/>
      <c r="XBR9" s="314"/>
      <c r="XBS9" s="314"/>
      <c r="XBT9" s="314"/>
      <c r="XBU9" s="314"/>
      <c r="XBV9" s="314"/>
      <c r="XBW9" s="314"/>
      <c r="XBX9" s="314"/>
      <c r="XBY9" s="314"/>
      <c r="XBZ9" s="314"/>
      <c r="XCA9" s="314"/>
      <c r="XCB9" s="314"/>
      <c r="XCC9" s="314"/>
      <c r="XCD9" s="314"/>
      <c r="XCE9" s="314"/>
      <c r="XCF9" s="314"/>
      <c r="XCG9" s="314"/>
      <c r="XCH9" s="314"/>
      <c r="XCI9" s="314"/>
      <c r="XCJ9" s="314"/>
      <c r="XCK9" s="314"/>
      <c r="XCL9" s="314"/>
      <c r="XCM9" s="314"/>
      <c r="XCN9" s="314"/>
      <c r="XCO9" s="314"/>
      <c r="XCP9" s="314"/>
      <c r="XCQ9" s="314"/>
      <c r="XCR9" s="314"/>
      <c r="XCS9" s="314"/>
      <c r="XCT9" s="314"/>
      <c r="XCU9" s="314"/>
      <c r="XCV9" s="314"/>
      <c r="XCW9" s="314"/>
      <c r="XCX9" s="314"/>
      <c r="XCY9" s="314"/>
      <c r="XCZ9" s="314"/>
      <c r="XDA9" s="314"/>
      <c r="XDB9" s="314"/>
      <c r="XDC9" s="314"/>
      <c r="XDD9" s="314"/>
      <c r="XDE9" s="314"/>
      <c r="XDF9" s="314"/>
      <c r="XDG9" s="314"/>
      <c r="XDH9" s="314"/>
      <c r="XDI9" s="314"/>
      <c r="XDJ9" s="314"/>
      <c r="XDK9" s="314"/>
      <c r="XDL9" s="314"/>
      <c r="XDM9" s="314"/>
      <c r="XDN9" s="314"/>
      <c r="XDO9" s="314"/>
      <c r="XDP9" s="314"/>
      <c r="XDQ9" s="314"/>
      <c r="XDR9" s="314"/>
      <c r="XDS9" s="314"/>
      <c r="XDT9" s="314"/>
      <c r="XDU9" s="314"/>
      <c r="XDV9" s="314"/>
      <c r="XDW9" s="314"/>
      <c r="XDX9" s="314"/>
      <c r="XDY9" s="314"/>
      <c r="XDZ9" s="314"/>
      <c r="XEA9" s="314"/>
      <c r="XEB9" s="314"/>
      <c r="XEC9" s="314"/>
      <c r="XED9" s="314"/>
      <c r="XEE9" s="314"/>
      <c r="XEF9" s="314"/>
      <c r="XEG9" s="314"/>
      <c r="XEH9" s="314"/>
      <c r="XEI9" s="314"/>
      <c r="XEJ9" s="314"/>
      <c r="XEK9" s="314"/>
      <c r="XEL9" s="314"/>
      <c r="XEM9" s="314"/>
      <c r="XEN9" s="314"/>
      <c r="XEO9" s="314"/>
      <c r="XEP9" s="314"/>
      <c r="XEQ9" s="314"/>
      <c r="XER9" s="314"/>
      <c r="XES9" s="314"/>
      <c r="XET9" s="314"/>
      <c r="XEU9" s="314"/>
      <c r="XEV9" s="314"/>
      <c r="XEW9" s="314"/>
      <c r="XEX9" s="314"/>
      <c r="XEY9" s="314"/>
      <c r="XEZ9" s="314"/>
      <c r="XFA9" s="314"/>
      <c r="XFB9" s="314"/>
    </row>
    <row r="10" spans="1:16382" ht="15" customHeight="1">
      <c r="A10" s="166"/>
      <c r="B10" s="166"/>
      <c r="C10" s="166"/>
      <c r="D10" s="166"/>
      <c r="E10" s="663"/>
      <c r="F10" s="663"/>
      <c r="G10" s="663"/>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c r="BU10" s="663"/>
      <c r="BV10" s="663"/>
      <c r="BW10" s="663"/>
      <c r="BX10" s="663"/>
      <c r="BY10" s="663"/>
      <c r="BZ10" s="663"/>
      <c r="CA10" s="663"/>
      <c r="CB10" s="663"/>
      <c r="CC10" s="663"/>
      <c r="CD10" s="663"/>
      <c r="CE10" s="663"/>
      <c r="CF10" s="663"/>
      <c r="CG10" s="663"/>
      <c r="CH10" s="663"/>
      <c r="CI10" s="663"/>
      <c r="CJ10" s="663"/>
      <c r="CK10" s="663"/>
      <c r="CL10" s="663"/>
      <c r="CM10" s="663"/>
      <c r="CN10" s="663"/>
      <c r="CO10" s="663"/>
      <c r="CP10" s="663"/>
      <c r="CQ10" s="663"/>
      <c r="CR10" s="663"/>
      <c r="CS10" s="663"/>
      <c r="CT10" s="663"/>
      <c r="CU10" s="663"/>
      <c r="CV10" s="663"/>
      <c r="CW10" s="663"/>
      <c r="CX10" s="663"/>
      <c r="CY10" s="663"/>
      <c r="CZ10" s="663"/>
      <c r="DA10" s="663"/>
      <c r="DB10" s="663"/>
      <c r="DC10" s="663"/>
      <c r="DD10" s="663"/>
      <c r="DE10" s="663"/>
      <c r="DF10" s="663"/>
      <c r="DG10" s="663"/>
      <c r="DH10" s="663"/>
      <c r="DI10" s="663"/>
      <c r="DJ10" s="663"/>
      <c r="DK10" s="663"/>
      <c r="DL10" s="663"/>
      <c r="DM10" s="663"/>
      <c r="DN10" s="663"/>
      <c r="DO10" s="663"/>
      <c r="DP10" s="663"/>
      <c r="DQ10" s="663"/>
      <c r="DR10" s="663"/>
      <c r="DS10" s="663"/>
      <c r="DT10" s="663"/>
      <c r="DU10" s="663"/>
      <c r="DV10" s="663"/>
      <c r="DW10" s="663"/>
      <c r="DX10" s="663"/>
      <c r="DY10" s="663"/>
      <c r="DZ10" s="663"/>
      <c r="EA10" s="663"/>
      <c r="EB10" s="663"/>
      <c r="EC10" s="663"/>
      <c r="ED10" s="663"/>
      <c r="EE10" s="663"/>
      <c r="EF10" s="663"/>
      <c r="EG10" s="663"/>
      <c r="EH10" s="663"/>
      <c r="EI10" s="663"/>
      <c r="EJ10" s="663"/>
      <c r="EK10" s="663"/>
      <c r="EL10" s="663"/>
      <c r="EM10" s="663"/>
      <c r="EN10" s="663"/>
      <c r="EO10" s="663"/>
      <c r="EP10" s="663"/>
      <c r="EQ10" s="663"/>
      <c r="ER10" s="663"/>
      <c r="ES10" s="663"/>
      <c r="ET10" s="663"/>
      <c r="EU10" s="663"/>
      <c r="EV10" s="663"/>
      <c r="EW10" s="663"/>
      <c r="EX10" s="663"/>
      <c r="EY10" s="663"/>
      <c r="EZ10" s="663"/>
      <c r="FA10" s="663"/>
      <c r="FB10" s="663"/>
      <c r="FC10" s="663"/>
      <c r="FD10" s="663"/>
      <c r="FE10" s="663"/>
      <c r="FF10" s="663"/>
      <c r="FG10" s="663"/>
      <c r="FH10" s="663"/>
      <c r="FI10" s="663"/>
      <c r="FJ10" s="663"/>
      <c r="FK10" s="663"/>
      <c r="FL10" s="663"/>
      <c r="FM10" s="663"/>
      <c r="FN10" s="663"/>
      <c r="FO10" s="663"/>
      <c r="FP10" s="663"/>
      <c r="FQ10" s="663"/>
      <c r="FR10" s="663"/>
      <c r="FS10" s="663"/>
      <c r="FT10" s="663"/>
      <c r="FU10" s="663"/>
      <c r="FV10" s="663"/>
      <c r="FW10" s="663"/>
      <c r="FX10" s="663"/>
      <c r="FY10" s="663"/>
      <c r="FZ10" s="663"/>
      <c r="GA10" s="663"/>
      <c r="GB10" s="663"/>
      <c r="GC10" s="663"/>
      <c r="GD10" s="663"/>
      <c r="GE10" s="663"/>
      <c r="GF10" s="663"/>
      <c r="GG10" s="663"/>
      <c r="GH10" s="663"/>
      <c r="GI10" s="663"/>
      <c r="GJ10" s="663"/>
      <c r="GK10" s="663"/>
      <c r="GL10" s="663"/>
      <c r="GM10" s="663"/>
      <c r="GN10" s="663"/>
      <c r="GO10" s="663"/>
      <c r="GP10" s="663"/>
      <c r="GQ10" s="663"/>
      <c r="GR10" s="663"/>
      <c r="GS10" s="663"/>
      <c r="GT10" s="663"/>
      <c r="GU10" s="663"/>
      <c r="GV10" s="663"/>
      <c r="GW10" s="663"/>
      <c r="GX10" s="663"/>
      <c r="GY10" s="663"/>
      <c r="GZ10" s="663"/>
      <c r="HA10" s="663"/>
      <c r="HB10" s="663"/>
      <c r="HC10" s="663"/>
      <c r="HD10" s="663"/>
      <c r="HE10" s="663"/>
      <c r="HF10" s="663"/>
      <c r="HG10" s="663"/>
      <c r="HH10" s="663"/>
      <c r="HI10" s="663"/>
      <c r="HJ10" s="663"/>
      <c r="HK10" s="663"/>
      <c r="HL10" s="663"/>
      <c r="HM10" s="663"/>
      <c r="HN10" s="663"/>
      <c r="HO10" s="663"/>
      <c r="HP10" s="663"/>
      <c r="HQ10" s="663"/>
      <c r="HR10" s="663"/>
      <c r="HS10" s="663"/>
      <c r="HT10" s="663"/>
      <c r="HU10" s="663"/>
      <c r="HV10" s="663"/>
      <c r="HW10" s="663"/>
      <c r="HX10" s="663"/>
      <c r="HY10" s="663"/>
      <c r="HZ10" s="663"/>
      <c r="IA10" s="663"/>
      <c r="IB10" s="663"/>
      <c r="IC10" s="663"/>
      <c r="ID10" s="663"/>
      <c r="IE10" s="663"/>
      <c r="IF10" s="663"/>
      <c r="IG10" s="663"/>
      <c r="IH10" s="663"/>
      <c r="II10" s="663"/>
      <c r="IJ10" s="663"/>
      <c r="IK10" s="663"/>
      <c r="IL10" s="663"/>
      <c r="IM10" s="663"/>
      <c r="IN10" s="663"/>
      <c r="IO10" s="663"/>
      <c r="IP10" s="663"/>
      <c r="IQ10" s="663"/>
      <c r="IR10" s="663"/>
      <c r="IS10" s="663"/>
      <c r="IT10" s="663"/>
      <c r="IU10" s="663"/>
      <c r="IV10" s="663"/>
      <c r="IW10" s="663"/>
      <c r="IX10" s="663"/>
      <c r="IY10" s="663"/>
      <c r="IZ10" s="663"/>
      <c r="JA10" s="663"/>
      <c r="JB10" s="663"/>
      <c r="JC10" s="663"/>
      <c r="JD10" s="663"/>
      <c r="JE10" s="663"/>
      <c r="JF10" s="663"/>
      <c r="JG10" s="663"/>
      <c r="JH10" s="663"/>
      <c r="JI10" s="663"/>
      <c r="JJ10" s="663"/>
      <c r="JK10" s="663"/>
      <c r="JL10" s="663"/>
      <c r="JM10" s="663"/>
      <c r="JN10" s="663"/>
      <c r="JO10" s="663"/>
      <c r="JP10" s="663"/>
      <c r="JQ10" s="663"/>
      <c r="JR10" s="663"/>
      <c r="JS10" s="663"/>
      <c r="JT10" s="663"/>
      <c r="JU10" s="663"/>
      <c r="JV10" s="663"/>
      <c r="JW10" s="663"/>
      <c r="JX10" s="663"/>
      <c r="JY10" s="663"/>
      <c r="JZ10" s="663"/>
      <c r="KA10" s="663"/>
      <c r="KB10" s="663"/>
      <c r="KC10" s="663"/>
      <c r="KD10" s="663"/>
      <c r="KE10" s="663"/>
      <c r="KF10" s="663"/>
      <c r="KG10" s="663"/>
      <c r="KH10" s="663"/>
      <c r="KI10" s="663"/>
      <c r="KJ10" s="663"/>
      <c r="KK10" s="663"/>
      <c r="KL10" s="663"/>
      <c r="KM10" s="663"/>
      <c r="KN10" s="663"/>
      <c r="KO10" s="663"/>
      <c r="KP10" s="663"/>
      <c r="KQ10" s="663"/>
      <c r="KR10" s="663"/>
      <c r="KS10" s="663"/>
      <c r="KT10" s="663"/>
      <c r="KU10" s="663"/>
      <c r="KV10" s="663"/>
      <c r="KW10" s="663"/>
      <c r="KX10" s="663"/>
      <c r="KY10" s="663"/>
      <c r="KZ10" s="663"/>
      <c r="LA10" s="663"/>
      <c r="LB10" s="663"/>
      <c r="LC10" s="663"/>
      <c r="LD10" s="663"/>
      <c r="LE10" s="663"/>
      <c r="LF10" s="663"/>
      <c r="LG10" s="663"/>
      <c r="LH10" s="663"/>
      <c r="LI10" s="663"/>
      <c r="LJ10" s="663"/>
      <c r="LK10" s="663"/>
      <c r="LL10" s="663"/>
      <c r="LM10" s="663"/>
      <c r="LN10" s="663"/>
      <c r="LO10" s="663"/>
      <c r="LP10" s="663"/>
      <c r="LQ10" s="663"/>
      <c r="LR10" s="663"/>
      <c r="LS10" s="663"/>
      <c r="LT10" s="663"/>
      <c r="LU10" s="663"/>
      <c r="LV10" s="663"/>
      <c r="LW10" s="663"/>
      <c r="LX10" s="663"/>
      <c r="LY10" s="663"/>
      <c r="LZ10" s="663"/>
      <c r="MA10" s="663"/>
      <c r="MB10" s="663"/>
      <c r="MC10" s="663"/>
      <c r="MD10" s="663"/>
      <c r="ME10" s="663"/>
      <c r="MF10" s="663"/>
      <c r="MG10" s="663"/>
      <c r="MH10" s="663"/>
      <c r="MI10" s="663"/>
      <c r="MJ10" s="663"/>
      <c r="MK10" s="663"/>
      <c r="ML10" s="663"/>
      <c r="MM10" s="663"/>
      <c r="MN10" s="663"/>
      <c r="MO10" s="663"/>
      <c r="MP10" s="663"/>
      <c r="MQ10" s="663"/>
      <c r="MR10" s="663"/>
      <c r="MS10" s="663"/>
      <c r="MT10" s="663"/>
      <c r="MU10" s="663"/>
      <c r="MV10" s="663"/>
      <c r="MW10" s="663"/>
      <c r="MX10" s="663"/>
      <c r="MY10" s="663"/>
      <c r="MZ10" s="663"/>
      <c r="NA10" s="663"/>
      <c r="NB10" s="663"/>
      <c r="NC10" s="663"/>
      <c r="ND10" s="663"/>
      <c r="NE10" s="663"/>
      <c r="NF10" s="663"/>
      <c r="NG10" s="663"/>
      <c r="NH10" s="663"/>
      <c r="NI10" s="663"/>
      <c r="NJ10" s="663"/>
      <c r="NK10" s="663"/>
      <c r="NL10" s="663"/>
      <c r="NM10" s="663"/>
      <c r="NN10" s="663"/>
      <c r="NO10" s="663"/>
      <c r="NP10" s="663"/>
      <c r="NQ10" s="663"/>
      <c r="NR10" s="663"/>
      <c r="NS10" s="663"/>
      <c r="NT10" s="663"/>
      <c r="NU10" s="663"/>
      <c r="NV10" s="663"/>
      <c r="NW10" s="663"/>
      <c r="NX10" s="663"/>
      <c r="NY10" s="663"/>
      <c r="NZ10" s="663"/>
      <c r="OA10" s="663"/>
      <c r="OB10" s="663"/>
      <c r="OC10" s="663"/>
      <c r="OD10" s="663"/>
      <c r="OE10" s="663"/>
      <c r="OF10" s="663"/>
      <c r="OG10" s="663"/>
      <c r="OH10" s="663"/>
      <c r="OI10" s="663"/>
      <c r="OJ10" s="663"/>
      <c r="OK10" s="663"/>
      <c r="OL10" s="663"/>
      <c r="OM10" s="663"/>
      <c r="ON10" s="663"/>
      <c r="OO10" s="663"/>
      <c r="OP10" s="663"/>
      <c r="OQ10" s="663"/>
      <c r="OR10" s="663"/>
      <c r="OS10" s="663"/>
      <c r="OT10" s="663"/>
      <c r="OU10" s="663"/>
      <c r="OV10" s="663"/>
      <c r="OW10" s="663"/>
      <c r="OX10" s="663"/>
      <c r="OY10" s="663"/>
      <c r="OZ10" s="663"/>
      <c r="PA10" s="663"/>
      <c r="PB10" s="663"/>
      <c r="PC10" s="663"/>
      <c r="PD10" s="663"/>
      <c r="PE10" s="663"/>
      <c r="PF10" s="663"/>
      <c r="PG10" s="663"/>
      <c r="PH10" s="663"/>
      <c r="PI10" s="663"/>
      <c r="PJ10" s="663"/>
      <c r="PK10" s="663"/>
      <c r="PL10" s="663"/>
      <c r="PM10" s="663"/>
      <c r="PN10" s="663"/>
      <c r="PO10" s="663"/>
      <c r="PP10" s="663"/>
      <c r="PQ10" s="663"/>
      <c r="PR10" s="663"/>
      <c r="PS10" s="663"/>
      <c r="PT10" s="663"/>
      <c r="PU10" s="663"/>
      <c r="PV10" s="663"/>
      <c r="PW10" s="663"/>
      <c r="PX10" s="663"/>
      <c r="PY10" s="663"/>
      <c r="PZ10" s="663"/>
      <c r="QA10" s="663"/>
      <c r="QB10" s="663"/>
      <c r="QC10" s="663"/>
      <c r="QD10" s="663"/>
      <c r="QE10" s="663"/>
      <c r="QF10" s="663"/>
      <c r="QG10" s="663"/>
      <c r="QH10" s="663"/>
      <c r="QI10" s="663"/>
      <c r="QJ10" s="663"/>
      <c r="QK10" s="663"/>
      <c r="QL10" s="663"/>
      <c r="QM10" s="663"/>
      <c r="QN10" s="663"/>
      <c r="QO10" s="663"/>
      <c r="QP10" s="663"/>
      <c r="QQ10" s="663"/>
      <c r="QR10" s="663"/>
      <c r="QS10" s="663"/>
      <c r="QT10" s="663"/>
      <c r="QU10" s="663"/>
      <c r="QV10" s="663"/>
      <c r="QW10" s="663"/>
      <c r="QX10" s="663"/>
      <c r="QY10" s="663"/>
      <c r="QZ10" s="663"/>
      <c r="RA10" s="663"/>
      <c r="RB10" s="663"/>
      <c r="RC10" s="663"/>
      <c r="RD10" s="663"/>
      <c r="RE10" s="663"/>
      <c r="RF10" s="663"/>
      <c r="RG10" s="663"/>
      <c r="RH10" s="663"/>
      <c r="RI10" s="663"/>
      <c r="RJ10" s="663"/>
      <c r="RK10" s="663"/>
      <c r="RL10" s="663"/>
      <c r="RM10" s="663"/>
      <c r="RN10" s="663"/>
      <c r="RO10" s="663"/>
      <c r="RP10" s="663"/>
      <c r="RQ10" s="663"/>
      <c r="RR10" s="663"/>
      <c r="RS10" s="663"/>
      <c r="RT10" s="663"/>
      <c r="RU10" s="663"/>
      <c r="RV10" s="663"/>
      <c r="RW10" s="663"/>
      <c r="RX10" s="663"/>
      <c r="RY10" s="663"/>
      <c r="RZ10" s="663"/>
      <c r="SA10" s="663"/>
      <c r="SB10" s="663"/>
      <c r="SC10" s="663"/>
      <c r="SD10" s="663"/>
      <c r="SE10" s="663"/>
      <c r="SF10" s="663"/>
      <c r="SG10" s="663"/>
      <c r="SH10" s="663"/>
      <c r="SI10" s="663"/>
      <c r="SJ10" s="663"/>
      <c r="SK10" s="663"/>
      <c r="SL10" s="663"/>
      <c r="SM10" s="663"/>
      <c r="SN10" s="663"/>
      <c r="SO10" s="663"/>
      <c r="SP10" s="663"/>
      <c r="SQ10" s="663"/>
      <c r="SR10" s="663"/>
      <c r="SS10" s="663"/>
      <c r="ST10" s="663"/>
      <c r="SU10" s="663"/>
      <c r="SV10" s="663"/>
      <c r="SW10" s="663"/>
      <c r="SX10" s="663"/>
      <c r="SY10" s="663"/>
      <c r="SZ10" s="663"/>
      <c r="TA10" s="663"/>
      <c r="TB10" s="663"/>
      <c r="TC10" s="663"/>
      <c r="TD10" s="663"/>
      <c r="TE10" s="663"/>
      <c r="TF10" s="663"/>
      <c r="TG10" s="663"/>
      <c r="TH10" s="663"/>
      <c r="TI10" s="663"/>
      <c r="TJ10" s="663"/>
      <c r="TK10" s="663"/>
      <c r="TL10" s="663"/>
      <c r="TM10" s="663"/>
      <c r="TN10" s="663"/>
      <c r="TO10" s="663"/>
      <c r="TP10" s="663"/>
      <c r="TQ10" s="663"/>
      <c r="TR10" s="663"/>
      <c r="TS10" s="663"/>
      <c r="TT10" s="663"/>
      <c r="TU10" s="663"/>
      <c r="TV10" s="663"/>
      <c r="TW10" s="663"/>
      <c r="TX10" s="663"/>
      <c r="TY10" s="663"/>
      <c r="TZ10" s="663"/>
      <c r="UA10" s="663"/>
      <c r="UB10" s="663"/>
      <c r="UC10" s="663"/>
      <c r="UD10" s="663"/>
      <c r="UE10" s="663"/>
      <c r="UF10" s="663"/>
      <c r="UG10" s="663"/>
      <c r="UH10" s="663"/>
      <c r="UI10" s="663"/>
      <c r="UJ10" s="663"/>
      <c r="UK10" s="663"/>
      <c r="UL10" s="663"/>
      <c r="UM10" s="663"/>
      <c r="UN10" s="663"/>
      <c r="UO10" s="663"/>
      <c r="UP10" s="663"/>
      <c r="UQ10" s="663"/>
      <c r="UR10" s="663"/>
      <c r="US10" s="663"/>
      <c r="UT10" s="663"/>
      <c r="UU10" s="663"/>
      <c r="UV10" s="663"/>
      <c r="UW10" s="663"/>
      <c r="UX10" s="663"/>
      <c r="UY10" s="663"/>
      <c r="UZ10" s="663"/>
      <c r="VA10" s="663"/>
      <c r="VB10" s="663"/>
      <c r="VC10" s="663"/>
      <c r="VD10" s="663"/>
      <c r="VE10" s="663"/>
      <c r="VF10" s="663"/>
      <c r="VG10" s="663"/>
      <c r="VH10" s="663"/>
      <c r="VI10" s="663"/>
      <c r="VJ10" s="663"/>
      <c r="VK10" s="663"/>
      <c r="VL10" s="663"/>
      <c r="VM10" s="663"/>
      <c r="VN10" s="663"/>
      <c r="VO10" s="663"/>
      <c r="VP10" s="663"/>
      <c r="VQ10" s="663"/>
      <c r="VR10" s="663"/>
      <c r="VS10" s="663"/>
      <c r="VT10" s="663"/>
      <c r="VU10" s="663"/>
      <c r="VV10" s="663"/>
      <c r="VW10" s="663"/>
      <c r="VX10" s="663"/>
      <c r="VY10" s="663"/>
      <c r="VZ10" s="663"/>
      <c r="WA10" s="663"/>
      <c r="WB10" s="663"/>
      <c r="WC10" s="663"/>
      <c r="WD10" s="663"/>
      <c r="WE10" s="663"/>
      <c r="WF10" s="663"/>
      <c r="WG10" s="663"/>
      <c r="WH10" s="663"/>
      <c r="WI10" s="663"/>
      <c r="WJ10" s="663"/>
      <c r="WK10" s="663"/>
      <c r="WL10" s="663"/>
      <c r="WM10" s="663"/>
      <c r="WN10" s="663"/>
      <c r="WO10" s="663"/>
      <c r="WP10" s="663"/>
      <c r="WQ10" s="663"/>
      <c r="WR10" s="663"/>
      <c r="WS10" s="663"/>
      <c r="WT10" s="663"/>
      <c r="WU10" s="663"/>
      <c r="WV10" s="663"/>
      <c r="WW10" s="663"/>
      <c r="WX10" s="663"/>
      <c r="WY10" s="663"/>
      <c r="WZ10" s="663"/>
      <c r="XA10" s="663"/>
      <c r="XB10" s="663"/>
      <c r="XC10" s="663"/>
      <c r="XD10" s="663"/>
      <c r="XE10" s="663"/>
      <c r="XF10" s="663"/>
      <c r="XG10" s="663"/>
      <c r="XH10" s="663"/>
      <c r="XI10" s="663"/>
      <c r="XJ10" s="663"/>
      <c r="XK10" s="663"/>
      <c r="XL10" s="663"/>
      <c r="XM10" s="663"/>
      <c r="XN10" s="663"/>
      <c r="XO10" s="663"/>
      <c r="XP10" s="663"/>
      <c r="XQ10" s="663"/>
      <c r="XR10" s="663"/>
      <c r="XS10" s="663"/>
      <c r="XT10" s="663"/>
      <c r="XU10" s="663"/>
      <c r="XV10" s="663"/>
      <c r="XW10" s="663"/>
      <c r="XX10" s="663"/>
      <c r="XY10" s="663"/>
      <c r="XZ10" s="663"/>
      <c r="YA10" s="663"/>
      <c r="YB10" s="663"/>
      <c r="YC10" s="663"/>
      <c r="YD10" s="663"/>
      <c r="YE10" s="663"/>
      <c r="YF10" s="663"/>
      <c r="YG10" s="663"/>
      <c r="YH10" s="663"/>
      <c r="YI10" s="663"/>
      <c r="YJ10" s="663"/>
      <c r="YK10" s="663"/>
      <c r="YL10" s="663"/>
      <c r="YM10" s="663"/>
      <c r="YN10" s="663"/>
      <c r="YO10" s="663"/>
      <c r="YP10" s="663"/>
      <c r="YQ10" s="663"/>
      <c r="YR10" s="663"/>
      <c r="YS10" s="663"/>
      <c r="YT10" s="663"/>
      <c r="YU10" s="663"/>
      <c r="YV10" s="663"/>
      <c r="YW10" s="663"/>
      <c r="YX10" s="663"/>
      <c r="YY10" s="663"/>
      <c r="YZ10" s="663"/>
      <c r="ZA10" s="663"/>
      <c r="ZB10" s="663"/>
      <c r="ZC10" s="663"/>
      <c r="ZD10" s="663"/>
      <c r="ZE10" s="663"/>
      <c r="ZF10" s="663"/>
      <c r="ZG10" s="663"/>
      <c r="ZH10" s="663"/>
      <c r="ZI10" s="663"/>
      <c r="ZJ10" s="663"/>
      <c r="ZK10" s="663"/>
      <c r="ZL10" s="663"/>
      <c r="ZM10" s="663"/>
      <c r="ZN10" s="663"/>
      <c r="ZO10" s="663"/>
      <c r="ZP10" s="663"/>
      <c r="ZQ10" s="663"/>
      <c r="ZR10" s="663"/>
      <c r="ZS10" s="663"/>
      <c r="ZT10" s="663"/>
      <c r="ZU10" s="663"/>
      <c r="ZV10" s="663"/>
      <c r="ZW10" s="663"/>
      <c r="ZX10" s="663"/>
      <c r="ZY10" s="663"/>
      <c r="ZZ10" s="663"/>
      <c r="AAA10" s="663"/>
      <c r="AAB10" s="663"/>
      <c r="AAC10" s="663"/>
      <c r="AAD10" s="663"/>
      <c r="AAE10" s="663"/>
      <c r="AAF10" s="663"/>
      <c r="AAG10" s="663"/>
      <c r="AAH10" s="663"/>
      <c r="AAI10" s="663"/>
      <c r="AAJ10" s="663"/>
      <c r="AAK10" s="663"/>
      <c r="AAL10" s="663"/>
      <c r="AAM10" s="663"/>
      <c r="AAN10" s="663"/>
      <c r="AAO10" s="663"/>
      <c r="AAP10" s="663"/>
      <c r="AAQ10" s="663"/>
      <c r="AAR10" s="663"/>
      <c r="AAS10" s="663"/>
      <c r="AAT10" s="663"/>
      <c r="AAU10" s="663"/>
      <c r="AAV10" s="663"/>
      <c r="AAW10" s="663"/>
      <c r="AAX10" s="663"/>
      <c r="AAY10" s="663"/>
      <c r="AAZ10" s="663"/>
      <c r="ABA10" s="663"/>
      <c r="ABB10" s="663"/>
      <c r="ABC10" s="663"/>
      <c r="ABD10" s="663"/>
      <c r="ABE10" s="663"/>
      <c r="ABF10" s="663"/>
      <c r="ABG10" s="663"/>
      <c r="ABH10" s="663"/>
      <c r="ABI10" s="663"/>
      <c r="ABJ10" s="663"/>
      <c r="ABK10" s="663"/>
      <c r="ABL10" s="663"/>
      <c r="ABM10" s="663"/>
      <c r="ABN10" s="663"/>
      <c r="ABO10" s="663"/>
      <c r="ABP10" s="663"/>
      <c r="ABQ10" s="663"/>
      <c r="ABR10" s="663"/>
      <c r="ABS10" s="663"/>
      <c r="ABT10" s="663"/>
      <c r="ABU10" s="663"/>
      <c r="ABV10" s="663"/>
      <c r="ABW10" s="663"/>
      <c r="ABX10" s="663"/>
      <c r="ABY10" s="663"/>
      <c r="ABZ10" s="663"/>
      <c r="ACA10" s="663"/>
      <c r="ACB10" s="663"/>
      <c r="ACC10" s="663"/>
      <c r="ACD10" s="663"/>
      <c r="ACE10" s="663"/>
      <c r="ACF10" s="663"/>
      <c r="ACG10" s="663"/>
      <c r="ACH10" s="663"/>
      <c r="ACI10" s="663"/>
      <c r="ACJ10" s="663"/>
      <c r="ACK10" s="663"/>
      <c r="ACL10" s="663"/>
      <c r="ACM10" s="663"/>
      <c r="ACN10" s="663"/>
      <c r="ACO10" s="663"/>
      <c r="ACP10" s="663"/>
      <c r="ACQ10" s="663"/>
      <c r="ACR10" s="663"/>
      <c r="ACS10" s="663"/>
      <c r="ACT10" s="663"/>
      <c r="ACU10" s="663"/>
      <c r="ACV10" s="663"/>
      <c r="ACW10" s="663"/>
      <c r="ACX10" s="663"/>
      <c r="ACY10" s="663"/>
      <c r="ACZ10" s="663"/>
      <c r="ADA10" s="663"/>
      <c r="ADB10" s="663"/>
      <c r="ADC10" s="663"/>
      <c r="ADD10" s="663"/>
      <c r="ADE10" s="663"/>
      <c r="ADF10" s="663"/>
      <c r="ADG10" s="663"/>
      <c r="ADH10" s="663"/>
      <c r="ADI10" s="663"/>
      <c r="ADJ10" s="663"/>
      <c r="ADK10" s="663"/>
      <c r="ADL10" s="663"/>
      <c r="ADM10" s="663"/>
      <c r="ADN10" s="663"/>
      <c r="ADO10" s="663"/>
      <c r="ADP10" s="663"/>
      <c r="ADQ10" s="663"/>
      <c r="ADR10" s="663"/>
      <c r="ADS10" s="663"/>
      <c r="ADT10" s="663"/>
      <c r="ADU10" s="663"/>
      <c r="ADV10" s="663"/>
      <c r="ADW10" s="663"/>
      <c r="ADX10" s="663"/>
      <c r="ADY10" s="663"/>
      <c r="ADZ10" s="663"/>
      <c r="AEA10" s="663"/>
      <c r="AEB10" s="663"/>
      <c r="AEC10" s="663"/>
      <c r="AED10" s="663"/>
      <c r="AEE10" s="663"/>
      <c r="AEF10" s="663"/>
      <c r="AEG10" s="663"/>
      <c r="AEH10" s="663"/>
      <c r="AEI10" s="663"/>
      <c r="AEJ10" s="663"/>
      <c r="AEK10" s="663"/>
      <c r="AEL10" s="663"/>
      <c r="AEM10" s="663"/>
      <c r="AEN10" s="663"/>
      <c r="AEO10" s="663"/>
      <c r="AEP10" s="663"/>
      <c r="AEQ10" s="663"/>
      <c r="AER10" s="663"/>
      <c r="AES10" s="663"/>
      <c r="AET10" s="663"/>
      <c r="AEU10" s="663"/>
      <c r="AEV10" s="663"/>
      <c r="AEW10" s="663"/>
      <c r="AEX10" s="663"/>
      <c r="AEY10" s="663"/>
      <c r="AEZ10" s="663"/>
      <c r="AFA10" s="663"/>
      <c r="AFB10" s="663"/>
      <c r="AFC10" s="663"/>
      <c r="AFD10" s="663"/>
      <c r="AFE10" s="663"/>
      <c r="AFF10" s="663"/>
      <c r="AFG10" s="663"/>
      <c r="AFH10" s="663"/>
      <c r="AFI10" s="663"/>
      <c r="AFJ10" s="663"/>
      <c r="AFK10" s="663"/>
      <c r="AFL10" s="663"/>
      <c r="AFM10" s="663"/>
      <c r="AFN10" s="663"/>
      <c r="AFO10" s="663"/>
      <c r="AFP10" s="663"/>
      <c r="AFQ10" s="663"/>
      <c r="AFR10" s="663"/>
      <c r="AFS10" s="663"/>
      <c r="AFT10" s="663"/>
      <c r="AFU10" s="663"/>
      <c r="AFV10" s="663"/>
      <c r="AFW10" s="663"/>
      <c r="AFX10" s="663"/>
      <c r="AFY10" s="663"/>
      <c r="AFZ10" s="663"/>
      <c r="AGA10" s="663"/>
      <c r="AGB10" s="663"/>
      <c r="AGC10" s="663"/>
      <c r="AGD10" s="663"/>
      <c r="AGE10" s="663"/>
      <c r="AGF10" s="663"/>
      <c r="AGG10" s="663"/>
      <c r="AGH10" s="663"/>
      <c r="AGI10" s="663"/>
      <c r="AGJ10" s="663"/>
      <c r="AGK10" s="663"/>
      <c r="AGL10" s="663"/>
      <c r="AGM10" s="663"/>
      <c r="AGN10" s="663"/>
      <c r="AGO10" s="663"/>
      <c r="AGP10" s="663"/>
      <c r="AGQ10" s="663"/>
      <c r="AGR10" s="663"/>
      <c r="AGS10" s="663"/>
      <c r="AGT10" s="663"/>
      <c r="AGU10" s="663"/>
      <c r="AGV10" s="663"/>
      <c r="AGW10" s="663"/>
      <c r="AGX10" s="663"/>
      <c r="AGY10" s="663"/>
      <c r="AGZ10" s="663"/>
      <c r="AHA10" s="663"/>
      <c r="AHB10" s="663"/>
      <c r="AHC10" s="663"/>
      <c r="AHD10" s="663"/>
      <c r="AHE10" s="663"/>
      <c r="AHF10" s="663"/>
      <c r="AHG10" s="663"/>
      <c r="AHH10" s="663"/>
      <c r="AHI10" s="663"/>
      <c r="AHJ10" s="663"/>
      <c r="AHK10" s="663"/>
      <c r="AHL10" s="663"/>
      <c r="AHM10" s="663"/>
      <c r="AHN10" s="663"/>
      <c r="AHO10" s="663"/>
      <c r="AHP10" s="663"/>
      <c r="AHQ10" s="663"/>
      <c r="AHR10" s="663"/>
      <c r="AHS10" s="663"/>
      <c r="AHT10" s="663"/>
      <c r="AHU10" s="663"/>
      <c r="AHV10" s="663"/>
      <c r="AHW10" s="663"/>
      <c r="AHX10" s="663"/>
      <c r="AHY10" s="663"/>
      <c r="AHZ10" s="663"/>
      <c r="AIA10" s="663"/>
      <c r="AIB10" s="663"/>
      <c r="AIC10" s="663"/>
      <c r="AID10" s="663"/>
      <c r="AIE10" s="663"/>
      <c r="AIF10" s="663"/>
      <c r="AIG10" s="663"/>
      <c r="AIH10" s="663"/>
      <c r="AII10" s="663"/>
      <c r="AIJ10" s="663"/>
      <c r="AIK10" s="663"/>
      <c r="AIL10" s="663"/>
      <c r="AIM10" s="663"/>
      <c r="AIN10" s="663"/>
      <c r="AIO10" s="663"/>
      <c r="AIP10" s="663"/>
      <c r="AIQ10" s="663"/>
      <c r="AIR10" s="663"/>
      <c r="AIS10" s="663"/>
      <c r="AIT10" s="663"/>
      <c r="AIU10" s="663"/>
      <c r="AIV10" s="663"/>
      <c r="AIW10" s="663"/>
      <c r="AIX10" s="663"/>
      <c r="AIY10" s="663"/>
      <c r="AIZ10" s="663"/>
      <c r="AJA10" s="663"/>
      <c r="AJB10" s="663"/>
      <c r="AJC10" s="663"/>
      <c r="AJD10" s="663"/>
      <c r="AJE10" s="663"/>
      <c r="AJF10" s="663"/>
      <c r="AJG10" s="663"/>
      <c r="AJH10" s="663"/>
      <c r="AJI10" s="663"/>
      <c r="AJJ10" s="663"/>
      <c r="AJK10" s="663"/>
      <c r="AJL10" s="663"/>
      <c r="AJM10" s="663"/>
      <c r="AJN10" s="663"/>
      <c r="AJO10" s="663"/>
      <c r="AJP10" s="663"/>
      <c r="AJQ10" s="663"/>
      <c r="AJR10" s="663"/>
      <c r="AJS10" s="663"/>
      <c r="AJT10" s="663"/>
      <c r="AJU10" s="663"/>
      <c r="AJV10" s="663"/>
      <c r="AJW10" s="663"/>
      <c r="AJX10" s="663"/>
      <c r="AJY10" s="663"/>
      <c r="AJZ10" s="663"/>
      <c r="AKA10" s="663"/>
      <c r="AKB10" s="663"/>
      <c r="AKC10" s="663"/>
      <c r="AKD10" s="663"/>
      <c r="AKE10" s="663"/>
      <c r="AKF10" s="663"/>
      <c r="AKG10" s="663"/>
      <c r="AKH10" s="663"/>
      <c r="AKI10" s="663"/>
      <c r="AKJ10" s="663"/>
      <c r="AKK10" s="663"/>
      <c r="AKL10" s="663"/>
      <c r="AKM10" s="663"/>
      <c r="AKN10" s="663"/>
      <c r="AKO10" s="663"/>
      <c r="AKP10" s="663"/>
      <c r="AKQ10" s="663"/>
      <c r="AKR10" s="663"/>
      <c r="AKS10" s="663"/>
      <c r="AKT10" s="663"/>
      <c r="AKU10" s="663"/>
      <c r="AKV10" s="663"/>
      <c r="AKW10" s="663"/>
      <c r="AKX10" s="663"/>
      <c r="AKY10" s="663"/>
      <c r="AKZ10" s="663"/>
      <c r="ALA10" s="663"/>
      <c r="ALB10" s="663"/>
      <c r="ALC10" s="663"/>
      <c r="ALD10" s="663"/>
      <c r="ALE10" s="663"/>
      <c r="ALF10" s="663"/>
      <c r="ALG10" s="663"/>
      <c r="ALH10" s="663"/>
      <c r="ALI10" s="663"/>
      <c r="ALJ10" s="663"/>
      <c r="ALK10" s="663"/>
      <c r="ALL10" s="663"/>
      <c r="ALM10" s="663"/>
      <c r="ALN10" s="663"/>
      <c r="ALO10" s="663"/>
      <c r="ALP10" s="663"/>
      <c r="ALQ10" s="663"/>
      <c r="ALR10" s="663"/>
      <c r="ALS10" s="663"/>
      <c r="ALT10" s="663"/>
      <c r="ALU10" s="663"/>
      <c r="ALV10" s="663"/>
      <c r="ALW10" s="663"/>
      <c r="ALX10" s="663"/>
      <c r="ALY10" s="663"/>
      <c r="ALZ10" s="663"/>
      <c r="AMA10" s="663"/>
      <c r="AMB10" s="663"/>
      <c r="AMC10" s="663"/>
      <c r="AMD10" s="663"/>
      <c r="AME10" s="663"/>
      <c r="AMF10" s="663"/>
      <c r="AMG10" s="663"/>
      <c r="AMH10" s="663"/>
      <c r="AMI10" s="663"/>
      <c r="AMJ10" s="663"/>
      <c r="AMK10" s="663"/>
      <c r="AML10" s="663"/>
      <c r="AMM10" s="663"/>
      <c r="AMN10" s="663"/>
      <c r="AMO10" s="663"/>
      <c r="AMP10" s="663"/>
      <c r="AMQ10" s="663"/>
      <c r="AMR10" s="663"/>
      <c r="AMS10" s="663"/>
      <c r="AMT10" s="663"/>
      <c r="AMU10" s="663"/>
      <c r="AMV10" s="663"/>
      <c r="AMW10" s="663"/>
      <c r="AMX10" s="663"/>
      <c r="AMY10" s="663"/>
      <c r="AMZ10" s="663"/>
      <c r="ANA10" s="663"/>
      <c r="ANB10" s="663"/>
      <c r="ANC10" s="663"/>
      <c r="AND10" s="663"/>
      <c r="ANE10" s="663"/>
      <c r="ANF10" s="663"/>
      <c r="ANG10" s="663"/>
      <c r="ANH10" s="663"/>
      <c r="ANI10" s="663"/>
      <c r="ANJ10" s="663"/>
      <c r="ANK10" s="663"/>
      <c r="ANL10" s="663"/>
      <c r="ANM10" s="663"/>
      <c r="ANN10" s="663"/>
      <c r="ANO10" s="663"/>
      <c r="ANP10" s="663"/>
      <c r="ANQ10" s="663"/>
      <c r="ANR10" s="663"/>
      <c r="ANS10" s="663"/>
      <c r="ANT10" s="663"/>
      <c r="ANU10" s="663"/>
      <c r="ANV10" s="663"/>
      <c r="ANW10" s="663"/>
      <c r="ANX10" s="663"/>
      <c r="ANY10" s="663"/>
      <c r="ANZ10" s="663"/>
      <c r="AOA10" s="663"/>
      <c r="AOB10" s="663"/>
      <c r="AOC10" s="663"/>
      <c r="AOD10" s="663"/>
      <c r="AOE10" s="663"/>
      <c r="AOF10" s="663"/>
      <c r="AOG10" s="663"/>
      <c r="AOH10" s="663"/>
      <c r="AOI10" s="663"/>
      <c r="AOJ10" s="663"/>
      <c r="AOK10" s="663"/>
      <c r="AOL10" s="663"/>
      <c r="AOM10" s="663"/>
      <c r="AON10" s="663"/>
      <c r="AOO10" s="663"/>
      <c r="AOP10" s="663"/>
      <c r="AOQ10" s="663"/>
      <c r="AOR10" s="663"/>
      <c r="AOS10" s="663"/>
      <c r="AOT10" s="663"/>
      <c r="AOU10" s="663"/>
      <c r="AOV10" s="663"/>
      <c r="AOW10" s="663"/>
      <c r="AOX10" s="663"/>
      <c r="AOY10" s="663"/>
      <c r="AOZ10" s="663"/>
      <c r="APA10" s="663"/>
      <c r="APB10" s="663"/>
      <c r="APC10" s="663"/>
      <c r="APD10" s="663"/>
      <c r="APE10" s="663"/>
      <c r="APF10" s="663"/>
      <c r="APG10" s="663"/>
      <c r="APH10" s="663"/>
      <c r="API10" s="663"/>
      <c r="APJ10" s="663"/>
      <c r="APK10" s="663"/>
      <c r="APL10" s="663"/>
      <c r="APM10" s="663"/>
      <c r="APN10" s="663"/>
      <c r="APO10" s="663"/>
      <c r="APP10" s="663"/>
      <c r="APQ10" s="663"/>
      <c r="APR10" s="663"/>
      <c r="APS10" s="663"/>
      <c r="APT10" s="663"/>
      <c r="APU10" s="663"/>
      <c r="APV10" s="663"/>
      <c r="APW10" s="663"/>
      <c r="APX10" s="663"/>
      <c r="APY10" s="663"/>
      <c r="APZ10" s="663"/>
      <c r="AQA10" s="663"/>
      <c r="AQB10" s="663"/>
      <c r="AQC10" s="663"/>
      <c r="AQD10" s="663"/>
      <c r="AQE10" s="663"/>
      <c r="AQF10" s="663"/>
      <c r="AQG10" s="663"/>
      <c r="AQH10" s="663"/>
      <c r="AQI10" s="663"/>
      <c r="AQJ10" s="663"/>
      <c r="AQK10" s="663"/>
      <c r="AQL10" s="663"/>
      <c r="AQM10" s="663"/>
      <c r="AQN10" s="663"/>
      <c r="AQO10" s="663"/>
      <c r="AQP10" s="663"/>
      <c r="AQQ10" s="663"/>
      <c r="AQR10" s="663"/>
      <c r="AQS10" s="663"/>
      <c r="AQT10" s="663"/>
      <c r="AQU10" s="663"/>
      <c r="AQV10" s="663"/>
      <c r="AQW10" s="663"/>
      <c r="AQX10" s="663"/>
      <c r="AQY10" s="663"/>
      <c r="AQZ10" s="663"/>
      <c r="ARA10" s="663"/>
      <c r="ARB10" s="663"/>
      <c r="ARC10" s="663"/>
      <c r="ARD10" s="663"/>
      <c r="ARE10" s="663"/>
      <c r="ARF10" s="663"/>
      <c r="ARG10" s="663"/>
      <c r="ARH10" s="663"/>
      <c r="ARI10" s="663"/>
      <c r="ARJ10" s="663"/>
      <c r="ARK10" s="663"/>
      <c r="ARL10" s="663"/>
      <c r="ARM10" s="663"/>
      <c r="ARN10" s="663"/>
      <c r="ARO10" s="663"/>
      <c r="ARP10" s="663"/>
      <c r="ARQ10" s="663"/>
      <c r="ARR10" s="663"/>
      <c r="ARS10" s="663"/>
      <c r="ART10" s="663"/>
      <c r="ARU10" s="663"/>
      <c r="ARV10" s="663"/>
      <c r="ARW10" s="663"/>
      <c r="ARX10" s="663"/>
      <c r="ARY10" s="663"/>
      <c r="ARZ10" s="663"/>
      <c r="ASA10" s="663"/>
      <c r="ASB10" s="663"/>
      <c r="ASC10" s="663"/>
      <c r="ASD10" s="663"/>
      <c r="ASE10" s="663"/>
      <c r="ASF10" s="663"/>
      <c r="ASG10" s="663"/>
      <c r="ASH10" s="663"/>
      <c r="ASI10" s="663"/>
      <c r="ASJ10" s="663"/>
      <c r="ASK10" s="663"/>
      <c r="ASL10" s="663"/>
      <c r="ASM10" s="663"/>
      <c r="ASN10" s="663"/>
      <c r="ASO10" s="663"/>
      <c r="ASP10" s="663"/>
      <c r="ASQ10" s="663"/>
      <c r="ASR10" s="663"/>
      <c r="ASS10" s="663"/>
      <c r="AST10" s="663"/>
      <c r="ASU10" s="663"/>
      <c r="ASV10" s="663"/>
      <c r="ASW10" s="663"/>
      <c r="ASX10" s="663"/>
      <c r="ASY10" s="663"/>
      <c r="ASZ10" s="663"/>
      <c r="ATA10" s="663"/>
      <c r="ATB10" s="663"/>
      <c r="ATC10" s="663"/>
      <c r="ATD10" s="663"/>
      <c r="ATE10" s="663"/>
      <c r="ATF10" s="663"/>
      <c r="ATG10" s="663"/>
      <c r="ATH10" s="663"/>
      <c r="ATI10" s="663"/>
      <c r="ATJ10" s="663"/>
      <c r="ATK10" s="663"/>
      <c r="ATL10" s="663"/>
      <c r="ATM10" s="663"/>
      <c r="ATN10" s="663"/>
      <c r="ATO10" s="663"/>
      <c r="ATP10" s="663"/>
      <c r="ATQ10" s="663"/>
      <c r="ATR10" s="663"/>
      <c r="ATS10" s="663"/>
      <c r="ATT10" s="663"/>
      <c r="ATU10" s="663"/>
      <c r="ATV10" s="663"/>
      <c r="ATW10" s="663"/>
      <c r="ATX10" s="663"/>
      <c r="ATY10" s="663"/>
      <c r="ATZ10" s="663"/>
      <c r="AUA10" s="663"/>
      <c r="AUB10" s="663"/>
      <c r="AUC10" s="663"/>
      <c r="AUD10" s="663"/>
      <c r="AUE10" s="663"/>
      <c r="AUF10" s="663"/>
      <c r="AUG10" s="663"/>
      <c r="AUH10" s="663"/>
      <c r="AUI10" s="663"/>
      <c r="AUJ10" s="663"/>
      <c r="AUK10" s="663"/>
      <c r="AUL10" s="663"/>
      <c r="AUM10" s="663"/>
      <c r="AUN10" s="663"/>
      <c r="AUO10" s="663"/>
      <c r="AUP10" s="663"/>
      <c r="AUQ10" s="663"/>
      <c r="AUR10" s="663"/>
      <c r="AUS10" s="663"/>
      <c r="AUT10" s="663"/>
      <c r="AUU10" s="663"/>
      <c r="AUV10" s="663"/>
      <c r="AUW10" s="663"/>
      <c r="AUX10" s="663"/>
      <c r="AUY10" s="663"/>
      <c r="AUZ10" s="663"/>
      <c r="AVA10" s="663"/>
      <c r="AVB10" s="663"/>
      <c r="AVC10" s="663"/>
      <c r="AVD10" s="663"/>
      <c r="AVE10" s="663"/>
      <c r="AVF10" s="663"/>
      <c r="AVG10" s="663"/>
      <c r="AVH10" s="663"/>
      <c r="AVI10" s="663"/>
      <c r="AVJ10" s="663"/>
      <c r="AVK10" s="663"/>
      <c r="AVL10" s="663"/>
      <c r="AVM10" s="663"/>
      <c r="AVN10" s="663"/>
      <c r="AVO10" s="663"/>
      <c r="AVP10" s="663"/>
      <c r="AVQ10" s="663"/>
      <c r="AVR10" s="663"/>
      <c r="AVS10" s="663"/>
      <c r="AVT10" s="663"/>
      <c r="AVU10" s="663"/>
      <c r="AVV10" s="663"/>
      <c r="AVW10" s="663"/>
      <c r="AVX10" s="663"/>
      <c r="AVY10" s="663"/>
      <c r="AVZ10" s="663"/>
      <c r="AWA10" s="663"/>
      <c r="AWB10" s="663"/>
      <c r="AWC10" s="663"/>
      <c r="AWD10" s="663"/>
      <c r="AWE10" s="663"/>
      <c r="AWF10" s="663"/>
      <c r="AWG10" s="663"/>
      <c r="AWH10" s="663"/>
      <c r="AWI10" s="663"/>
      <c r="AWJ10" s="663"/>
      <c r="AWK10" s="663"/>
      <c r="AWL10" s="663"/>
      <c r="AWM10" s="663"/>
      <c r="AWN10" s="663"/>
      <c r="AWO10" s="663"/>
      <c r="AWP10" s="663"/>
      <c r="AWQ10" s="663"/>
      <c r="AWR10" s="663"/>
      <c r="AWS10" s="663"/>
      <c r="AWT10" s="663"/>
      <c r="AWU10" s="663"/>
      <c r="AWV10" s="663"/>
      <c r="AWW10" s="663"/>
      <c r="AWX10" s="663"/>
      <c r="AWY10" s="663"/>
      <c r="AWZ10" s="663"/>
      <c r="AXA10" s="663"/>
      <c r="AXB10" s="663"/>
      <c r="AXC10" s="663"/>
      <c r="AXD10" s="663"/>
      <c r="AXE10" s="663"/>
      <c r="AXF10" s="663"/>
      <c r="AXG10" s="663"/>
      <c r="AXH10" s="663"/>
      <c r="AXI10" s="663"/>
      <c r="AXJ10" s="663"/>
      <c r="AXK10" s="663"/>
      <c r="AXL10" s="663"/>
      <c r="AXM10" s="663"/>
      <c r="AXN10" s="663"/>
      <c r="AXO10" s="663"/>
      <c r="AXP10" s="663"/>
      <c r="AXQ10" s="663"/>
      <c r="AXR10" s="663"/>
      <c r="AXS10" s="663"/>
      <c r="AXT10" s="663"/>
      <c r="AXU10" s="663"/>
      <c r="AXV10" s="663"/>
      <c r="AXW10" s="663"/>
      <c r="AXX10" s="663"/>
      <c r="AXY10" s="663"/>
      <c r="AXZ10" s="663"/>
      <c r="AYA10" s="663"/>
      <c r="AYB10" s="663"/>
      <c r="AYC10" s="663"/>
      <c r="AYD10" s="663"/>
      <c r="AYE10" s="663"/>
      <c r="AYF10" s="663"/>
      <c r="AYG10" s="663"/>
      <c r="AYH10" s="663"/>
      <c r="AYI10" s="663"/>
      <c r="AYJ10" s="663"/>
      <c r="AYK10" s="663"/>
      <c r="AYL10" s="663"/>
      <c r="AYM10" s="663"/>
      <c r="AYN10" s="663"/>
      <c r="AYO10" s="663"/>
      <c r="AYP10" s="663"/>
      <c r="AYQ10" s="663"/>
      <c r="AYR10" s="663"/>
      <c r="AYS10" s="663"/>
      <c r="AYT10" s="663"/>
      <c r="AYU10" s="663"/>
      <c r="AYV10" s="663"/>
      <c r="AYW10" s="663"/>
      <c r="AYX10" s="663"/>
      <c r="AYY10" s="663"/>
      <c r="AYZ10" s="663"/>
      <c r="AZA10" s="663"/>
      <c r="AZB10" s="663"/>
      <c r="AZC10" s="663"/>
      <c r="AZD10" s="663"/>
      <c r="AZE10" s="663"/>
      <c r="AZF10" s="663"/>
      <c r="AZG10" s="663"/>
      <c r="AZH10" s="663"/>
      <c r="AZI10" s="663"/>
      <c r="AZJ10" s="663"/>
      <c r="AZK10" s="663"/>
      <c r="AZL10" s="663"/>
      <c r="AZM10" s="663"/>
      <c r="AZN10" s="663"/>
      <c r="AZO10" s="663"/>
      <c r="AZP10" s="663"/>
      <c r="AZQ10" s="663"/>
      <c r="AZR10" s="663"/>
      <c r="AZS10" s="663"/>
      <c r="AZT10" s="663"/>
      <c r="AZU10" s="663"/>
      <c r="AZV10" s="663"/>
      <c r="AZW10" s="663"/>
      <c r="AZX10" s="663"/>
      <c r="AZY10" s="663"/>
      <c r="AZZ10" s="663"/>
      <c r="BAA10" s="663"/>
      <c r="BAB10" s="663"/>
      <c r="BAC10" s="663"/>
      <c r="BAD10" s="663"/>
      <c r="BAE10" s="663"/>
      <c r="BAF10" s="663"/>
      <c r="BAG10" s="663"/>
      <c r="BAH10" s="663"/>
      <c r="BAI10" s="663"/>
      <c r="BAJ10" s="663"/>
      <c r="BAK10" s="663"/>
      <c r="BAL10" s="663"/>
      <c r="BAM10" s="663"/>
      <c r="BAN10" s="663"/>
      <c r="BAO10" s="663"/>
      <c r="BAP10" s="663"/>
      <c r="BAQ10" s="663"/>
      <c r="BAR10" s="663"/>
      <c r="BAS10" s="663"/>
      <c r="BAT10" s="663"/>
      <c r="BAU10" s="663"/>
      <c r="BAV10" s="663"/>
      <c r="BAW10" s="663"/>
      <c r="BAX10" s="663"/>
      <c r="BAY10" s="663"/>
      <c r="BAZ10" s="663"/>
      <c r="BBA10" s="663"/>
      <c r="BBB10" s="663"/>
      <c r="BBC10" s="663"/>
      <c r="BBD10" s="663"/>
      <c r="BBE10" s="663"/>
      <c r="BBF10" s="663"/>
      <c r="BBG10" s="663"/>
      <c r="BBH10" s="663"/>
      <c r="BBI10" s="663"/>
      <c r="BBJ10" s="663"/>
      <c r="BBK10" s="663"/>
      <c r="BBL10" s="663"/>
      <c r="BBM10" s="663"/>
      <c r="BBN10" s="663"/>
      <c r="BBO10" s="663"/>
      <c r="BBP10" s="663"/>
      <c r="BBQ10" s="663"/>
      <c r="BBR10" s="663"/>
      <c r="BBS10" s="663"/>
      <c r="BBT10" s="663"/>
      <c r="BBU10" s="663"/>
      <c r="BBV10" s="663"/>
      <c r="BBW10" s="663"/>
      <c r="BBX10" s="663"/>
      <c r="BBY10" s="663"/>
      <c r="BBZ10" s="663"/>
      <c r="BCA10" s="663"/>
      <c r="BCB10" s="663"/>
      <c r="BCC10" s="663"/>
      <c r="BCD10" s="663"/>
      <c r="BCE10" s="663"/>
      <c r="BCF10" s="663"/>
      <c r="BCG10" s="663"/>
      <c r="BCH10" s="663"/>
      <c r="BCI10" s="663"/>
      <c r="BCJ10" s="663"/>
      <c r="BCK10" s="663"/>
      <c r="BCL10" s="663"/>
      <c r="BCM10" s="663"/>
      <c r="BCN10" s="663"/>
      <c r="BCO10" s="663"/>
      <c r="BCP10" s="663"/>
      <c r="BCQ10" s="663"/>
      <c r="BCR10" s="663"/>
      <c r="BCS10" s="663"/>
      <c r="BCT10" s="663"/>
      <c r="BCU10" s="663"/>
      <c r="BCV10" s="663"/>
      <c r="BCW10" s="663"/>
      <c r="BCX10" s="663"/>
      <c r="BCY10" s="663"/>
      <c r="BCZ10" s="663"/>
      <c r="BDA10" s="663"/>
      <c r="BDB10" s="663"/>
      <c r="BDC10" s="663"/>
      <c r="BDD10" s="663"/>
      <c r="BDE10" s="663"/>
      <c r="BDF10" s="663"/>
      <c r="BDG10" s="663"/>
      <c r="BDH10" s="663"/>
      <c r="BDI10" s="663"/>
      <c r="BDJ10" s="663"/>
      <c r="BDK10" s="663"/>
      <c r="BDL10" s="663"/>
      <c r="BDM10" s="663"/>
      <c r="BDN10" s="663"/>
      <c r="BDO10" s="663"/>
      <c r="BDP10" s="663"/>
      <c r="BDQ10" s="663"/>
      <c r="BDR10" s="663"/>
      <c r="BDS10" s="663"/>
      <c r="BDT10" s="663"/>
      <c r="BDU10" s="663"/>
      <c r="BDV10" s="663"/>
      <c r="BDW10" s="663"/>
      <c r="BDX10" s="663"/>
      <c r="BDY10" s="663"/>
      <c r="BDZ10" s="663"/>
      <c r="BEA10" s="663"/>
      <c r="BEB10" s="663"/>
      <c r="BEC10" s="663"/>
      <c r="BED10" s="663"/>
      <c r="BEE10" s="663"/>
      <c r="BEF10" s="663"/>
      <c r="BEG10" s="663"/>
      <c r="BEH10" s="663"/>
      <c r="BEI10" s="663"/>
      <c r="BEJ10" s="663"/>
      <c r="BEK10" s="663"/>
      <c r="BEL10" s="663"/>
      <c r="BEM10" s="663"/>
      <c r="BEN10" s="663"/>
      <c r="BEO10" s="663"/>
      <c r="BEP10" s="663"/>
      <c r="BEQ10" s="663"/>
      <c r="BER10" s="663"/>
      <c r="BES10" s="663"/>
      <c r="BET10" s="663"/>
      <c r="BEU10" s="663"/>
      <c r="BEV10" s="663"/>
      <c r="BEW10" s="663"/>
      <c r="BEX10" s="663"/>
      <c r="BEY10" s="663"/>
      <c r="BEZ10" s="663"/>
      <c r="BFA10" s="663"/>
      <c r="BFB10" s="663"/>
      <c r="BFC10" s="663"/>
      <c r="BFD10" s="663"/>
      <c r="BFE10" s="663"/>
      <c r="BFF10" s="663"/>
      <c r="BFG10" s="663"/>
      <c r="BFH10" s="663"/>
      <c r="BFI10" s="663"/>
      <c r="BFJ10" s="663"/>
      <c r="BFK10" s="663"/>
      <c r="BFL10" s="663"/>
      <c r="BFM10" s="663"/>
      <c r="BFN10" s="663"/>
      <c r="BFO10" s="663"/>
      <c r="BFP10" s="663"/>
      <c r="BFQ10" s="663"/>
      <c r="BFR10" s="663"/>
      <c r="BFS10" s="663"/>
      <c r="BFT10" s="663"/>
      <c r="BFU10" s="663"/>
      <c r="BFV10" s="663"/>
      <c r="BFW10" s="663"/>
      <c r="BFX10" s="663"/>
      <c r="BFY10" s="663"/>
      <c r="BFZ10" s="663"/>
      <c r="BGA10" s="663"/>
      <c r="BGB10" s="663"/>
      <c r="BGC10" s="663"/>
      <c r="BGD10" s="663"/>
      <c r="BGE10" s="663"/>
      <c r="BGF10" s="663"/>
      <c r="BGG10" s="663"/>
      <c r="BGH10" s="663"/>
      <c r="BGI10" s="663"/>
      <c r="BGJ10" s="663"/>
      <c r="BGK10" s="663"/>
      <c r="BGL10" s="663"/>
      <c r="BGM10" s="663"/>
      <c r="BGN10" s="663"/>
      <c r="BGO10" s="663"/>
      <c r="BGP10" s="663"/>
      <c r="BGQ10" s="663"/>
      <c r="BGR10" s="663"/>
      <c r="BGS10" s="663"/>
      <c r="BGT10" s="663"/>
      <c r="BGU10" s="663"/>
      <c r="BGV10" s="663"/>
      <c r="BGW10" s="663"/>
      <c r="BGX10" s="663"/>
      <c r="BGY10" s="663"/>
      <c r="BGZ10" s="663"/>
      <c r="BHA10" s="663"/>
      <c r="BHB10" s="663"/>
      <c r="BHC10" s="663"/>
      <c r="BHD10" s="663"/>
      <c r="BHE10" s="663"/>
      <c r="BHF10" s="663"/>
      <c r="BHG10" s="663"/>
      <c r="BHH10" s="663"/>
      <c r="BHI10" s="663"/>
      <c r="BHJ10" s="663"/>
      <c r="BHK10" s="663"/>
      <c r="BHL10" s="663"/>
      <c r="BHM10" s="663"/>
      <c r="BHN10" s="663"/>
      <c r="BHO10" s="663"/>
      <c r="BHP10" s="663"/>
      <c r="BHQ10" s="663"/>
      <c r="BHR10" s="663"/>
      <c r="BHS10" s="663"/>
      <c r="BHT10" s="663"/>
      <c r="BHU10" s="663"/>
      <c r="BHV10" s="663"/>
      <c r="BHW10" s="663"/>
      <c r="BHX10" s="663"/>
      <c r="BHY10" s="663"/>
      <c r="BHZ10" s="663"/>
      <c r="BIA10" s="663"/>
      <c r="BIB10" s="663"/>
      <c r="BIC10" s="663"/>
      <c r="BID10" s="663"/>
      <c r="BIE10" s="663"/>
      <c r="BIF10" s="663"/>
      <c r="BIG10" s="663"/>
      <c r="BIH10" s="663"/>
      <c r="BII10" s="663"/>
      <c r="BIJ10" s="663"/>
      <c r="BIK10" s="663"/>
      <c r="BIL10" s="663"/>
      <c r="BIM10" s="663"/>
      <c r="BIN10" s="663"/>
      <c r="BIO10" s="663"/>
      <c r="BIP10" s="663"/>
      <c r="BIQ10" s="663"/>
      <c r="BIR10" s="663"/>
      <c r="BIS10" s="663"/>
      <c r="BIT10" s="663"/>
      <c r="BIU10" s="663"/>
      <c r="BIV10" s="663"/>
      <c r="BIW10" s="663"/>
      <c r="BIX10" s="663"/>
      <c r="BIY10" s="663"/>
      <c r="BIZ10" s="663"/>
      <c r="BJA10" s="663"/>
      <c r="BJB10" s="663"/>
      <c r="BJC10" s="663"/>
      <c r="BJD10" s="663"/>
      <c r="BJE10" s="663"/>
      <c r="BJF10" s="663"/>
      <c r="BJG10" s="663"/>
      <c r="BJH10" s="663"/>
      <c r="BJI10" s="663"/>
      <c r="BJJ10" s="663"/>
      <c r="BJK10" s="663"/>
      <c r="BJL10" s="663"/>
      <c r="BJM10" s="663"/>
      <c r="BJN10" s="663"/>
      <c r="BJO10" s="663"/>
      <c r="BJP10" s="663"/>
      <c r="BJQ10" s="663"/>
      <c r="BJR10" s="663"/>
      <c r="BJS10" s="663"/>
      <c r="BJT10" s="663"/>
      <c r="BJU10" s="663"/>
      <c r="BJV10" s="663"/>
      <c r="BJW10" s="663"/>
      <c r="BJX10" s="663"/>
      <c r="BJY10" s="663"/>
      <c r="BJZ10" s="663"/>
      <c r="BKA10" s="663"/>
      <c r="BKB10" s="663"/>
      <c r="BKC10" s="663"/>
      <c r="BKD10" s="663"/>
      <c r="BKE10" s="663"/>
      <c r="BKF10" s="663"/>
      <c r="BKG10" s="663"/>
      <c r="BKH10" s="663"/>
      <c r="BKI10" s="663"/>
      <c r="BKJ10" s="663"/>
      <c r="BKK10" s="663"/>
      <c r="BKL10" s="663"/>
      <c r="BKM10" s="663"/>
      <c r="BKN10" s="663"/>
      <c r="BKO10" s="663"/>
      <c r="BKP10" s="663"/>
      <c r="BKQ10" s="663"/>
      <c r="BKR10" s="663"/>
      <c r="BKS10" s="663"/>
      <c r="BKT10" s="663"/>
      <c r="BKU10" s="663"/>
      <c r="BKV10" s="663"/>
      <c r="BKW10" s="663"/>
      <c r="BKX10" s="663"/>
      <c r="BKY10" s="663"/>
      <c r="BKZ10" s="663"/>
      <c r="BLA10" s="663"/>
      <c r="BLB10" s="663"/>
      <c r="BLC10" s="663"/>
      <c r="BLD10" s="663"/>
      <c r="BLE10" s="663"/>
      <c r="BLF10" s="663"/>
      <c r="BLG10" s="663"/>
      <c r="BLH10" s="663"/>
      <c r="BLI10" s="663"/>
      <c r="BLJ10" s="663"/>
      <c r="BLK10" s="663"/>
      <c r="BLL10" s="663"/>
      <c r="BLM10" s="663"/>
      <c r="BLN10" s="663"/>
      <c r="BLO10" s="663"/>
      <c r="BLP10" s="663"/>
      <c r="BLQ10" s="663"/>
      <c r="BLR10" s="663"/>
      <c r="BLS10" s="663"/>
      <c r="BLT10" s="663"/>
      <c r="BLU10" s="663"/>
      <c r="BLV10" s="663"/>
      <c r="BLW10" s="663"/>
      <c r="BLX10" s="663"/>
      <c r="BLY10" s="663"/>
      <c r="BLZ10" s="663"/>
      <c r="BMA10" s="663"/>
      <c r="BMB10" s="663"/>
      <c r="BMC10" s="663"/>
      <c r="BMD10" s="663"/>
      <c r="BME10" s="663"/>
      <c r="BMF10" s="663"/>
      <c r="BMG10" s="663"/>
      <c r="BMH10" s="663"/>
      <c r="BMI10" s="663"/>
      <c r="BMJ10" s="663"/>
      <c r="BMK10" s="663"/>
      <c r="BML10" s="663"/>
      <c r="BMM10" s="663"/>
      <c r="BMN10" s="663"/>
      <c r="BMO10" s="663"/>
      <c r="BMP10" s="663"/>
      <c r="BMQ10" s="663"/>
      <c r="BMR10" s="663"/>
      <c r="BMS10" s="663"/>
      <c r="BMT10" s="663"/>
      <c r="BMU10" s="663"/>
      <c r="BMV10" s="663"/>
      <c r="BMW10" s="663"/>
      <c r="BMX10" s="663"/>
      <c r="BMY10" s="663"/>
      <c r="BMZ10" s="663"/>
      <c r="BNA10" s="663"/>
      <c r="BNB10" s="663"/>
      <c r="BNC10" s="663"/>
      <c r="BND10" s="663"/>
      <c r="BNE10" s="663"/>
      <c r="BNF10" s="663"/>
      <c r="BNG10" s="663"/>
      <c r="BNH10" s="663"/>
      <c r="BNI10" s="663"/>
      <c r="BNJ10" s="663"/>
      <c r="BNK10" s="663"/>
      <c r="BNL10" s="663"/>
      <c r="BNM10" s="663"/>
      <c r="BNN10" s="663"/>
      <c r="BNO10" s="663"/>
      <c r="BNP10" s="663"/>
      <c r="BNQ10" s="663"/>
      <c r="BNR10" s="663"/>
      <c r="BNS10" s="663"/>
      <c r="BNT10" s="663"/>
      <c r="BNU10" s="663"/>
      <c r="BNV10" s="663"/>
      <c r="BNW10" s="663"/>
      <c r="BNX10" s="663"/>
      <c r="BNY10" s="663"/>
      <c r="BNZ10" s="663"/>
      <c r="BOA10" s="663"/>
      <c r="BOB10" s="663"/>
      <c r="BOC10" s="663"/>
      <c r="BOD10" s="663"/>
      <c r="BOE10" s="663"/>
      <c r="BOF10" s="663"/>
      <c r="BOG10" s="663"/>
      <c r="BOH10" s="663"/>
      <c r="BOI10" s="663"/>
      <c r="BOJ10" s="663"/>
      <c r="BOK10" s="663"/>
      <c r="BOL10" s="663"/>
      <c r="BOM10" s="663"/>
      <c r="BON10" s="663"/>
      <c r="BOO10" s="663"/>
      <c r="BOP10" s="663"/>
      <c r="BOQ10" s="663"/>
      <c r="BOR10" s="663"/>
      <c r="BOS10" s="663"/>
      <c r="BOT10" s="663"/>
      <c r="BOU10" s="663"/>
      <c r="BOV10" s="663"/>
      <c r="BOW10" s="663"/>
      <c r="BOX10" s="663"/>
      <c r="BOY10" s="663"/>
      <c r="BOZ10" s="663"/>
      <c r="BPA10" s="663"/>
      <c r="BPB10" s="663"/>
      <c r="BPC10" s="663"/>
      <c r="BPD10" s="663"/>
      <c r="BPE10" s="663"/>
      <c r="BPF10" s="663"/>
      <c r="BPG10" s="663"/>
      <c r="BPH10" s="663"/>
      <c r="BPI10" s="663"/>
      <c r="BPJ10" s="663"/>
      <c r="BPK10" s="663"/>
      <c r="BPL10" s="663"/>
      <c r="BPM10" s="663"/>
      <c r="BPN10" s="663"/>
      <c r="BPO10" s="663"/>
      <c r="BPP10" s="663"/>
      <c r="BPQ10" s="663"/>
      <c r="BPR10" s="663"/>
      <c r="BPS10" s="663"/>
      <c r="BPT10" s="663"/>
      <c r="BPU10" s="663"/>
      <c r="BPV10" s="663"/>
      <c r="BPW10" s="663"/>
      <c r="BPX10" s="663"/>
      <c r="BPY10" s="663"/>
      <c r="BPZ10" s="663"/>
      <c r="BQA10" s="663"/>
      <c r="BQB10" s="663"/>
      <c r="BQC10" s="663"/>
      <c r="BQD10" s="663"/>
      <c r="BQE10" s="663"/>
      <c r="BQF10" s="663"/>
      <c r="BQG10" s="663"/>
      <c r="BQH10" s="663"/>
      <c r="BQI10" s="663"/>
      <c r="BQJ10" s="663"/>
      <c r="BQK10" s="663"/>
      <c r="BQL10" s="663"/>
      <c r="BQM10" s="663"/>
      <c r="BQN10" s="663"/>
      <c r="BQO10" s="663"/>
      <c r="BQP10" s="663"/>
      <c r="BQQ10" s="663"/>
      <c r="BQR10" s="663"/>
      <c r="BQS10" s="663"/>
      <c r="BQT10" s="663"/>
      <c r="BQU10" s="663"/>
      <c r="BQV10" s="663"/>
      <c r="BQW10" s="663"/>
      <c r="BQX10" s="663"/>
      <c r="BQY10" s="663"/>
      <c r="BQZ10" s="663"/>
      <c r="BRA10" s="663"/>
      <c r="BRB10" s="663"/>
      <c r="BRC10" s="663"/>
      <c r="BRD10" s="663"/>
      <c r="BRE10" s="663"/>
      <c r="BRF10" s="663"/>
      <c r="BRG10" s="663"/>
      <c r="BRH10" s="663"/>
      <c r="BRI10" s="663"/>
      <c r="BRJ10" s="663"/>
      <c r="BRK10" s="663"/>
      <c r="BRL10" s="663"/>
      <c r="BRM10" s="663"/>
      <c r="BRN10" s="663"/>
      <c r="BRO10" s="663"/>
      <c r="BRP10" s="663"/>
      <c r="BRQ10" s="663"/>
      <c r="BRR10" s="663"/>
      <c r="BRS10" s="663"/>
      <c r="BRT10" s="663"/>
      <c r="BRU10" s="663"/>
      <c r="BRV10" s="663"/>
      <c r="BRW10" s="663"/>
      <c r="BRX10" s="663"/>
      <c r="BRY10" s="663"/>
      <c r="BRZ10" s="663"/>
      <c r="BSA10" s="663"/>
      <c r="BSB10" s="663"/>
      <c r="BSC10" s="663"/>
      <c r="BSD10" s="663"/>
      <c r="BSE10" s="663"/>
      <c r="BSF10" s="663"/>
      <c r="BSG10" s="663"/>
      <c r="BSH10" s="663"/>
      <c r="BSI10" s="663"/>
      <c r="BSJ10" s="663"/>
      <c r="BSK10" s="663"/>
      <c r="BSL10" s="663"/>
      <c r="BSM10" s="663"/>
      <c r="BSN10" s="663"/>
      <c r="BSO10" s="663"/>
      <c r="BSP10" s="663"/>
      <c r="BSQ10" s="663"/>
      <c r="BSR10" s="663"/>
      <c r="BSS10" s="663"/>
      <c r="BST10" s="663"/>
      <c r="BSU10" s="663"/>
      <c r="BSV10" s="663"/>
      <c r="BSW10" s="663"/>
      <c r="BSX10" s="663"/>
      <c r="BSY10" s="663"/>
      <c r="BSZ10" s="663"/>
      <c r="BTA10" s="663"/>
      <c r="BTB10" s="663"/>
      <c r="BTC10" s="663"/>
      <c r="BTD10" s="663"/>
      <c r="BTE10" s="663"/>
      <c r="BTF10" s="663"/>
      <c r="BTG10" s="663"/>
      <c r="BTH10" s="663"/>
      <c r="BTI10" s="663"/>
      <c r="BTJ10" s="663"/>
      <c r="BTK10" s="663"/>
      <c r="BTL10" s="663"/>
      <c r="BTM10" s="663"/>
      <c r="BTN10" s="663"/>
      <c r="BTO10" s="663"/>
      <c r="BTP10" s="663"/>
      <c r="BTQ10" s="663"/>
      <c r="BTR10" s="663"/>
      <c r="BTS10" s="663"/>
      <c r="BTT10" s="663"/>
      <c r="BTU10" s="663"/>
      <c r="BTV10" s="663"/>
      <c r="BTW10" s="663"/>
      <c r="BTX10" s="663"/>
      <c r="BTY10" s="663"/>
      <c r="BTZ10" s="663"/>
      <c r="BUA10" s="663"/>
      <c r="BUB10" s="663"/>
      <c r="BUC10" s="663"/>
      <c r="BUD10" s="663"/>
      <c r="BUE10" s="663"/>
      <c r="BUF10" s="663"/>
      <c r="BUG10" s="663"/>
      <c r="BUH10" s="663"/>
      <c r="BUI10" s="663"/>
      <c r="BUJ10" s="663"/>
      <c r="BUK10" s="663"/>
      <c r="BUL10" s="663"/>
      <c r="BUM10" s="663"/>
      <c r="BUN10" s="663"/>
      <c r="BUO10" s="663"/>
      <c r="BUP10" s="663"/>
      <c r="BUQ10" s="663"/>
      <c r="BUR10" s="663"/>
      <c r="BUS10" s="663"/>
      <c r="BUT10" s="663"/>
      <c r="BUU10" s="663"/>
      <c r="BUV10" s="663"/>
      <c r="BUW10" s="663"/>
      <c r="BUX10" s="663"/>
      <c r="BUY10" s="663"/>
      <c r="BUZ10" s="663"/>
      <c r="BVA10" s="663"/>
      <c r="BVB10" s="663"/>
      <c r="BVC10" s="663"/>
      <c r="BVD10" s="663"/>
      <c r="BVE10" s="663"/>
      <c r="BVF10" s="663"/>
      <c r="BVG10" s="663"/>
      <c r="BVH10" s="663"/>
      <c r="BVI10" s="663"/>
      <c r="BVJ10" s="663"/>
      <c r="BVK10" s="663"/>
      <c r="BVL10" s="663"/>
      <c r="BVM10" s="663"/>
      <c r="BVN10" s="663"/>
      <c r="BVO10" s="663"/>
      <c r="BVP10" s="663"/>
      <c r="BVQ10" s="663"/>
      <c r="BVR10" s="663"/>
      <c r="BVS10" s="663"/>
      <c r="BVT10" s="663"/>
      <c r="BVU10" s="663"/>
      <c r="BVV10" s="663"/>
      <c r="BVW10" s="663"/>
      <c r="BVX10" s="663"/>
      <c r="BVY10" s="663"/>
      <c r="BVZ10" s="663"/>
      <c r="BWA10" s="663"/>
      <c r="BWB10" s="663"/>
      <c r="BWC10" s="663"/>
      <c r="BWD10" s="663"/>
      <c r="BWE10" s="663"/>
      <c r="BWF10" s="663"/>
      <c r="BWG10" s="663"/>
      <c r="BWH10" s="663"/>
      <c r="BWI10" s="663"/>
      <c r="BWJ10" s="663"/>
      <c r="BWK10" s="663"/>
      <c r="BWL10" s="663"/>
      <c r="BWM10" s="663"/>
      <c r="BWN10" s="663"/>
      <c r="BWO10" s="663"/>
      <c r="BWP10" s="663"/>
      <c r="BWQ10" s="663"/>
      <c r="BWR10" s="663"/>
      <c r="BWS10" s="663"/>
      <c r="BWT10" s="663"/>
      <c r="BWU10" s="663"/>
      <c r="BWV10" s="663"/>
      <c r="BWW10" s="663"/>
      <c r="BWX10" s="663"/>
      <c r="BWY10" s="663"/>
      <c r="BWZ10" s="663"/>
      <c r="BXA10" s="663"/>
      <c r="BXB10" s="663"/>
      <c r="BXC10" s="663"/>
      <c r="BXD10" s="663"/>
      <c r="BXE10" s="663"/>
      <c r="BXF10" s="663"/>
      <c r="BXG10" s="663"/>
      <c r="BXH10" s="663"/>
      <c r="BXI10" s="663"/>
      <c r="BXJ10" s="663"/>
      <c r="BXK10" s="663"/>
      <c r="BXL10" s="663"/>
      <c r="BXM10" s="663"/>
      <c r="BXN10" s="663"/>
      <c r="BXO10" s="663"/>
      <c r="BXP10" s="663"/>
      <c r="BXQ10" s="663"/>
      <c r="BXR10" s="663"/>
      <c r="BXS10" s="663"/>
      <c r="BXT10" s="663"/>
      <c r="BXU10" s="663"/>
      <c r="BXV10" s="663"/>
      <c r="BXW10" s="663"/>
      <c r="BXX10" s="663"/>
      <c r="BXY10" s="663"/>
      <c r="BXZ10" s="663"/>
      <c r="BYA10" s="663"/>
      <c r="BYB10" s="663"/>
      <c r="BYC10" s="663"/>
      <c r="BYD10" s="663"/>
      <c r="BYE10" s="663"/>
      <c r="BYF10" s="663"/>
      <c r="BYG10" s="663"/>
      <c r="BYH10" s="663"/>
      <c r="BYI10" s="663"/>
      <c r="BYJ10" s="663"/>
      <c r="BYK10" s="663"/>
      <c r="BYL10" s="663"/>
      <c r="BYM10" s="663"/>
      <c r="BYN10" s="663"/>
      <c r="BYO10" s="663"/>
      <c r="BYP10" s="663"/>
      <c r="BYQ10" s="663"/>
      <c r="BYR10" s="663"/>
      <c r="BYS10" s="663"/>
      <c r="BYT10" s="663"/>
      <c r="BYU10" s="663"/>
      <c r="BYV10" s="663"/>
      <c r="BYW10" s="663"/>
      <c r="BYX10" s="663"/>
      <c r="BYY10" s="663"/>
      <c r="BYZ10" s="663"/>
      <c r="BZA10" s="663"/>
      <c r="BZB10" s="663"/>
      <c r="BZC10" s="663"/>
      <c r="BZD10" s="663"/>
      <c r="BZE10" s="663"/>
      <c r="BZF10" s="663"/>
      <c r="BZG10" s="663"/>
      <c r="BZH10" s="663"/>
      <c r="BZI10" s="663"/>
      <c r="BZJ10" s="663"/>
      <c r="BZK10" s="663"/>
      <c r="BZL10" s="663"/>
      <c r="BZM10" s="663"/>
      <c r="BZN10" s="663"/>
      <c r="BZO10" s="663"/>
      <c r="BZP10" s="663"/>
      <c r="BZQ10" s="663"/>
      <c r="BZR10" s="663"/>
      <c r="BZS10" s="663"/>
      <c r="BZT10" s="663"/>
      <c r="BZU10" s="663"/>
      <c r="BZV10" s="663"/>
      <c r="BZW10" s="663"/>
      <c r="BZX10" s="663"/>
      <c r="BZY10" s="663"/>
      <c r="BZZ10" s="663"/>
      <c r="CAA10" s="663"/>
      <c r="CAB10" s="663"/>
      <c r="CAC10" s="663"/>
      <c r="CAD10" s="663"/>
      <c r="CAE10" s="663"/>
      <c r="CAF10" s="663"/>
      <c r="CAG10" s="663"/>
      <c r="CAH10" s="663"/>
      <c r="CAI10" s="663"/>
      <c r="CAJ10" s="663"/>
      <c r="CAK10" s="663"/>
      <c r="CAL10" s="663"/>
      <c r="CAM10" s="663"/>
      <c r="CAN10" s="663"/>
      <c r="CAO10" s="663"/>
      <c r="CAP10" s="663"/>
      <c r="CAQ10" s="663"/>
      <c r="CAR10" s="663"/>
      <c r="CAS10" s="663"/>
      <c r="CAT10" s="663"/>
      <c r="CAU10" s="663"/>
      <c r="CAV10" s="663"/>
      <c r="CAW10" s="663"/>
      <c r="CAX10" s="663"/>
      <c r="CAY10" s="663"/>
      <c r="CAZ10" s="663"/>
      <c r="CBA10" s="663"/>
      <c r="CBB10" s="663"/>
      <c r="CBC10" s="663"/>
      <c r="CBD10" s="663"/>
      <c r="CBE10" s="663"/>
      <c r="CBF10" s="663"/>
      <c r="CBG10" s="663"/>
      <c r="CBH10" s="663"/>
      <c r="CBI10" s="663"/>
      <c r="CBJ10" s="663"/>
      <c r="CBK10" s="663"/>
      <c r="CBL10" s="663"/>
      <c r="CBM10" s="663"/>
      <c r="CBN10" s="663"/>
      <c r="CBO10" s="663"/>
      <c r="CBP10" s="663"/>
      <c r="CBQ10" s="663"/>
      <c r="CBR10" s="663"/>
      <c r="CBS10" s="663"/>
      <c r="CBT10" s="663"/>
      <c r="CBU10" s="663"/>
      <c r="CBV10" s="663"/>
      <c r="CBW10" s="663"/>
      <c r="CBX10" s="663"/>
      <c r="CBY10" s="663"/>
      <c r="CBZ10" s="663"/>
      <c r="CCA10" s="663"/>
      <c r="CCB10" s="663"/>
      <c r="CCC10" s="663"/>
      <c r="CCD10" s="663"/>
      <c r="CCE10" s="663"/>
      <c r="CCF10" s="663"/>
      <c r="CCG10" s="663"/>
      <c r="CCH10" s="663"/>
      <c r="CCI10" s="663"/>
      <c r="CCJ10" s="663"/>
      <c r="CCK10" s="663"/>
      <c r="CCL10" s="663"/>
      <c r="CCM10" s="663"/>
      <c r="CCN10" s="663"/>
      <c r="CCO10" s="663"/>
      <c r="CCP10" s="663"/>
      <c r="CCQ10" s="663"/>
      <c r="CCR10" s="663"/>
      <c r="CCS10" s="663"/>
      <c r="CCT10" s="663"/>
      <c r="CCU10" s="663"/>
      <c r="CCV10" s="663"/>
      <c r="CCW10" s="663"/>
      <c r="CCX10" s="663"/>
      <c r="CCY10" s="663"/>
      <c r="CCZ10" s="663"/>
      <c r="CDA10" s="663"/>
      <c r="CDB10" s="663"/>
      <c r="CDC10" s="663"/>
      <c r="CDD10" s="663"/>
      <c r="CDE10" s="663"/>
      <c r="CDF10" s="663"/>
      <c r="CDG10" s="663"/>
      <c r="CDH10" s="663"/>
      <c r="CDI10" s="663"/>
      <c r="CDJ10" s="663"/>
      <c r="CDK10" s="663"/>
      <c r="CDL10" s="663"/>
      <c r="CDM10" s="663"/>
      <c r="CDN10" s="663"/>
      <c r="CDO10" s="663"/>
      <c r="CDP10" s="663"/>
      <c r="CDQ10" s="663"/>
      <c r="CDR10" s="663"/>
      <c r="CDS10" s="663"/>
      <c r="CDT10" s="663"/>
      <c r="CDU10" s="663"/>
      <c r="CDV10" s="663"/>
      <c r="CDW10" s="663"/>
      <c r="CDX10" s="663"/>
      <c r="CDY10" s="663"/>
      <c r="CDZ10" s="663"/>
      <c r="CEA10" s="663"/>
      <c r="CEB10" s="663"/>
      <c r="CEC10" s="663"/>
      <c r="CED10" s="663"/>
      <c r="CEE10" s="663"/>
      <c r="CEF10" s="663"/>
      <c r="CEG10" s="663"/>
      <c r="CEH10" s="663"/>
      <c r="CEI10" s="663"/>
      <c r="CEJ10" s="663"/>
      <c r="CEK10" s="663"/>
      <c r="CEL10" s="663"/>
      <c r="CEM10" s="663"/>
      <c r="CEN10" s="663"/>
      <c r="CEO10" s="663"/>
      <c r="CEP10" s="663"/>
      <c r="CEQ10" s="663"/>
      <c r="CER10" s="663"/>
      <c r="CES10" s="663"/>
      <c r="CET10" s="663"/>
      <c r="CEU10" s="663"/>
      <c r="CEV10" s="663"/>
      <c r="CEW10" s="663"/>
      <c r="CEX10" s="663"/>
      <c r="CEY10" s="663"/>
      <c r="CEZ10" s="663"/>
      <c r="CFA10" s="663"/>
      <c r="CFB10" s="663"/>
      <c r="CFC10" s="663"/>
      <c r="CFD10" s="663"/>
      <c r="CFE10" s="663"/>
      <c r="CFF10" s="663"/>
      <c r="CFG10" s="663"/>
      <c r="CFH10" s="663"/>
      <c r="CFI10" s="663"/>
      <c r="CFJ10" s="663"/>
      <c r="CFK10" s="663"/>
      <c r="CFL10" s="663"/>
      <c r="CFM10" s="663"/>
      <c r="CFN10" s="663"/>
      <c r="CFO10" s="663"/>
      <c r="CFP10" s="663"/>
      <c r="CFQ10" s="663"/>
      <c r="CFR10" s="663"/>
      <c r="CFS10" s="663"/>
      <c r="CFT10" s="663"/>
      <c r="CFU10" s="663"/>
      <c r="CFV10" s="663"/>
      <c r="CFW10" s="663"/>
      <c r="CFX10" s="663"/>
      <c r="CFY10" s="663"/>
      <c r="CFZ10" s="663"/>
      <c r="CGA10" s="663"/>
      <c r="CGB10" s="663"/>
      <c r="CGC10" s="663"/>
      <c r="CGD10" s="663"/>
      <c r="CGE10" s="663"/>
      <c r="CGF10" s="663"/>
      <c r="CGG10" s="663"/>
      <c r="CGH10" s="663"/>
      <c r="CGI10" s="663"/>
      <c r="CGJ10" s="663"/>
      <c r="CGK10" s="663"/>
      <c r="CGL10" s="663"/>
      <c r="CGM10" s="663"/>
      <c r="CGN10" s="663"/>
      <c r="CGO10" s="663"/>
      <c r="CGP10" s="663"/>
      <c r="CGQ10" s="663"/>
      <c r="CGR10" s="663"/>
      <c r="CGS10" s="663"/>
      <c r="CGT10" s="663"/>
      <c r="CGU10" s="663"/>
      <c r="CGV10" s="663"/>
      <c r="CGW10" s="663"/>
      <c r="CGX10" s="663"/>
      <c r="CGY10" s="663"/>
      <c r="CGZ10" s="663"/>
      <c r="CHA10" s="663"/>
      <c r="CHB10" s="663"/>
      <c r="CHC10" s="663"/>
      <c r="CHD10" s="663"/>
      <c r="CHE10" s="663"/>
      <c r="CHF10" s="663"/>
      <c r="CHG10" s="663"/>
      <c r="CHH10" s="663"/>
      <c r="CHI10" s="663"/>
      <c r="CHJ10" s="663"/>
      <c r="CHK10" s="663"/>
      <c r="CHL10" s="663"/>
      <c r="CHM10" s="663"/>
      <c r="CHN10" s="663"/>
      <c r="CHO10" s="663"/>
      <c r="CHP10" s="663"/>
      <c r="CHQ10" s="663"/>
      <c r="CHR10" s="663"/>
      <c r="CHS10" s="663"/>
      <c r="CHT10" s="663"/>
      <c r="CHU10" s="663"/>
      <c r="CHV10" s="663"/>
      <c r="CHW10" s="663"/>
      <c r="CHX10" s="663"/>
      <c r="CHY10" s="663"/>
      <c r="CHZ10" s="663"/>
      <c r="CIA10" s="663"/>
      <c r="CIB10" s="663"/>
      <c r="CIC10" s="663"/>
      <c r="CID10" s="663"/>
      <c r="CIE10" s="663"/>
      <c r="CIF10" s="663"/>
      <c r="CIG10" s="663"/>
      <c r="CIH10" s="663"/>
      <c r="CII10" s="663"/>
      <c r="CIJ10" s="663"/>
      <c r="CIK10" s="663"/>
      <c r="CIL10" s="663"/>
      <c r="CIM10" s="663"/>
      <c r="CIN10" s="663"/>
      <c r="CIO10" s="663"/>
      <c r="CIP10" s="663"/>
      <c r="CIQ10" s="663"/>
      <c r="CIR10" s="663"/>
      <c r="CIS10" s="663"/>
      <c r="CIT10" s="663"/>
      <c r="CIU10" s="663"/>
      <c r="CIV10" s="663"/>
      <c r="CIW10" s="663"/>
      <c r="CIX10" s="663"/>
      <c r="CIY10" s="663"/>
      <c r="CIZ10" s="663"/>
      <c r="CJA10" s="663"/>
      <c r="CJB10" s="663"/>
      <c r="CJC10" s="663"/>
      <c r="CJD10" s="663"/>
      <c r="CJE10" s="663"/>
      <c r="CJF10" s="663"/>
      <c r="CJG10" s="663"/>
      <c r="CJH10" s="663"/>
      <c r="CJI10" s="663"/>
      <c r="CJJ10" s="663"/>
      <c r="CJK10" s="663"/>
      <c r="CJL10" s="663"/>
      <c r="CJM10" s="663"/>
      <c r="CJN10" s="663"/>
      <c r="CJO10" s="663"/>
      <c r="CJP10" s="663"/>
      <c r="CJQ10" s="663"/>
      <c r="CJR10" s="663"/>
      <c r="CJS10" s="663"/>
      <c r="CJT10" s="663"/>
      <c r="CJU10" s="663"/>
      <c r="CJV10" s="663"/>
      <c r="CJW10" s="663"/>
      <c r="CJX10" s="663"/>
      <c r="CJY10" s="663"/>
      <c r="CJZ10" s="663"/>
      <c r="CKA10" s="663"/>
      <c r="CKB10" s="663"/>
      <c r="CKC10" s="663"/>
      <c r="CKD10" s="663"/>
      <c r="CKE10" s="663"/>
      <c r="CKF10" s="663"/>
      <c r="CKG10" s="663"/>
      <c r="CKH10" s="663"/>
      <c r="CKI10" s="663"/>
      <c r="CKJ10" s="663"/>
      <c r="CKK10" s="663"/>
      <c r="CKL10" s="663"/>
      <c r="CKM10" s="663"/>
      <c r="CKN10" s="663"/>
      <c r="CKO10" s="663"/>
      <c r="CKP10" s="663"/>
      <c r="CKQ10" s="663"/>
      <c r="CKR10" s="663"/>
      <c r="CKS10" s="663"/>
      <c r="CKT10" s="663"/>
      <c r="CKU10" s="663"/>
      <c r="CKV10" s="663"/>
      <c r="CKW10" s="663"/>
      <c r="CKX10" s="663"/>
      <c r="CKY10" s="663"/>
      <c r="CKZ10" s="663"/>
      <c r="CLA10" s="663"/>
      <c r="CLB10" s="663"/>
      <c r="CLC10" s="663"/>
      <c r="CLD10" s="663"/>
      <c r="CLE10" s="663"/>
      <c r="CLF10" s="663"/>
      <c r="CLG10" s="663"/>
      <c r="CLH10" s="663"/>
      <c r="CLI10" s="663"/>
      <c r="CLJ10" s="663"/>
      <c r="CLK10" s="663"/>
      <c r="CLL10" s="663"/>
      <c r="CLM10" s="663"/>
      <c r="CLN10" s="663"/>
      <c r="CLO10" s="663"/>
      <c r="CLP10" s="663"/>
      <c r="CLQ10" s="663"/>
      <c r="CLR10" s="663"/>
      <c r="CLS10" s="663"/>
      <c r="CLT10" s="663"/>
      <c r="CLU10" s="663"/>
      <c r="CLV10" s="663"/>
      <c r="CLW10" s="663"/>
      <c r="CLX10" s="663"/>
      <c r="CLY10" s="663"/>
      <c r="CLZ10" s="663"/>
      <c r="CMA10" s="663"/>
      <c r="CMB10" s="663"/>
      <c r="CMC10" s="663"/>
      <c r="CMD10" s="663"/>
      <c r="CME10" s="663"/>
      <c r="CMF10" s="663"/>
      <c r="CMG10" s="663"/>
      <c r="CMH10" s="663"/>
      <c r="CMI10" s="663"/>
      <c r="CMJ10" s="663"/>
      <c r="CMK10" s="663"/>
      <c r="CML10" s="663"/>
      <c r="CMM10" s="663"/>
      <c r="CMN10" s="663"/>
      <c r="CMO10" s="663"/>
      <c r="CMP10" s="663"/>
      <c r="CMQ10" s="663"/>
      <c r="CMR10" s="663"/>
      <c r="CMS10" s="663"/>
      <c r="CMT10" s="663"/>
      <c r="CMU10" s="663"/>
      <c r="CMV10" s="663"/>
      <c r="CMW10" s="663"/>
      <c r="CMX10" s="663"/>
      <c r="CMY10" s="663"/>
      <c r="CMZ10" s="663"/>
      <c r="CNA10" s="663"/>
      <c r="CNB10" s="663"/>
      <c r="CNC10" s="663"/>
      <c r="CND10" s="663"/>
      <c r="CNE10" s="663"/>
      <c r="CNF10" s="663"/>
      <c r="CNG10" s="663"/>
      <c r="CNH10" s="663"/>
      <c r="CNI10" s="663"/>
      <c r="CNJ10" s="663"/>
      <c r="CNK10" s="663"/>
      <c r="CNL10" s="663"/>
      <c r="CNM10" s="663"/>
      <c r="CNN10" s="663"/>
      <c r="CNO10" s="663"/>
      <c r="CNP10" s="663"/>
      <c r="CNQ10" s="663"/>
      <c r="CNR10" s="663"/>
      <c r="CNS10" s="663"/>
      <c r="CNT10" s="663"/>
      <c r="CNU10" s="663"/>
      <c r="CNV10" s="663"/>
      <c r="CNW10" s="663"/>
      <c r="CNX10" s="663"/>
      <c r="CNY10" s="663"/>
      <c r="CNZ10" s="663"/>
      <c r="COA10" s="663"/>
      <c r="COB10" s="663"/>
      <c r="COC10" s="663"/>
      <c r="COD10" s="663"/>
      <c r="COE10" s="663"/>
      <c r="COF10" s="663"/>
      <c r="COG10" s="663"/>
      <c r="COH10" s="663"/>
      <c r="COI10" s="663"/>
      <c r="COJ10" s="663"/>
      <c r="COK10" s="663"/>
      <c r="COL10" s="663"/>
      <c r="COM10" s="663"/>
      <c r="CON10" s="663"/>
      <c r="COO10" s="663"/>
      <c r="COP10" s="663"/>
      <c r="COQ10" s="663"/>
      <c r="COR10" s="663"/>
      <c r="COS10" s="663"/>
      <c r="COT10" s="663"/>
      <c r="COU10" s="663"/>
      <c r="COV10" s="663"/>
      <c r="COW10" s="663"/>
      <c r="COX10" s="663"/>
      <c r="COY10" s="663"/>
      <c r="COZ10" s="663"/>
      <c r="CPA10" s="663"/>
      <c r="CPB10" s="663"/>
      <c r="CPC10" s="663"/>
      <c r="CPD10" s="663"/>
      <c r="CPE10" s="663"/>
      <c r="CPF10" s="663"/>
      <c r="CPG10" s="663"/>
      <c r="CPH10" s="663"/>
      <c r="CPI10" s="663"/>
      <c r="CPJ10" s="663"/>
      <c r="CPK10" s="663"/>
      <c r="CPL10" s="663"/>
      <c r="CPM10" s="663"/>
      <c r="CPN10" s="663"/>
      <c r="CPO10" s="663"/>
      <c r="CPP10" s="663"/>
      <c r="CPQ10" s="663"/>
      <c r="CPR10" s="663"/>
      <c r="CPS10" s="663"/>
      <c r="CPT10" s="663"/>
      <c r="CPU10" s="663"/>
      <c r="CPV10" s="663"/>
      <c r="CPW10" s="663"/>
      <c r="CPX10" s="663"/>
      <c r="CPY10" s="663"/>
      <c r="CPZ10" s="663"/>
      <c r="CQA10" s="663"/>
      <c r="CQB10" s="663"/>
      <c r="CQC10" s="663"/>
      <c r="CQD10" s="663"/>
      <c r="CQE10" s="663"/>
      <c r="CQF10" s="663"/>
      <c r="CQG10" s="663"/>
      <c r="CQH10" s="663"/>
      <c r="CQI10" s="663"/>
      <c r="CQJ10" s="663"/>
      <c r="CQK10" s="663"/>
      <c r="CQL10" s="663"/>
      <c r="CQM10" s="663"/>
      <c r="CQN10" s="663"/>
      <c r="CQO10" s="663"/>
      <c r="CQP10" s="663"/>
      <c r="CQQ10" s="663"/>
      <c r="CQR10" s="663"/>
      <c r="CQS10" s="663"/>
      <c r="CQT10" s="663"/>
      <c r="CQU10" s="663"/>
      <c r="CQV10" s="663"/>
      <c r="CQW10" s="663"/>
      <c r="CQX10" s="663"/>
      <c r="CQY10" s="663"/>
      <c r="CQZ10" s="663"/>
      <c r="CRA10" s="663"/>
      <c r="CRB10" s="663"/>
      <c r="CRC10" s="663"/>
      <c r="CRD10" s="663"/>
      <c r="CRE10" s="663"/>
      <c r="CRF10" s="663"/>
      <c r="CRG10" s="663"/>
      <c r="CRH10" s="663"/>
      <c r="CRI10" s="663"/>
      <c r="CRJ10" s="663"/>
      <c r="CRK10" s="663"/>
      <c r="CRL10" s="663"/>
      <c r="CRM10" s="663"/>
      <c r="CRN10" s="663"/>
      <c r="CRO10" s="663"/>
      <c r="CRP10" s="663"/>
      <c r="CRQ10" s="663"/>
      <c r="CRR10" s="663"/>
      <c r="CRS10" s="663"/>
      <c r="CRT10" s="663"/>
      <c r="CRU10" s="663"/>
      <c r="CRV10" s="663"/>
      <c r="CRW10" s="663"/>
      <c r="CRX10" s="663"/>
      <c r="CRY10" s="663"/>
      <c r="CRZ10" s="663"/>
      <c r="CSA10" s="663"/>
      <c r="CSB10" s="663"/>
      <c r="CSC10" s="663"/>
      <c r="CSD10" s="663"/>
      <c r="CSE10" s="663"/>
      <c r="CSF10" s="663"/>
      <c r="CSG10" s="663"/>
      <c r="CSH10" s="663"/>
      <c r="CSI10" s="663"/>
      <c r="CSJ10" s="663"/>
      <c r="CSK10" s="663"/>
      <c r="CSL10" s="663"/>
      <c r="CSM10" s="663"/>
      <c r="CSN10" s="663"/>
      <c r="CSO10" s="663"/>
      <c r="CSP10" s="663"/>
      <c r="CSQ10" s="663"/>
      <c r="CSR10" s="663"/>
      <c r="CSS10" s="663"/>
      <c r="CST10" s="663"/>
      <c r="CSU10" s="663"/>
      <c r="CSV10" s="663"/>
      <c r="CSW10" s="663"/>
      <c r="CSX10" s="663"/>
      <c r="CSY10" s="663"/>
      <c r="CSZ10" s="663"/>
      <c r="CTA10" s="663"/>
      <c r="CTB10" s="663"/>
      <c r="CTC10" s="663"/>
      <c r="CTD10" s="663"/>
      <c r="CTE10" s="663"/>
      <c r="CTF10" s="663"/>
      <c r="CTG10" s="663"/>
      <c r="CTH10" s="663"/>
      <c r="CTI10" s="663"/>
      <c r="CTJ10" s="663"/>
      <c r="CTK10" s="663"/>
      <c r="CTL10" s="663"/>
      <c r="CTM10" s="663"/>
      <c r="CTN10" s="663"/>
      <c r="CTO10" s="663"/>
      <c r="CTP10" s="663"/>
      <c r="CTQ10" s="663"/>
      <c r="CTR10" s="663"/>
      <c r="CTS10" s="663"/>
      <c r="CTT10" s="663"/>
      <c r="CTU10" s="663"/>
      <c r="CTV10" s="663"/>
      <c r="CTW10" s="663"/>
      <c r="CTX10" s="663"/>
      <c r="CTY10" s="663"/>
      <c r="CTZ10" s="663"/>
      <c r="CUA10" s="663"/>
      <c r="CUB10" s="663"/>
      <c r="CUC10" s="663"/>
      <c r="CUD10" s="663"/>
      <c r="CUE10" s="663"/>
      <c r="CUF10" s="663"/>
      <c r="CUG10" s="663"/>
      <c r="CUH10" s="663"/>
      <c r="CUI10" s="663"/>
      <c r="CUJ10" s="663"/>
      <c r="CUK10" s="663"/>
      <c r="CUL10" s="663"/>
      <c r="CUM10" s="663"/>
      <c r="CUN10" s="663"/>
      <c r="CUO10" s="663"/>
      <c r="CUP10" s="663"/>
      <c r="CUQ10" s="663"/>
      <c r="CUR10" s="663"/>
      <c r="CUS10" s="663"/>
      <c r="CUT10" s="663"/>
      <c r="CUU10" s="663"/>
      <c r="CUV10" s="663"/>
      <c r="CUW10" s="663"/>
      <c r="CUX10" s="663"/>
      <c r="CUY10" s="663"/>
      <c r="CUZ10" s="663"/>
      <c r="CVA10" s="663"/>
      <c r="CVB10" s="663"/>
      <c r="CVC10" s="663"/>
      <c r="CVD10" s="663"/>
      <c r="CVE10" s="663"/>
      <c r="CVF10" s="663"/>
      <c r="CVG10" s="663"/>
      <c r="CVH10" s="663"/>
      <c r="CVI10" s="663"/>
      <c r="CVJ10" s="663"/>
      <c r="CVK10" s="663"/>
      <c r="CVL10" s="663"/>
      <c r="CVM10" s="663"/>
      <c r="CVN10" s="663"/>
      <c r="CVO10" s="663"/>
      <c r="CVP10" s="663"/>
      <c r="CVQ10" s="663"/>
      <c r="CVR10" s="663"/>
      <c r="CVS10" s="663"/>
      <c r="CVT10" s="663"/>
      <c r="CVU10" s="663"/>
      <c r="CVV10" s="663"/>
      <c r="CVW10" s="663"/>
      <c r="CVX10" s="663"/>
      <c r="CVY10" s="663"/>
      <c r="CVZ10" s="663"/>
      <c r="CWA10" s="663"/>
      <c r="CWB10" s="663"/>
      <c r="CWC10" s="663"/>
      <c r="CWD10" s="663"/>
      <c r="CWE10" s="663"/>
      <c r="CWF10" s="663"/>
      <c r="CWG10" s="663"/>
      <c r="CWH10" s="663"/>
      <c r="CWI10" s="663"/>
      <c r="CWJ10" s="663"/>
      <c r="CWK10" s="663"/>
      <c r="CWL10" s="663"/>
      <c r="CWM10" s="663"/>
      <c r="CWN10" s="663"/>
      <c r="CWO10" s="663"/>
      <c r="CWP10" s="663"/>
      <c r="CWQ10" s="663"/>
      <c r="CWR10" s="663"/>
      <c r="CWS10" s="663"/>
      <c r="CWT10" s="663"/>
      <c r="CWU10" s="663"/>
      <c r="CWV10" s="663"/>
      <c r="CWW10" s="663"/>
      <c r="CWX10" s="663"/>
      <c r="CWY10" s="663"/>
      <c r="CWZ10" s="663"/>
      <c r="CXA10" s="663"/>
      <c r="CXB10" s="663"/>
      <c r="CXC10" s="663"/>
      <c r="CXD10" s="663"/>
      <c r="CXE10" s="663"/>
      <c r="CXF10" s="663"/>
      <c r="CXG10" s="663"/>
      <c r="CXH10" s="663"/>
      <c r="CXI10" s="663"/>
      <c r="CXJ10" s="663"/>
      <c r="CXK10" s="663"/>
      <c r="CXL10" s="663"/>
      <c r="CXM10" s="663"/>
      <c r="CXN10" s="663"/>
      <c r="CXO10" s="663"/>
      <c r="CXP10" s="663"/>
      <c r="CXQ10" s="663"/>
      <c r="CXR10" s="663"/>
      <c r="CXS10" s="663"/>
      <c r="CXT10" s="663"/>
      <c r="CXU10" s="663"/>
      <c r="CXV10" s="663"/>
      <c r="CXW10" s="663"/>
      <c r="CXX10" s="663"/>
      <c r="CXY10" s="663"/>
      <c r="CXZ10" s="663"/>
      <c r="CYA10" s="663"/>
      <c r="CYB10" s="663"/>
      <c r="CYC10" s="663"/>
      <c r="CYD10" s="663"/>
      <c r="CYE10" s="663"/>
      <c r="CYF10" s="663"/>
      <c r="CYG10" s="663"/>
      <c r="CYH10" s="663"/>
      <c r="CYI10" s="663"/>
      <c r="CYJ10" s="663"/>
      <c r="CYK10" s="663"/>
      <c r="CYL10" s="663"/>
      <c r="CYM10" s="663"/>
      <c r="CYN10" s="663"/>
      <c r="CYO10" s="663"/>
      <c r="CYP10" s="663"/>
      <c r="CYQ10" s="663"/>
      <c r="CYR10" s="663"/>
      <c r="CYS10" s="663"/>
      <c r="CYT10" s="663"/>
      <c r="CYU10" s="663"/>
      <c r="CYV10" s="663"/>
      <c r="CYW10" s="663"/>
      <c r="CYX10" s="663"/>
      <c r="CYY10" s="663"/>
      <c r="CYZ10" s="663"/>
      <c r="CZA10" s="663"/>
      <c r="CZB10" s="663"/>
      <c r="CZC10" s="663"/>
      <c r="CZD10" s="663"/>
      <c r="CZE10" s="663"/>
      <c r="CZF10" s="663"/>
      <c r="CZG10" s="663"/>
      <c r="CZH10" s="663"/>
      <c r="CZI10" s="663"/>
      <c r="CZJ10" s="663"/>
      <c r="CZK10" s="663"/>
      <c r="CZL10" s="663"/>
      <c r="CZM10" s="663"/>
      <c r="CZN10" s="663"/>
      <c r="CZO10" s="663"/>
      <c r="CZP10" s="663"/>
      <c r="CZQ10" s="663"/>
      <c r="CZR10" s="663"/>
      <c r="CZS10" s="663"/>
      <c r="CZT10" s="663"/>
      <c r="CZU10" s="663"/>
      <c r="CZV10" s="663"/>
      <c r="CZW10" s="663"/>
      <c r="CZX10" s="663"/>
      <c r="CZY10" s="663"/>
      <c r="CZZ10" s="663"/>
      <c r="DAA10" s="663"/>
      <c r="DAB10" s="663"/>
      <c r="DAC10" s="663"/>
      <c r="DAD10" s="663"/>
      <c r="DAE10" s="663"/>
      <c r="DAF10" s="663"/>
      <c r="DAG10" s="663"/>
      <c r="DAH10" s="663"/>
      <c r="DAI10" s="663"/>
      <c r="DAJ10" s="663"/>
      <c r="DAK10" s="663"/>
      <c r="DAL10" s="663"/>
      <c r="DAM10" s="663"/>
      <c r="DAN10" s="663"/>
      <c r="DAO10" s="663"/>
      <c r="DAP10" s="663"/>
      <c r="DAQ10" s="663"/>
      <c r="DAR10" s="663"/>
      <c r="DAS10" s="663"/>
      <c r="DAT10" s="663"/>
      <c r="DAU10" s="663"/>
      <c r="DAV10" s="663"/>
      <c r="DAW10" s="663"/>
      <c r="DAX10" s="663"/>
      <c r="DAY10" s="663"/>
      <c r="DAZ10" s="663"/>
      <c r="DBA10" s="663"/>
      <c r="DBB10" s="663"/>
      <c r="DBC10" s="663"/>
      <c r="DBD10" s="663"/>
      <c r="DBE10" s="663"/>
      <c r="DBF10" s="663"/>
      <c r="DBG10" s="663"/>
      <c r="DBH10" s="663"/>
      <c r="DBI10" s="663"/>
      <c r="DBJ10" s="663"/>
      <c r="DBK10" s="663"/>
      <c r="DBL10" s="663"/>
      <c r="DBM10" s="663"/>
      <c r="DBN10" s="663"/>
      <c r="DBO10" s="663"/>
      <c r="DBP10" s="663"/>
      <c r="DBQ10" s="663"/>
      <c r="DBR10" s="663"/>
      <c r="DBS10" s="663"/>
      <c r="DBT10" s="663"/>
      <c r="DBU10" s="663"/>
      <c r="DBV10" s="663"/>
      <c r="DBW10" s="663"/>
      <c r="DBX10" s="663"/>
      <c r="DBY10" s="663"/>
      <c r="DBZ10" s="663"/>
      <c r="DCA10" s="663"/>
      <c r="DCB10" s="663"/>
      <c r="DCC10" s="663"/>
      <c r="DCD10" s="663"/>
      <c r="DCE10" s="663"/>
      <c r="DCF10" s="663"/>
      <c r="DCG10" s="663"/>
      <c r="DCH10" s="663"/>
      <c r="DCI10" s="663"/>
      <c r="DCJ10" s="663"/>
      <c r="DCK10" s="663"/>
      <c r="DCL10" s="663"/>
      <c r="DCM10" s="663"/>
      <c r="DCN10" s="663"/>
      <c r="DCO10" s="663"/>
      <c r="DCP10" s="663"/>
      <c r="DCQ10" s="663"/>
      <c r="DCR10" s="663"/>
      <c r="DCS10" s="663"/>
      <c r="DCT10" s="663"/>
      <c r="DCU10" s="663"/>
      <c r="DCV10" s="663"/>
      <c r="DCW10" s="663"/>
      <c r="DCX10" s="663"/>
      <c r="DCY10" s="663"/>
      <c r="DCZ10" s="663"/>
      <c r="DDA10" s="663"/>
      <c r="DDB10" s="663"/>
      <c r="DDC10" s="663"/>
      <c r="DDD10" s="663"/>
      <c r="DDE10" s="663"/>
      <c r="DDF10" s="663"/>
      <c r="DDG10" s="663"/>
      <c r="DDH10" s="663"/>
      <c r="DDI10" s="663"/>
      <c r="DDJ10" s="663"/>
      <c r="DDK10" s="663"/>
      <c r="DDL10" s="663"/>
      <c r="DDM10" s="663"/>
      <c r="DDN10" s="663"/>
      <c r="DDO10" s="663"/>
      <c r="DDP10" s="663"/>
      <c r="DDQ10" s="663"/>
      <c r="DDR10" s="663"/>
      <c r="DDS10" s="663"/>
      <c r="DDT10" s="663"/>
      <c r="DDU10" s="663"/>
      <c r="DDV10" s="663"/>
      <c r="DDW10" s="663"/>
      <c r="DDX10" s="663"/>
      <c r="DDY10" s="663"/>
      <c r="DDZ10" s="663"/>
      <c r="DEA10" s="663"/>
      <c r="DEB10" s="663"/>
      <c r="DEC10" s="663"/>
      <c r="DED10" s="663"/>
      <c r="DEE10" s="663"/>
      <c r="DEF10" s="663"/>
      <c r="DEG10" s="663"/>
      <c r="DEH10" s="663"/>
      <c r="DEI10" s="663"/>
      <c r="DEJ10" s="663"/>
      <c r="DEK10" s="663"/>
      <c r="DEL10" s="663"/>
      <c r="DEM10" s="663"/>
      <c r="DEN10" s="663"/>
      <c r="DEO10" s="663"/>
      <c r="DEP10" s="663"/>
      <c r="DEQ10" s="663"/>
      <c r="DER10" s="663"/>
      <c r="DES10" s="663"/>
      <c r="DET10" s="663"/>
      <c r="DEU10" s="663"/>
      <c r="DEV10" s="663"/>
      <c r="DEW10" s="663"/>
      <c r="DEX10" s="663"/>
      <c r="DEY10" s="663"/>
      <c r="DEZ10" s="663"/>
      <c r="DFA10" s="663"/>
      <c r="DFB10" s="663"/>
      <c r="DFC10" s="663"/>
      <c r="DFD10" s="663"/>
      <c r="DFE10" s="663"/>
      <c r="DFF10" s="663"/>
      <c r="DFG10" s="663"/>
      <c r="DFH10" s="663"/>
      <c r="DFI10" s="663"/>
      <c r="DFJ10" s="663"/>
      <c r="DFK10" s="663"/>
      <c r="DFL10" s="663"/>
      <c r="DFM10" s="663"/>
      <c r="DFN10" s="663"/>
      <c r="DFO10" s="663"/>
      <c r="DFP10" s="663"/>
      <c r="DFQ10" s="663"/>
      <c r="DFR10" s="663"/>
      <c r="DFS10" s="663"/>
      <c r="DFT10" s="663"/>
      <c r="DFU10" s="663"/>
      <c r="DFV10" s="663"/>
      <c r="DFW10" s="663"/>
      <c r="DFX10" s="663"/>
      <c r="DFY10" s="663"/>
      <c r="DFZ10" s="663"/>
      <c r="DGA10" s="663"/>
      <c r="DGB10" s="663"/>
      <c r="DGC10" s="663"/>
      <c r="DGD10" s="663"/>
      <c r="DGE10" s="663"/>
      <c r="DGF10" s="663"/>
      <c r="DGG10" s="663"/>
      <c r="DGH10" s="663"/>
      <c r="DGI10" s="663"/>
      <c r="DGJ10" s="663"/>
      <c r="DGK10" s="663"/>
      <c r="DGL10" s="663"/>
      <c r="DGM10" s="663"/>
      <c r="DGN10" s="663"/>
      <c r="DGO10" s="663"/>
      <c r="DGP10" s="663"/>
      <c r="DGQ10" s="663"/>
      <c r="DGR10" s="663"/>
      <c r="DGS10" s="663"/>
      <c r="DGT10" s="663"/>
      <c r="DGU10" s="663"/>
      <c r="DGV10" s="663"/>
      <c r="DGW10" s="663"/>
      <c r="DGX10" s="663"/>
      <c r="DGY10" s="663"/>
      <c r="DGZ10" s="663"/>
      <c r="DHA10" s="663"/>
      <c r="DHB10" s="663"/>
      <c r="DHC10" s="663"/>
      <c r="DHD10" s="663"/>
      <c r="DHE10" s="663"/>
      <c r="DHF10" s="663"/>
      <c r="DHG10" s="663"/>
      <c r="DHH10" s="663"/>
      <c r="DHI10" s="663"/>
      <c r="DHJ10" s="663"/>
      <c r="DHK10" s="663"/>
      <c r="DHL10" s="663"/>
      <c r="DHM10" s="663"/>
      <c r="DHN10" s="663"/>
      <c r="DHO10" s="663"/>
      <c r="DHP10" s="663"/>
      <c r="DHQ10" s="663"/>
      <c r="DHR10" s="663"/>
      <c r="DHS10" s="663"/>
      <c r="DHT10" s="663"/>
      <c r="DHU10" s="663"/>
      <c r="DHV10" s="663"/>
      <c r="DHW10" s="663"/>
      <c r="DHX10" s="663"/>
      <c r="DHY10" s="663"/>
      <c r="DHZ10" s="663"/>
      <c r="DIA10" s="663"/>
      <c r="DIB10" s="663"/>
      <c r="DIC10" s="663"/>
      <c r="DID10" s="663"/>
      <c r="DIE10" s="663"/>
      <c r="DIF10" s="663"/>
      <c r="DIG10" s="663"/>
      <c r="DIH10" s="663"/>
      <c r="DII10" s="663"/>
      <c r="DIJ10" s="663"/>
      <c r="DIK10" s="663"/>
      <c r="DIL10" s="663"/>
      <c r="DIM10" s="663"/>
      <c r="DIN10" s="663"/>
      <c r="DIO10" s="663"/>
      <c r="DIP10" s="663"/>
      <c r="DIQ10" s="663"/>
      <c r="DIR10" s="663"/>
      <c r="DIS10" s="663"/>
      <c r="DIT10" s="663"/>
      <c r="DIU10" s="663"/>
      <c r="DIV10" s="663"/>
      <c r="DIW10" s="663"/>
      <c r="DIX10" s="663"/>
      <c r="DIY10" s="663"/>
      <c r="DIZ10" s="663"/>
      <c r="DJA10" s="663"/>
      <c r="DJB10" s="663"/>
      <c r="DJC10" s="663"/>
      <c r="DJD10" s="663"/>
      <c r="DJE10" s="663"/>
      <c r="DJF10" s="663"/>
      <c r="DJG10" s="663"/>
      <c r="DJH10" s="663"/>
      <c r="DJI10" s="663"/>
      <c r="DJJ10" s="663"/>
      <c r="DJK10" s="663"/>
      <c r="DJL10" s="663"/>
      <c r="DJM10" s="663"/>
      <c r="DJN10" s="663"/>
      <c r="DJO10" s="663"/>
      <c r="DJP10" s="663"/>
      <c r="DJQ10" s="663"/>
      <c r="DJR10" s="663"/>
      <c r="DJS10" s="663"/>
      <c r="DJT10" s="663"/>
      <c r="DJU10" s="663"/>
      <c r="DJV10" s="663"/>
      <c r="DJW10" s="663"/>
      <c r="DJX10" s="663"/>
      <c r="DJY10" s="663"/>
      <c r="DJZ10" s="663"/>
      <c r="DKA10" s="663"/>
      <c r="DKB10" s="663"/>
      <c r="DKC10" s="663"/>
      <c r="DKD10" s="663"/>
      <c r="DKE10" s="663"/>
      <c r="DKF10" s="663"/>
      <c r="DKG10" s="663"/>
      <c r="DKH10" s="663"/>
      <c r="DKI10" s="663"/>
      <c r="DKJ10" s="663"/>
      <c r="DKK10" s="663"/>
      <c r="DKL10" s="663"/>
      <c r="DKM10" s="663"/>
      <c r="DKN10" s="663"/>
      <c r="DKO10" s="663"/>
      <c r="DKP10" s="663"/>
      <c r="DKQ10" s="663"/>
      <c r="DKR10" s="663"/>
      <c r="DKS10" s="663"/>
      <c r="DKT10" s="663"/>
      <c r="DKU10" s="663"/>
      <c r="DKV10" s="663"/>
      <c r="DKW10" s="663"/>
      <c r="DKX10" s="663"/>
      <c r="DKY10" s="663"/>
      <c r="DKZ10" s="663"/>
      <c r="DLA10" s="663"/>
      <c r="DLB10" s="663"/>
      <c r="DLC10" s="663"/>
      <c r="DLD10" s="663"/>
      <c r="DLE10" s="663"/>
      <c r="DLF10" s="663"/>
      <c r="DLG10" s="663"/>
      <c r="DLH10" s="663"/>
      <c r="DLI10" s="663"/>
      <c r="DLJ10" s="663"/>
      <c r="DLK10" s="663"/>
      <c r="DLL10" s="663"/>
      <c r="DLM10" s="663"/>
      <c r="DLN10" s="663"/>
      <c r="DLO10" s="663"/>
      <c r="DLP10" s="663"/>
      <c r="DLQ10" s="663"/>
      <c r="DLR10" s="663"/>
      <c r="DLS10" s="663"/>
      <c r="DLT10" s="663"/>
      <c r="DLU10" s="663"/>
      <c r="DLV10" s="663"/>
      <c r="DLW10" s="663"/>
      <c r="DLX10" s="663"/>
      <c r="DLY10" s="663"/>
      <c r="DLZ10" s="663"/>
      <c r="DMA10" s="663"/>
      <c r="DMB10" s="663"/>
      <c r="DMC10" s="663"/>
      <c r="DMD10" s="663"/>
      <c r="DME10" s="663"/>
      <c r="DMF10" s="663"/>
      <c r="DMG10" s="663"/>
      <c r="DMH10" s="663"/>
      <c r="DMI10" s="663"/>
      <c r="DMJ10" s="663"/>
      <c r="DMK10" s="663"/>
      <c r="DML10" s="663"/>
      <c r="DMM10" s="663"/>
      <c r="DMN10" s="663"/>
      <c r="DMO10" s="663"/>
      <c r="DMP10" s="663"/>
      <c r="DMQ10" s="663"/>
      <c r="DMR10" s="663"/>
      <c r="DMS10" s="663"/>
      <c r="DMT10" s="663"/>
      <c r="DMU10" s="663"/>
      <c r="DMV10" s="663"/>
      <c r="DMW10" s="663"/>
      <c r="DMX10" s="663"/>
      <c r="DMY10" s="663"/>
      <c r="DMZ10" s="663"/>
      <c r="DNA10" s="663"/>
      <c r="DNB10" s="663"/>
      <c r="DNC10" s="663"/>
      <c r="DND10" s="663"/>
      <c r="DNE10" s="663"/>
      <c r="DNF10" s="663"/>
      <c r="DNG10" s="663"/>
      <c r="DNH10" s="663"/>
      <c r="DNI10" s="663"/>
      <c r="DNJ10" s="663"/>
      <c r="DNK10" s="663"/>
      <c r="DNL10" s="663"/>
      <c r="DNM10" s="663"/>
      <c r="DNN10" s="663"/>
      <c r="DNO10" s="663"/>
      <c r="DNP10" s="663"/>
      <c r="DNQ10" s="663"/>
      <c r="DNR10" s="663"/>
      <c r="DNS10" s="663"/>
      <c r="DNT10" s="663"/>
      <c r="DNU10" s="663"/>
      <c r="DNV10" s="663"/>
      <c r="DNW10" s="663"/>
      <c r="DNX10" s="663"/>
      <c r="DNY10" s="663"/>
      <c r="DNZ10" s="663"/>
      <c r="DOA10" s="663"/>
      <c r="DOB10" s="663"/>
      <c r="DOC10" s="663"/>
      <c r="DOD10" s="663"/>
      <c r="DOE10" s="663"/>
      <c r="DOF10" s="663"/>
      <c r="DOG10" s="663"/>
      <c r="DOH10" s="663"/>
      <c r="DOI10" s="663"/>
      <c r="DOJ10" s="663"/>
      <c r="DOK10" s="663"/>
      <c r="DOL10" s="663"/>
      <c r="DOM10" s="663"/>
      <c r="DON10" s="663"/>
      <c r="DOO10" s="663"/>
      <c r="DOP10" s="663"/>
      <c r="DOQ10" s="663"/>
      <c r="DOR10" s="663"/>
      <c r="DOS10" s="663"/>
      <c r="DOT10" s="663"/>
      <c r="DOU10" s="663"/>
      <c r="DOV10" s="663"/>
      <c r="DOW10" s="663"/>
      <c r="DOX10" s="663"/>
      <c r="DOY10" s="663"/>
      <c r="DOZ10" s="663"/>
      <c r="DPA10" s="663"/>
      <c r="DPB10" s="663"/>
      <c r="DPC10" s="663"/>
      <c r="DPD10" s="663"/>
      <c r="DPE10" s="663"/>
      <c r="DPF10" s="663"/>
      <c r="DPG10" s="663"/>
      <c r="DPH10" s="663"/>
      <c r="DPI10" s="663"/>
      <c r="DPJ10" s="663"/>
      <c r="DPK10" s="663"/>
      <c r="DPL10" s="663"/>
      <c r="DPM10" s="663"/>
      <c r="DPN10" s="663"/>
      <c r="DPO10" s="663"/>
      <c r="DPP10" s="663"/>
      <c r="DPQ10" s="663"/>
      <c r="DPR10" s="663"/>
      <c r="DPS10" s="663"/>
      <c r="DPT10" s="663"/>
      <c r="DPU10" s="663"/>
      <c r="DPV10" s="663"/>
      <c r="DPW10" s="663"/>
      <c r="DPX10" s="663"/>
      <c r="DPY10" s="663"/>
      <c r="DPZ10" s="663"/>
      <c r="DQA10" s="663"/>
      <c r="DQB10" s="663"/>
      <c r="DQC10" s="663"/>
      <c r="DQD10" s="663"/>
      <c r="DQE10" s="663"/>
      <c r="DQF10" s="663"/>
      <c r="DQG10" s="663"/>
      <c r="DQH10" s="663"/>
      <c r="DQI10" s="663"/>
      <c r="DQJ10" s="663"/>
      <c r="DQK10" s="663"/>
      <c r="DQL10" s="663"/>
      <c r="DQM10" s="663"/>
      <c r="DQN10" s="663"/>
      <c r="DQO10" s="663"/>
      <c r="DQP10" s="663"/>
      <c r="DQQ10" s="663"/>
      <c r="DQR10" s="663"/>
      <c r="DQS10" s="663"/>
      <c r="DQT10" s="663"/>
      <c r="DQU10" s="663"/>
      <c r="DQV10" s="663"/>
      <c r="DQW10" s="663"/>
      <c r="DQX10" s="663"/>
      <c r="DQY10" s="663"/>
      <c r="DQZ10" s="663"/>
      <c r="DRA10" s="663"/>
      <c r="DRB10" s="663"/>
      <c r="DRC10" s="663"/>
      <c r="DRD10" s="663"/>
      <c r="DRE10" s="663"/>
      <c r="DRF10" s="663"/>
      <c r="DRG10" s="663"/>
      <c r="DRH10" s="663"/>
      <c r="DRI10" s="663"/>
      <c r="DRJ10" s="663"/>
      <c r="DRK10" s="663"/>
      <c r="DRL10" s="663"/>
      <c r="DRM10" s="663"/>
      <c r="DRN10" s="663"/>
      <c r="DRO10" s="663"/>
      <c r="DRP10" s="663"/>
      <c r="DRQ10" s="663"/>
      <c r="DRR10" s="663"/>
      <c r="DRS10" s="663"/>
      <c r="DRT10" s="663"/>
      <c r="DRU10" s="663"/>
      <c r="DRV10" s="663"/>
      <c r="DRW10" s="663"/>
      <c r="DRX10" s="663"/>
      <c r="DRY10" s="663"/>
      <c r="DRZ10" s="663"/>
      <c r="DSA10" s="663"/>
      <c r="DSB10" s="663"/>
      <c r="DSC10" s="663"/>
      <c r="DSD10" s="663"/>
      <c r="DSE10" s="663"/>
      <c r="DSF10" s="663"/>
      <c r="DSG10" s="663"/>
      <c r="DSH10" s="663"/>
      <c r="DSI10" s="663"/>
      <c r="DSJ10" s="663"/>
      <c r="DSK10" s="663"/>
      <c r="DSL10" s="663"/>
      <c r="DSM10" s="663"/>
      <c r="DSN10" s="663"/>
      <c r="DSO10" s="663"/>
      <c r="DSP10" s="663"/>
      <c r="DSQ10" s="663"/>
      <c r="DSR10" s="663"/>
      <c r="DSS10" s="663"/>
      <c r="DST10" s="663"/>
      <c r="DSU10" s="663"/>
      <c r="DSV10" s="663"/>
      <c r="DSW10" s="663"/>
      <c r="DSX10" s="663"/>
      <c r="DSY10" s="663"/>
      <c r="DSZ10" s="663"/>
      <c r="DTA10" s="663"/>
      <c r="DTB10" s="663"/>
      <c r="DTC10" s="663"/>
      <c r="DTD10" s="663"/>
      <c r="DTE10" s="663"/>
      <c r="DTF10" s="663"/>
      <c r="DTG10" s="663"/>
      <c r="DTH10" s="663"/>
      <c r="DTI10" s="663"/>
      <c r="DTJ10" s="663"/>
      <c r="DTK10" s="663"/>
      <c r="DTL10" s="663"/>
      <c r="DTM10" s="663"/>
      <c r="DTN10" s="663"/>
      <c r="DTO10" s="663"/>
      <c r="DTP10" s="663"/>
      <c r="DTQ10" s="663"/>
      <c r="DTR10" s="663"/>
      <c r="DTS10" s="663"/>
      <c r="DTT10" s="663"/>
      <c r="DTU10" s="663"/>
      <c r="DTV10" s="663"/>
      <c r="DTW10" s="663"/>
      <c r="DTX10" s="663"/>
      <c r="DTY10" s="663"/>
      <c r="DTZ10" s="663"/>
      <c r="DUA10" s="663"/>
      <c r="DUB10" s="663"/>
      <c r="DUC10" s="663"/>
      <c r="DUD10" s="663"/>
      <c r="DUE10" s="663"/>
      <c r="DUF10" s="663"/>
      <c r="DUG10" s="663"/>
      <c r="DUH10" s="663"/>
      <c r="DUI10" s="663"/>
      <c r="DUJ10" s="663"/>
      <c r="DUK10" s="663"/>
      <c r="DUL10" s="663"/>
      <c r="DUM10" s="663"/>
      <c r="DUN10" s="663"/>
      <c r="DUO10" s="663"/>
      <c r="DUP10" s="663"/>
      <c r="DUQ10" s="663"/>
      <c r="DUR10" s="663"/>
      <c r="DUS10" s="663"/>
      <c r="DUT10" s="663"/>
      <c r="DUU10" s="663"/>
      <c r="DUV10" s="663"/>
      <c r="DUW10" s="663"/>
      <c r="DUX10" s="663"/>
      <c r="DUY10" s="663"/>
      <c r="DUZ10" s="663"/>
      <c r="DVA10" s="663"/>
      <c r="DVB10" s="663"/>
      <c r="DVC10" s="663"/>
      <c r="DVD10" s="663"/>
      <c r="DVE10" s="663"/>
      <c r="DVF10" s="663"/>
      <c r="DVG10" s="663"/>
      <c r="DVH10" s="663"/>
      <c r="DVI10" s="663"/>
      <c r="DVJ10" s="663"/>
      <c r="DVK10" s="663"/>
      <c r="DVL10" s="663"/>
      <c r="DVM10" s="663"/>
      <c r="DVN10" s="663"/>
      <c r="DVO10" s="663"/>
      <c r="DVP10" s="663"/>
      <c r="DVQ10" s="663"/>
      <c r="DVR10" s="663"/>
      <c r="DVS10" s="663"/>
      <c r="DVT10" s="663"/>
      <c r="DVU10" s="663"/>
      <c r="DVV10" s="663"/>
      <c r="DVW10" s="663"/>
      <c r="DVX10" s="663"/>
      <c r="DVY10" s="663"/>
      <c r="DVZ10" s="663"/>
      <c r="DWA10" s="663"/>
      <c r="DWB10" s="663"/>
      <c r="DWC10" s="663"/>
      <c r="DWD10" s="663"/>
      <c r="DWE10" s="663"/>
      <c r="DWF10" s="663"/>
      <c r="DWG10" s="663"/>
      <c r="DWH10" s="663"/>
      <c r="DWI10" s="663"/>
      <c r="DWJ10" s="663"/>
      <c r="DWK10" s="663"/>
      <c r="DWL10" s="663"/>
      <c r="DWM10" s="663"/>
      <c r="DWN10" s="663"/>
      <c r="DWO10" s="663"/>
      <c r="DWP10" s="663"/>
      <c r="DWQ10" s="663"/>
      <c r="DWR10" s="663"/>
      <c r="DWS10" s="663"/>
      <c r="DWT10" s="663"/>
      <c r="DWU10" s="663"/>
      <c r="DWV10" s="663"/>
      <c r="DWW10" s="663"/>
      <c r="DWX10" s="663"/>
      <c r="DWY10" s="663"/>
      <c r="DWZ10" s="663"/>
      <c r="DXA10" s="663"/>
      <c r="DXB10" s="663"/>
      <c r="DXC10" s="663"/>
      <c r="DXD10" s="663"/>
      <c r="DXE10" s="663"/>
      <c r="DXF10" s="663"/>
      <c r="DXG10" s="663"/>
      <c r="DXH10" s="663"/>
      <c r="DXI10" s="663"/>
      <c r="DXJ10" s="663"/>
      <c r="DXK10" s="663"/>
      <c r="DXL10" s="663"/>
      <c r="DXM10" s="663"/>
      <c r="DXN10" s="663"/>
      <c r="DXO10" s="663"/>
      <c r="DXP10" s="663"/>
      <c r="DXQ10" s="663"/>
      <c r="DXR10" s="663"/>
      <c r="DXS10" s="663"/>
      <c r="DXT10" s="663"/>
      <c r="DXU10" s="663"/>
      <c r="DXV10" s="663"/>
      <c r="DXW10" s="663"/>
      <c r="DXX10" s="663"/>
      <c r="DXY10" s="663"/>
      <c r="DXZ10" s="663"/>
      <c r="DYA10" s="663"/>
      <c r="DYB10" s="663"/>
      <c r="DYC10" s="663"/>
      <c r="DYD10" s="663"/>
      <c r="DYE10" s="663"/>
      <c r="DYF10" s="663"/>
      <c r="DYG10" s="663"/>
      <c r="DYH10" s="663"/>
      <c r="DYI10" s="663"/>
      <c r="DYJ10" s="663"/>
      <c r="DYK10" s="663"/>
      <c r="DYL10" s="663"/>
      <c r="DYM10" s="663"/>
      <c r="DYN10" s="663"/>
      <c r="DYO10" s="663"/>
      <c r="DYP10" s="663"/>
      <c r="DYQ10" s="663"/>
      <c r="DYR10" s="663"/>
      <c r="DYS10" s="663"/>
      <c r="DYT10" s="663"/>
      <c r="DYU10" s="663"/>
      <c r="DYV10" s="663"/>
      <c r="DYW10" s="663"/>
      <c r="DYX10" s="663"/>
      <c r="DYY10" s="663"/>
      <c r="DYZ10" s="663"/>
      <c r="DZA10" s="663"/>
      <c r="DZB10" s="663"/>
      <c r="DZC10" s="663"/>
      <c r="DZD10" s="663"/>
      <c r="DZE10" s="663"/>
      <c r="DZF10" s="663"/>
      <c r="DZG10" s="663"/>
      <c r="DZH10" s="663"/>
      <c r="DZI10" s="663"/>
      <c r="DZJ10" s="663"/>
      <c r="DZK10" s="663"/>
      <c r="DZL10" s="663"/>
      <c r="DZM10" s="663"/>
      <c r="DZN10" s="663"/>
      <c r="DZO10" s="663"/>
      <c r="DZP10" s="663"/>
      <c r="DZQ10" s="663"/>
      <c r="DZR10" s="663"/>
      <c r="DZS10" s="663"/>
      <c r="DZT10" s="663"/>
      <c r="DZU10" s="663"/>
      <c r="DZV10" s="663"/>
      <c r="DZW10" s="663"/>
      <c r="DZX10" s="663"/>
      <c r="DZY10" s="663"/>
      <c r="DZZ10" s="663"/>
      <c r="EAA10" s="663"/>
      <c r="EAB10" s="663"/>
      <c r="EAC10" s="663"/>
      <c r="EAD10" s="663"/>
      <c r="EAE10" s="663"/>
      <c r="EAF10" s="663"/>
      <c r="EAG10" s="663"/>
      <c r="EAH10" s="663"/>
      <c r="EAI10" s="663"/>
      <c r="EAJ10" s="663"/>
      <c r="EAK10" s="663"/>
      <c r="EAL10" s="663"/>
      <c r="EAM10" s="663"/>
      <c r="EAN10" s="663"/>
      <c r="EAO10" s="663"/>
      <c r="EAP10" s="663"/>
      <c r="EAQ10" s="663"/>
      <c r="EAR10" s="663"/>
      <c r="EAS10" s="663"/>
      <c r="EAT10" s="663"/>
      <c r="EAU10" s="663"/>
      <c r="EAV10" s="663"/>
      <c r="EAW10" s="663"/>
      <c r="EAX10" s="663"/>
      <c r="EAY10" s="663"/>
      <c r="EAZ10" s="663"/>
      <c r="EBA10" s="663"/>
      <c r="EBB10" s="663"/>
      <c r="EBC10" s="663"/>
      <c r="EBD10" s="663"/>
      <c r="EBE10" s="663"/>
      <c r="EBF10" s="663"/>
      <c r="EBG10" s="663"/>
      <c r="EBH10" s="663"/>
      <c r="EBI10" s="663"/>
      <c r="EBJ10" s="663"/>
      <c r="EBK10" s="663"/>
      <c r="EBL10" s="663"/>
      <c r="EBM10" s="663"/>
      <c r="EBN10" s="663"/>
      <c r="EBO10" s="663"/>
      <c r="EBP10" s="663"/>
      <c r="EBQ10" s="663"/>
      <c r="EBR10" s="663"/>
      <c r="EBS10" s="663"/>
      <c r="EBT10" s="663"/>
      <c r="EBU10" s="663"/>
      <c r="EBV10" s="663"/>
      <c r="EBW10" s="663"/>
      <c r="EBX10" s="663"/>
      <c r="EBY10" s="663"/>
      <c r="EBZ10" s="663"/>
      <c r="ECA10" s="663"/>
      <c r="ECB10" s="663"/>
      <c r="ECC10" s="663"/>
      <c r="ECD10" s="663"/>
      <c r="ECE10" s="663"/>
      <c r="ECF10" s="663"/>
      <c r="ECG10" s="663"/>
      <c r="ECH10" s="663"/>
      <c r="ECI10" s="663"/>
      <c r="ECJ10" s="663"/>
      <c r="ECK10" s="663"/>
      <c r="ECL10" s="663"/>
      <c r="ECM10" s="663"/>
      <c r="ECN10" s="663"/>
      <c r="ECO10" s="663"/>
      <c r="ECP10" s="663"/>
      <c r="ECQ10" s="663"/>
      <c r="ECR10" s="663"/>
      <c r="ECS10" s="663"/>
      <c r="ECT10" s="663"/>
      <c r="ECU10" s="663"/>
      <c r="ECV10" s="663"/>
      <c r="ECW10" s="663"/>
      <c r="ECX10" s="663"/>
      <c r="ECY10" s="663"/>
      <c r="ECZ10" s="663"/>
      <c r="EDA10" s="663"/>
      <c r="EDB10" s="663"/>
      <c r="EDC10" s="663"/>
      <c r="EDD10" s="663"/>
      <c r="EDE10" s="663"/>
      <c r="EDF10" s="663"/>
      <c r="EDG10" s="663"/>
      <c r="EDH10" s="663"/>
      <c r="EDI10" s="663"/>
      <c r="EDJ10" s="663"/>
      <c r="EDK10" s="663"/>
      <c r="EDL10" s="663"/>
      <c r="EDM10" s="663"/>
      <c r="EDN10" s="663"/>
      <c r="EDO10" s="663"/>
      <c r="EDP10" s="663"/>
      <c r="EDQ10" s="663"/>
      <c r="EDR10" s="663"/>
      <c r="EDS10" s="663"/>
      <c r="EDT10" s="663"/>
      <c r="EDU10" s="663"/>
      <c r="EDV10" s="663"/>
      <c r="EDW10" s="663"/>
      <c r="EDX10" s="663"/>
      <c r="EDY10" s="663"/>
      <c r="EDZ10" s="663"/>
      <c r="EEA10" s="663"/>
      <c r="EEB10" s="663"/>
      <c r="EEC10" s="663"/>
      <c r="EED10" s="663"/>
      <c r="EEE10" s="663"/>
      <c r="EEF10" s="663"/>
      <c r="EEG10" s="663"/>
      <c r="EEH10" s="663"/>
      <c r="EEI10" s="663"/>
      <c r="EEJ10" s="663"/>
      <c r="EEK10" s="663"/>
      <c r="EEL10" s="663"/>
      <c r="EEM10" s="663"/>
      <c r="EEN10" s="663"/>
      <c r="EEO10" s="663"/>
      <c r="EEP10" s="663"/>
      <c r="EEQ10" s="663"/>
      <c r="EER10" s="663"/>
      <c r="EES10" s="663"/>
      <c r="EET10" s="663"/>
      <c r="EEU10" s="663"/>
      <c r="EEV10" s="663"/>
      <c r="EEW10" s="663"/>
      <c r="EEX10" s="663"/>
      <c r="EEY10" s="663"/>
      <c r="EEZ10" s="663"/>
      <c r="EFA10" s="663"/>
      <c r="EFB10" s="663"/>
      <c r="EFC10" s="663"/>
      <c r="EFD10" s="663"/>
      <c r="EFE10" s="663"/>
      <c r="EFF10" s="663"/>
      <c r="EFG10" s="663"/>
      <c r="EFH10" s="663"/>
      <c r="EFI10" s="663"/>
      <c r="EFJ10" s="663"/>
      <c r="EFK10" s="663"/>
      <c r="EFL10" s="663"/>
      <c r="EFM10" s="663"/>
      <c r="EFN10" s="663"/>
      <c r="EFO10" s="663"/>
      <c r="EFP10" s="663"/>
      <c r="EFQ10" s="663"/>
      <c r="EFR10" s="663"/>
      <c r="EFS10" s="663"/>
      <c r="EFT10" s="663"/>
      <c r="EFU10" s="663"/>
      <c r="EFV10" s="663"/>
      <c r="EFW10" s="663"/>
      <c r="EFX10" s="663"/>
      <c r="EFY10" s="663"/>
      <c r="EFZ10" s="663"/>
      <c r="EGA10" s="663"/>
      <c r="EGB10" s="663"/>
      <c r="EGC10" s="663"/>
      <c r="EGD10" s="663"/>
      <c r="EGE10" s="663"/>
      <c r="EGF10" s="663"/>
      <c r="EGG10" s="663"/>
      <c r="EGH10" s="663"/>
      <c r="EGI10" s="663"/>
      <c r="EGJ10" s="663"/>
      <c r="EGK10" s="663"/>
      <c r="EGL10" s="663"/>
      <c r="EGM10" s="663"/>
      <c r="EGN10" s="663"/>
      <c r="EGO10" s="663"/>
      <c r="EGP10" s="663"/>
      <c r="EGQ10" s="663"/>
      <c r="EGR10" s="663"/>
      <c r="EGS10" s="663"/>
      <c r="EGT10" s="663"/>
      <c r="EGU10" s="663"/>
      <c r="EGV10" s="663"/>
      <c r="EGW10" s="663"/>
      <c r="EGX10" s="663"/>
      <c r="EGY10" s="663"/>
      <c r="EGZ10" s="663"/>
      <c r="EHA10" s="663"/>
      <c r="EHB10" s="663"/>
      <c r="EHC10" s="663"/>
      <c r="EHD10" s="663"/>
      <c r="EHE10" s="663"/>
      <c r="EHF10" s="663"/>
      <c r="EHG10" s="663"/>
      <c r="EHH10" s="663"/>
      <c r="EHI10" s="663"/>
      <c r="EHJ10" s="663"/>
      <c r="EHK10" s="663"/>
      <c r="EHL10" s="663"/>
      <c r="EHM10" s="663"/>
      <c r="EHN10" s="663"/>
      <c r="EHO10" s="663"/>
      <c r="EHP10" s="663"/>
      <c r="EHQ10" s="663"/>
      <c r="EHR10" s="663"/>
      <c r="EHS10" s="663"/>
      <c r="EHT10" s="663"/>
      <c r="EHU10" s="663"/>
      <c r="EHV10" s="663"/>
      <c r="EHW10" s="663"/>
      <c r="EHX10" s="663"/>
      <c r="EHY10" s="663"/>
      <c r="EHZ10" s="663"/>
      <c r="EIA10" s="663"/>
      <c r="EIB10" s="663"/>
      <c r="EIC10" s="663"/>
      <c r="EID10" s="663"/>
      <c r="EIE10" s="663"/>
      <c r="EIF10" s="663"/>
      <c r="EIG10" s="663"/>
      <c r="EIH10" s="663"/>
      <c r="EII10" s="663"/>
      <c r="EIJ10" s="663"/>
      <c r="EIK10" s="663"/>
      <c r="EIL10" s="663"/>
      <c r="EIM10" s="663"/>
      <c r="EIN10" s="663"/>
      <c r="EIO10" s="663"/>
      <c r="EIP10" s="663"/>
      <c r="EIQ10" s="663"/>
      <c r="EIR10" s="663"/>
      <c r="EIS10" s="663"/>
      <c r="EIT10" s="663"/>
      <c r="EIU10" s="663"/>
      <c r="EIV10" s="663"/>
      <c r="EIW10" s="663"/>
      <c r="EIX10" s="663"/>
      <c r="EIY10" s="663"/>
      <c r="EIZ10" s="663"/>
      <c r="EJA10" s="663"/>
      <c r="EJB10" s="663"/>
      <c r="EJC10" s="663"/>
      <c r="EJD10" s="663"/>
      <c r="EJE10" s="663"/>
      <c r="EJF10" s="663"/>
      <c r="EJG10" s="663"/>
      <c r="EJH10" s="663"/>
      <c r="EJI10" s="663"/>
      <c r="EJJ10" s="663"/>
      <c r="EJK10" s="663"/>
      <c r="EJL10" s="663"/>
      <c r="EJM10" s="663"/>
      <c r="EJN10" s="663"/>
      <c r="EJO10" s="663"/>
      <c r="EJP10" s="663"/>
      <c r="EJQ10" s="663"/>
      <c r="EJR10" s="663"/>
      <c r="EJS10" s="663"/>
      <c r="EJT10" s="663"/>
      <c r="EJU10" s="663"/>
      <c r="EJV10" s="663"/>
      <c r="EJW10" s="663"/>
      <c r="EJX10" s="663"/>
      <c r="EJY10" s="663"/>
      <c r="EJZ10" s="663"/>
      <c r="EKA10" s="663"/>
      <c r="EKB10" s="663"/>
      <c r="EKC10" s="663"/>
      <c r="EKD10" s="663"/>
      <c r="EKE10" s="663"/>
      <c r="EKF10" s="663"/>
      <c r="EKG10" s="663"/>
      <c r="EKH10" s="663"/>
      <c r="EKI10" s="663"/>
      <c r="EKJ10" s="663"/>
      <c r="EKK10" s="663"/>
      <c r="EKL10" s="663"/>
      <c r="EKM10" s="663"/>
      <c r="EKN10" s="663"/>
      <c r="EKO10" s="663"/>
      <c r="EKP10" s="663"/>
      <c r="EKQ10" s="663"/>
      <c r="EKR10" s="663"/>
      <c r="EKS10" s="663"/>
      <c r="EKT10" s="663"/>
      <c r="EKU10" s="663"/>
      <c r="EKV10" s="663"/>
      <c r="EKW10" s="663"/>
      <c r="EKX10" s="663"/>
      <c r="EKY10" s="663"/>
      <c r="EKZ10" s="663"/>
      <c r="ELA10" s="663"/>
      <c r="ELB10" s="663"/>
      <c r="ELC10" s="663"/>
      <c r="ELD10" s="663"/>
      <c r="ELE10" s="663"/>
      <c r="ELF10" s="663"/>
      <c r="ELG10" s="663"/>
      <c r="ELH10" s="663"/>
      <c r="ELI10" s="663"/>
      <c r="ELJ10" s="663"/>
      <c r="ELK10" s="663"/>
      <c r="ELL10" s="663"/>
      <c r="ELM10" s="663"/>
      <c r="ELN10" s="663"/>
      <c r="ELO10" s="663"/>
      <c r="ELP10" s="663"/>
      <c r="ELQ10" s="663"/>
      <c r="ELR10" s="663"/>
      <c r="ELS10" s="663"/>
      <c r="ELT10" s="663"/>
      <c r="ELU10" s="663"/>
      <c r="ELV10" s="663"/>
      <c r="ELW10" s="663"/>
      <c r="ELX10" s="663"/>
      <c r="ELY10" s="663"/>
      <c r="ELZ10" s="663"/>
      <c r="EMA10" s="663"/>
      <c r="EMB10" s="663"/>
      <c r="EMC10" s="663"/>
      <c r="EMD10" s="663"/>
      <c r="EME10" s="663"/>
      <c r="EMF10" s="663"/>
      <c r="EMG10" s="663"/>
      <c r="EMH10" s="663"/>
      <c r="EMI10" s="663"/>
      <c r="EMJ10" s="663"/>
      <c r="EMK10" s="663"/>
      <c r="EML10" s="663"/>
      <c r="EMM10" s="663"/>
      <c r="EMN10" s="663"/>
      <c r="EMO10" s="663"/>
      <c r="EMP10" s="663"/>
      <c r="EMQ10" s="663"/>
      <c r="EMR10" s="663"/>
      <c r="EMS10" s="663"/>
      <c r="EMT10" s="663"/>
      <c r="EMU10" s="663"/>
      <c r="EMV10" s="663"/>
      <c r="EMW10" s="663"/>
      <c r="EMX10" s="663"/>
      <c r="EMY10" s="663"/>
      <c r="EMZ10" s="663"/>
      <c r="ENA10" s="663"/>
      <c r="ENB10" s="663"/>
      <c r="ENC10" s="663"/>
      <c r="END10" s="663"/>
      <c r="ENE10" s="663"/>
      <c r="ENF10" s="663"/>
      <c r="ENG10" s="663"/>
      <c r="ENH10" s="663"/>
      <c r="ENI10" s="663"/>
      <c r="ENJ10" s="663"/>
      <c r="ENK10" s="663"/>
      <c r="ENL10" s="663"/>
      <c r="ENM10" s="663"/>
      <c r="ENN10" s="663"/>
      <c r="ENO10" s="663"/>
      <c r="ENP10" s="663"/>
      <c r="ENQ10" s="663"/>
      <c r="ENR10" s="663"/>
      <c r="ENS10" s="663"/>
      <c r="ENT10" s="663"/>
      <c r="ENU10" s="663"/>
      <c r="ENV10" s="663"/>
      <c r="ENW10" s="663"/>
      <c r="ENX10" s="663"/>
      <c r="ENY10" s="663"/>
      <c r="ENZ10" s="663"/>
      <c r="EOA10" s="663"/>
      <c r="EOB10" s="663"/>
      <c r="EOC10" s="663"/>
      <c r="EOD10" s="663"/>
      <c r="EOE10" s="663"/>
      <c r="EOF10" s="663"/>
      <c r="EOG10" s="663"/>
      <c r="EOH10" s="663"/>
      <c r="EOI10" s="663"/>
      <c r="EOJ10" s="663"/>
      <c r="EOK10" s="663"/>
      <c r="EOL10" s="663"/>
      <c r="EOM10" s="663"/>
      <c r="EON10" s="663"/>
      <c r="EOO10" s="663"/>
      <c r="EOP10" s="663"/>
      <c r="EOQ10" s="663"/>
      <c r="EOR10" s="663"/>
      <c r="EOS10" s="663"/>
      <c r="EOT10" s="663"/>
      <c r="EOU10" s="663"/>
      <c r="EOV10" s="663"/>
      <c r="EOW10" s="663"/>
      <c r="EOX10" s="663"/>
      <c r="EOY10" s="663"/>
      <c r="EOZ10" s="663"/>
      <c r="EPA10" s="663"/>
      <c r="EPB10" s="663"/>
      <c r="EPC10" s="663"/>
      <c r="EPD10" s="663"/>
      <c r="EPE10" s="663"/>
      <c r="EPF10" s="663"/>
      <c r="EPG10" s="663"/>
      <c r="EPH10" s="663"/>
      <c r="EPI10" s="663"/>
      <c r="EPJ10" s="663"/>
      <c r="EPK10" s="663"/>
      <c r="EPL10" s="663"/>
      <c r="EPM10" s="663"/>
      <c r="EPN10" s="663"/>
      <c r="EPO10" s="663"/>
      <c r="EPP10" s="663"/>
      <c r="EPQ10" s="663"/>
      <c r="EPR10" s="663"/>
      <c r="EPS10" s="663"/>
      <c r="EPT10" s="663"/>
      <c r="EPU10" s="663"/>
      <c r="EPV10" s="663"/>
      <c r="EPW10" s="663"/>
      <c r="EPX10" s="663"/>
      <c r="EPY10" s="663"/>
      <c r="EPZ10" s="663"/>
      <c r="EQA10" s="663"/>
      <c r="EQB10" s="663"/>
      <c r="EQC10" s="663"/>
      <c r="EQD10" s="663"/>
      <c r="EQE10" s="663"/>
      <c r="EQF10" s="663"/>
      <c r="EQG10" s="663"/>
      <c r="EQH10" s="663"/>
      <c r="EQI10" s="663"/>
      <c r="EQJ10" s="663"/>
      <c r="EQK10" s="663"/>
      <c r="EQL10" s="663"/>
      <c r="EQM10" s="663"/>
      <c r="EQN10" s="663"/>
      <c r="EQO10" s="663"/>
      <c r="EQP10" s="663"/>
      <c r="EQQ10" s="663"/>
      <c r="EQR10" s="663"/>
      <c r="EQS10" s="663"/>
      <c r="EQT10" s="663"/>
      <c r="EQU10" s="663"/>
      <c r="EQV10" s="663"/>
      <c r="EQW10" s="663"/>
      <c r="EQX10" s="663"/>
      <c r="EQY10" s="663"/>
      <c r="EQZ10" s="663"/>
      <c r="ERA10" s="663"/>
      <c r="ERB10" s="663"/>
      <c r="ERC10" s="663"/>
      <c r="ERD10" s="663"/>
      <c r="ERE10" s="663"/>
      <c r="ERF10" s="663"/>
      <c r="ERG10" s="663"/>
      <c r="ERH10" s="663"/>
      <c r="ERI10" s="663"/>
      <c r="ERJ10" s="663"/>
      <c r="ERK10" s="663"/>
      <c r="ERL10" s="663"/>
      <c r="ERM10" s="663"/>
      <c r="ERN10" s="663"/>
      <c r="ERO10" s="663"/>
      <c r="ERP10" s="663"/>
      <c r="ERQ10" s="663"/>
      <c r="ERR10" s="663"/>
      <c r="ERS10" s="663"/>
      <c r="ERT10" s="663"/>
      <c r="ERU10" s="663"/>
      <c r="ERV10" s="663"/>
      <c r="ERW10" s="663"/>
      <c r="ERX10" s="663"/>
      <c r="ERY10" s="663"/>
      <c r="ERZ10" s="663"/>
      <c r="ESA10" s="663"/>
      <c r="ESB10" s="663"/>
      <c r="ESC10" s="663"/>
      <c r="ESD10" s="663"/>
      <c r="ESE10" s="663"/>
      <c r="ESF10" s="663"/>
      <c r="ESG10" s="663"/>
      <c r="ESH10" s="663"/>
      <c r="ESI10" s="663"/>
      <c r="ESJ10" s="663"/>
      <c r="ESK10" s="663"/>
      <c r="ESL10" s="663"/>
      <c r="ESM10" s="663"/>
      <c r="ESN10" s="663"/>
      <c r="ESO10" s="663"/>
      <c r="ESP10" s="663"/>
      <c r="ESQ10" s="663"/>
      <c r="ESR10" s="663"/>
      <c r="ESS10" s="663"/>
      <c r="EST10" s="663"/>
      <c r="ESU10" s="663"/>
      <c r="ESV10" s="663"/>
      <c r="ESW10" s="663"/>
      <c r="ESX10" s="663"/>
      <c r="ESY10" s="663"/>
      <c r="ESZ10" s="663"/>
      <c r="ETA10" s="663"/>
      <c r="ETB10" s="663"/>
      <c r="ETC10" s="663"/>
      <c r="ETD10" s="663"/>
      <c r="ETE10" s="663"/>
      <c r="ETF10" s="663"/>
      <c r="ETG10" s="663"/>
      <c r="ETH10" s="663"/>
      <c r="ETI10" s="663"/>
      <c r="ETJ10" s="663"/>
      <c r="ETK10" s="663"/>
      <c r="ETL10" s="663"/>
      <c r="ETM10" s="663"/>
      <c r="ETN10" s="663"/>
      <c r="ETO10" s="663"/>
      <c r="ETP10" s="663"/>
      <c r="ETQ10" s="663"/>
      <c r="ETR10" s="663"/>
      <c r="ETS10" s="663"/>
      <c r="ETT10" s="663"/>
      <c r="ETU10" s="663"/>
      <c r="ETV10" s="663"/>
      <c r="ETW10" s="663"/>
      <c r="ETX10" s="663"/>
      <c r="ETY10" s="663"/>
      <c r="ETZ10" s="663"/>
      <c r="EUA10" s="663"/>
      <c r="EUB10" s="663"/>
      <c r="EUC10" s="663"/>
      <c r="EUD10" s="663"/>
      <c r="EUE10" s="663"/>
      <c r="EUF10" s="663"/>
      <c r="EUG10" s="663"/>
      <c r="EUH10" s="663"/>
      <c r="EUI10" s="663"/>
      <c r="EUJ10" s="663"/>
      <c r="EUK10" s="663"/>
      <c r="EUL10" s="663"/>
      <c r="EUM10" s="663"/>
      <c r="EUN10" s="663"/>
      <c r="EUO10" s="663"/>
      <c r="EUP10" s="663"/>
      <c r="EUQ10" s="663"/>
      <c r="EUR10" s="663"/>
      <c r="EUS10" s="663"/>
      <c r="EUT10" s="663"/>
      <c r="EUU10" s="663"/>
      <c r="EUV10" s="663"/>
      <c r="EUW10" s="663"/>
      <c r="EUX10" s="663"/>
      <c r="EUY10" s="663"/>
      <c r="EUZ10" s="663"/>
      <c r="EVA10" s="663"/>
      <c r="EVB10" s="663"/>
      <c r="EVC10" s="663"/>
      <c r="EVD10" s="663"/>
      <c r="EVE10" s="663"/>
      <c r="EVF10" s="663"/>
      <c r="EVG10" s="663"/>
      <c r="EVH10" s="663"/>
      <c r="EVI10" s="663"/>
      <c r="EVJ10" s="663"/>
      <c r="EVK10" s="663"/>
      <c r="EVL10" s="663"/>
      <c r="EVM10" s="663"/>
      <c r="EVN10" s="663"/>
      <c r="EVO10" s="663"/>
      <c r="EVP10" s="663"/>
      <c r="EVQ10" s="663"/>
      <c r="EVR10" s="663"/>
      <c r="EVS10" s="663"/>
      <c r="EVT10" s="663"/>
      <c r="EVU10" s="663"/>
      <c r="EVV10" s="663"/>
      <c r="EVW10" s="663"/>
      <c r="EVX10" s="663"/>
      <c r="EVY10" s="663"/>
      <c r="EVZ10" s="663"/>
      <c r="EWA10" s="663"/>
      <c r="EWB10" s="663"/>
      <c r="EWC10" s="663"/>
      <c r="EWD10" s="663"/>
      <c r="EWE10" s="663"/>
      <c r="EWF10" s="663"/>
      <c r="EWG10" s="663"/>
      <c r="EWH10" s="663"/>
      <c r="EWI10" s="663"/>
      <c r="EWJ10" s="663"/>
      <c r="EWK10" s="663"/>
      <c r="EWL10" s="663"/>
      <c r="EWM10" s="663"/>
      <c r="EWN10" s="663"/>
      <c r="EWO10" s="663"/>
      <c r="EWP10" s="663"/>
      <c r="EWQ10" s="663"/>
      <c r="EWR10" s="663"/>
      <c r="EWS10" s="663"/>
      <c r="EWT10" s="663"/>
      <c r="EWU10" s="663"/>
      <c r="EWV10" s="663"/>
      <c r="EWW10" s="663"/>
      <c r="EWX10" s="663"/>
      <c r="EWY10" s="663"/>
      <c r="EWZ10" s="663"/>
      <c r="EXA10" s="663"/>
      <c r="EXB10" s="663"/>
      <c r="EXC10" s="663"/>
      <c r="EXD10" s="663"/>
      <c r="EXE10" s="663"/>
      <c r="EXF10" s="663"/>
      <c r="EXG10" s="663"/>
      <c r="EXH10" s="663"/>
      <c r="EXI10" s="663"/>
      <c r="EXJ10" s="663"/>
      <c r="EXK10" s="663"/>
      <c r="EXL10" s="663"/>
      <c r="EXM10" s="663"/>
      <c r="EXN10" s="663"/>
      <c r="EXO10" s="663"/>
      <c r="EXP10" s="663"/>
      <c r="EXQ10" s="663"/>
      <c r="EXR10" s="663"/>
      <c r="EXS10" s="663"/>
      <c r="EXT10" s="663"/>
      <c r="EXU10" s="663"/>
      <c r="EXV10" s="663"/>
      <c r="EXW10" s="663"/>
      <c r="EXX10" s="663"/>
      <c r="EXY10" s="663"/>
      <c r="EXZ10" s="663"/>
      <c r="EYA10" s="663"/>
      <c r="EYB10" s="663"/>
      <c r="EYC10" s="663"/>
      <c r="EYD10" s="663"/>
      <c r="EYE10" s="663"/>
      <c r="EYF10" s="663"/>
      <c r="EYG10" s="663"/>
      <c r="EYH10" s="663"/>
      <c r="EYI10" s="663"/>
      <c r="EYJ10" s="663"/>
      <c r="EYK10" s="663"/>
      <c r="EYL10" s="663"/>
      <c r="EYM10" s="663"/>
      <c r="EYN10" s="663"/>
      <c r="EYO10" s="663"/>
      <c r="EYP10" s="663"/>
      <c r="EYQ10" s="663"/>
      <c r="EYR10" s="663"/>
      <c r="EYS10" s="663"/>
      <c r="EYT10" s="663"/>
      <c r="EYU10" s="663"/>
      <c r="EYV10" s="663"/>
      <c r="EYW10" s="663"/>
      <c r="EYX10" s="663"/>
      <c r="EYY10" s="663"/>
      <c r="EYZ10" s="663"/>
      <c r="EZA10" s="663"/>
      <c r="EZB10" s="663"/>
      <c r="EZC10" s="663"/>
      <c r="EZD10" s="663"/>
      <c r="EZE10" s="663"/>
      <c r="EZF10" s="663"/>
      <c r="EZG10" s="663"/>
      <c r="EZH10" s="663"/>
      <c r="EZI10" s="663"/>
      <c r="EZJ10" s="663"/>
      <c r="EZK10" s="663"/>
      <c r="EZL10" s="663"/>
      <c r="EZM10" s="663"/>
      <c r="EZN10" s="663"/>
      <c r="EZO10" s="663"/>
      <c r="EZP10" s="663"/>
      <c r="EZQ10" s="663"/>
      <c r="EZR10" s="663"/>
      <c r="EZS10" s="663"/>
      <c r="EZT10" s="663"/>
      <c r="EZU10" s="663"/>
      <c r="EZV10" s="663"/>
      <c r="EZW10" s="663"/>
      <c r="EZX10" s="663"/>
      <c r="EZY10" s="663"/>
      <c r="EZZ10" s="663"/>
      <c r="FAA10" s="663"/>
      <c r="FAB10" s="663"/>
      <c r="FAC10" s="663"/>
      <c r="FAD10" s="663"/>
      <c r="FAE10" s="663"/>
      <c r="FAF10" s="663"/>
      <c r="FAG10" s="663"/>
      <c r="FAH10" s="663"/>
      <c r="FAI10" s="663"/>
      <c r="FAJ10" s="663"/>
      <c r="FAK10" s="663"/>
      <c r="FAL10" s="663"/>
      <c r="FAM10" s="663"/>
      <c r="FAN10" s="663"/>
      <c r="FAO10" s="663"/>
      <c r="FAP10" s="663"/>
      <c r="FAQ10" s="663"/>
      <c r="FAR10" s="663"/>
      <c r="FAS10" s="663"/>
      <c r="FAT10" s="663"/>
      <c r="FAU10" s="663"/>
      <c r="FAV10" s="663"/>
      <c r="FAW10" s="663"/>
      <c r="FAX10" s="663"/>
      <c r="FAY10" s="663"/>
      <c r="FAZ10" s="663"/>
      <c r="FBA10" s="663"/>
      <c r="FBB10" s="663"/>
      <c r="FBC10" s="663"/>
      <c r="FBD10" s="663"/>
      <c r="FBE10" s="663"/>
      <c r="FBF10" s="663"/>
      <c r="FBG10" s="663"/>
      <c r="FBH10" s="663"/>
      <c r="FBI10" s="663"/>
      <c r="FBJ10" s="663"/>
      <c r="FBK10" s="663"/>
      <c r="FBL10" s="663"/>
      <c r="FBM10" s="663"/>
      <c r="FBN10" s="663"/>
      <c r="FBO10" s="663"/>
      <c r="FBP10" s="663"/>
      <c r="FBQ10" s="663"/>
      <c r="FBR10" s="663"/>
      <c r="FBS10" s="663"/>
      <c r="FBT10" s="663"/>
      <c r="FBU10" s="663"/>
      <c r="FBV10" s="663"/>
      <c r="FBW10" s="663"/>
      <c r="FBX10" s="663"/>
      <c r="FBY10" s="663"/>
      <c r="FBZ10" s="663"/>
      <c r="FCA10" s="663"/>
      <c r="FCB10" s="663"/>
      <c r="FCC10" s="663"/>
      <c r="FCD10" s="663"/>
      <c r="FCE10" s="663"/>
      <c r="FCF10" s="663"/>
      <c r="FCG10" s="663"/>
      <c r="FCH10" s="663"/>
      <c r="FCI10" s="663"/>
      <c r="FCJ10" s="663"/>
      <c r="FCK10" s="663"/>
      <c r="FCL10" s="663"/>
      <c r="FCM10" s="663"/>
      <c r="FCN10" s="663"/>
      <c r="FCO10" s="663"/>
      <c r="FCP10" s="663"/>
      <c r="FCQ10" s="663"/>
      <c r="FCR10" s="663"/>
      <c r="FCS10" s="663"/>
      <c r="FCT10" s="663"/>
      <c r="FCU10" s="663"/>
      <c r="FCV10" s="663"/>
      <c r="FCW10" s="663"/>
      <c r="FCX10" s="663"/>
      <c r="FCY10" s="663"/>
      <c r="FCZ10" s="663"/>
      <c r="FDA10" s="663"/>
      <c r="FDB10" s="663"/>
      <c r="FDC10" s="663"/>
      <c r="FDD10" s="663"/>
      <c r="FDE10" s="663"/>
      <c r="FDF10" s="663"/>
      <c r="FDG10" s="663"/>
      <c r="FDH10" s="663"/>
      <c r="FDI10" s="663"/>
      <c r="FDJ10" s="663"/>
      <c r="FDK10" s="663"/>
      <c r="FDL10" s="663"/>
      <c r="FDM10" s="663"/>
      <c r="FDN10" s="663"/>
      <c r="FDO10" s="663"/>
      <c r="FDP10" s="663"/>
      <c r="FDQ10" s="663"/>
      <c r="FDR10" s="663"/>
      <c r="FDS10" s="663"/>
      <c r="FDT10" s="663"/>
      <c r="FDU10" s="663"/>
      <c r="FDV10" s="663"/>
      <c r="FDW10" s="663"/>
      <c r="FDX10" s="663"/>
      <c r="FDY10" s="663"/>
      <c r="FDZ10" s="663"/>
      <c r="FEA10" s="663"/>
      <c r="FEB10" s="663"/>
      <c r="FEC10" s="663"/>
      <c r="FED10" s="663"/>
      <c r="FEE10" s="663"/>
      <c r="FEF10" s="663"/>
      <c r="FEG10" s="663"/>
      <c r="FEH10" s="663"/>
      <c r="FEI10" s="663"/>
      <c r="FEJ10" s="663"/>
      <c r="FEK10" s="663"/>
      <c r="FEL10" s="663"/>
      <c r="FEM10" s="663"/>
      <c r="FEN10" s="663"/>
      <c r="FEO10" s="663"/>
      <c r="FEP10" s="663"/>
      <c r="FEQ10" s="663"/>
      <c r="FER10" s="663"/>
      <c r="FES10" s="663"/>
      <c r="FET10" s="663"/>
      <c r="FEU10" s="663"/>
      <c r="FEV10" s="663"/>
      <c r="FEW10" s="663"/>
      <c r="FEX10" s="663"/>
      <c r="FEY10" s="663"/>
      <c r="FEZ10" s="663"/>
      <c r="FFA10" s="663"/>
      <c r="FFB10" s="663"/>
      <c r="FFC10" s="663"/>
      <c r="FFD10" s="663"/>
      <c r="FFE10" s="663"/>
      <c r="FFF10" s="663"/>
      <c r="FFG10" s="663"/>
      <c r="FFH10" s="663"/>
      <c r="FFI10" s="663"/>
      <c r="FFJ10" s="663"/>
      <c r="FFK10" s="663"/>
      <c r="FFL10" s="663"/>
      <c r="FFM10" s="663"/>
      <c r="FFN10" s="663"/>
      <c r="FFO10" s="663"/>
      <c r="FFP10" s="663"/>
      <c r="FFQ10" s="663"/>
      <c r="FFR10" s="663"/>
      <c r="FFS10" s="663"/>
      <c r="FFT10" s="663"/>
      <c r="FFU10" s="663"/>
      <c r="FFV10" s="663"/>
      <c r="FFW10" s="663"/>
      <c r="FFX10" s="663"/>
      <c r="FFY10" s="663"/>
      <c r="FFZ10" s="663"/>
      <c r="FGA10" s="663"/>
      <c r="FGB10" s="663"/>
      <c r="FGC10" s="663"/>
      <c r="FGD10" s="663"/>
      <c r="FGE10" s="663"/>
      <c r="FGF10" s="663"/>
      <c r="FGG10" s="663"/>
      <c r="FGH10" s="663"/>
      <c r="FGI10" s="663"/>
      <c r="FGJ10" s="663"/>
      <c r="FGK10" s="663"/>
      <c r="FGL10" s="663"/>
      <c r="FGM10" s="663"/>
      <c r="FGN10" s="663"/>
      <c r="FGO10" s="663"/>
      <c r="FGP10" s="663"/>
      <c r="FGQ10" s="663"/>
      <c r="FGR10" s="663"/>
      <c r="FGS10" s="663"/>
      <c r="FGT10" s="663"/>
      <c r="FGU10" s="663"/>
      <c r="FGV10" s="663"/>
      <c r="FGW10" s="663"/>
      <c r="FGX10" s="663"/>
      <c r="FGY10" s="663"/>
      <c r="FGZ10" s="663"/>
      <c r="FHA10" s="663"/>
      <c r="FHB10" s="663"/>
      <c r="FHC10" s="663"/>
      <c r="FHD10" s="663"/>
      <c r="FHE10" s="663"/>
      <c r="FHF10" s="663"/>
      <c r="FHG10" s="663"/>
      <c r="FHH10" s="663"/>
      <c r="FHI10" s="663"/>
      <c r="FHJ10" s="663"/>
      <c r="FHK10" s="663"/>
      <c r="FHL10" s="663"/>
      <c r="FHM10" s="663"/>
      <c r="FHN10" s="663"/>
      <c r="FHO10" s="663"/>
      <c r="FHP10" s="663"/>
      <c r="FHQ10" s="663"/>
      <c r="FHR10" s="663"/>
      <c r="FHS10" s="663"/>
      <c r="FHT10" s="663"/>
      <c r="FHU10" s="663"/>
      <c r="FHV10" s="663"/>
      <c r="FHW10" s="663"/>
      <c r="FHX10" s="663"/>
      <c r="FHY10" s="663"/>
      <c r="FHZ10" s="663"/>
      <c r="FIA10" s="663"/>
      <c r="FIB10" s="663"/>
      <c r="FIC10" s="663"/>
      <c r="FID10" s="663"/>
      <c r="FIE10" s="663"/>
      <c r="FIF10" s="663"/>
      <c r="FIG10" s="663"/>
      <c r="FIH10" s="663"/>
      <c r="FII10" s="663"/>
      <c r="FIJ10" s="663"/>
      <c r="FIK10" s="663"/>
      <c r="FIL10" s="663"/>
      <c r="FIM10" s="663"/>
      <c r="FIN10" s="663"/>
      <c r="FIO10" s="663"/>
      <c r="FIP10" s="663"/>
      <c r="FIQ10" s="663"/>
      <c r="FIR10" s="663"/>
      <c r="FIS10" s="663"/>
      <c r="FIT10" s="663"/>
      <c r="FIU10" s="663"/>
      <c r="FIV10" s="663"/>
      <c r="FIW10" s="663"/>
      <c r="FIX10" s="663"/>
      <c r="FIY10" s="663"/>
      <c r="FIZ10" s="663"/>
      <c r="FJA10" s="663"/>
      <c r="FJB10" s="663"/>
      <c r="FJC10" s="663"/>
      <c r="FJD10" s="663"/>
      <c r="FJE10" s="663"/>
      <c r="FJF10" s="663"/>
      <c r="FJG10" s="663"/>
      <c r="FJH10" s="663"/>
      <c r="FJI10" s="663"/>
      <c r="FJJ10" s="663"/>
      <c r="FJK10" s="663"/>
      <c r="FJL10" s="663"/>
      <c r="FJM10" s="663"/>
      <c r="FJN10" s="663"/>
      <c r="FJO10" s="663"/>
      <c r="FJP10" s="663"/>
      <c r="FJQ10" s="663"/>
      <c r="FJR10" s="663"/>
      <c r="FJS10" s="663"/>
      <c r="FJT10" s="663"/>
      <c r="FJU10" s="663"/>
      <c r="FJV10" s="663"/>
      <c r="FJW10" s="663"/>
      <c r="FJX10" s="663"/>
      <c r="FJY10" s="663"/>
      <c r="FJZ10" s="663"/>
      <c r="FKA10" s="663"/>
      <c r="FKB10" s="663"/>
      <c r="FKC10" s="663"/>
      <c r="FKD10" s="663"/>
      <c r="FKE10" s="663"/>
      <c r="FKF10" s="663"/>
      <c r="FKG10" s="663"/>
      <c r="FKH10" s="663"/>
      <c r="FKI10" s="663"/>
      <c r="FKJ10" s="663"/>
      <c r="FKK10" s="663"/>
      <c r="FKL10" s="663"/>
      <c r="FKM10" s="663"/>
      <c r="FKN10" s="663"/>
      <c r="FKO10" s="663"/>
      <c r="FKP10" s="663"/>
      <c r="FKQ10" s="663"/>
      <c r="FKR10" s="663"/>
      <c r="FKS10" s="663"/>
      <c r="FKT10" s="663"/>
      <c r="FKU10" s="663"/>
      <c r="FKV10" s="663"/>
      <c r="FKW10" s="663"/>
      <c r="FKX10" s="663"/>
      <c r="FKY10" s="663"/>
      <c r="FKZ10" s="663"/>
      <c r="FLA10" s="663"/>
      <c r="FLB10" s="663"/>
      <c r="FLC10" s="663"/>
      <c r="FLD10" s="663"/>
      <c r="FLE10" s="663"/>
      <c r="FLF10" s="663"/>
      <c r="FLG10" s="663"/>
      <c r="FLH10" s="663"/>
      <c r="FLI10" s="663"/>
      <c r="FLJ10" s="663"/>
      <c r="FLK10" s="663"/>
      <c r="FLL10" s="663"/>
      <c r="FLM10" s="663"/>
      <c r="FLN10" s="663"/>
      <c r="FLO10" s="663"/>
      <c r="FLP10" s="663"/>
      <c r="FLQ10" s="663"/>
      <c r="FLR10" s="663"/>
      <c r="FLS10" s="663"/>
      <c r="FLT10" s="663"/>
      <c r="FLU10" s="663"/>
      <c r="FLV10" s="663"/>
      <c r="FLW10" s="663"/>
      <c r="FLX10" s="663"/>
      <c r="FLY10" s="663"/>
      <c r="FLZ10" s="663"/>
      <c r="FMA10" s="663"/>
      <c r="FMB10" s="663"/>
      <c r="FMC10" s="663"/>
      <c r="FMD10" s="663"/>
      <c r="FME10" s="663"/>
      <c r="FMF10" s="663"/>
      <c r="FMG10" s="663"/>
      <c r="FMH10" s="663"/>
      <c r="FMI10" s="663"/>
      <c r="FMJ10" s="663"/>
      <c r="FMK10" s="663"/>
      <c r="FML10" s="663"/>
      <c r="FMM10" s="663"/>
      <c r="FMN10" s="663"/>
      <c r="FMO10" s="663"/>
      <c r="FMP10" s="663"/>
      <c r="FMQ10" s="663"/>
      <c r="FMR10" s="663"/>
      <c r="FMS10" s="663"/>
      <c r="FMT10" s="663"/>
      <c r="FMU10" s="663"/>
      <c r="FMV10" s="663"/>
      <c r="FMW10" s="663"/>
      <c r="FMX10" s="663"/>
      <c r="FMY10" s="663"/>
      <c r="FMZ10" s="663"/>
      <c r="FNA10" s="663"/>
      <c r="FNB10" s="663"/>
      <c r="FNC10" s="663"/>
      <c r="FND10" s="663"/>
      <c r="FNE10" s="663"/>
      <c r="FNF10" s="663"/>
      <c r="FNG10" s="663"/>
      <c r="FNH10" s="663"/>
      <c r="FNI10" s="663"/>
      <c r="FNJ10" s="663"/>
      <c r="FNK10" s="663"/>
      <c r="FNL10" s="663"/>
      <c r="FNM10" s="663"/>
      <c r="FNN10" s="663"/>
      <c r="FNO10" s="663"/>
      <c r="FNP10" s="663"/>
      <c r="FNQ10" s="663"/>
      <c r="FNR10" s="663"/>
      <c r="FNS10" s="663"/>
      <c r="FNT10" s="663"/>
      <c r="FNU10" s="663"/>
      <c r="FNV10" s="663"/>
      <c r="FNW10" s="663"/>
      <c r="FNX10" s="663"/>
      <c r="FNY10" s="663"/>
      <c r="FNZ10" s="663"/>
      <c r="FOA10" s="663"/>
      <c r="FOB10" s="663"/>
      <c r="FOC10" s="663"/>
      <c r="FOD10" s="663"/>
      <c r="FOE10" s="663"/>
      <c r="FOF10" s="663"/>
      <c r="FOG10" s="663"/>
      <c r="FOH10" s="663"/>
      <c r="FOI10" s="663"/>
      <c r="FOJ10" s="663"/>
      <c r="FOK10" s="663"/>
      <c r="FOL10" s="663"/>
      <c r="FOM10" s="663"/>
      <c r="FON10" s="663"/>
      <c r="FOO10" s="663"/>
      <c r="FOP10" s="663"/>
      <c r="FOQ10" s="663"/>
      <c r="FOR10" s="663"/>
      <c r="FOS10" s="663"/>
      <c r="FOT10" s="663"/>
      <c r="FOU10" s="663"/>
      <c r="FOV10" s="663"/>
      <c r="FOW10" s="663"/>
      <c r="FOX10" s="663"/>
      <c r="FOY10" s="663"/>
      <c r="FOZ10" s="663"/>
      <c r="FPA10" s="663"/>
      <c r="FPB10" s="663"/>
      <c r="FPC10" s="663"/>
      <c r="FPD10" s="663"/>
      <c r="FPE10" s="663"/>
      <c r="FPF10" s="663"/>
      <c r="FPG10" s="663"/>
      <c r="FPH10" s="663"/>
      <c r="FPI10" s="663"/>
      <c r="FPJ10" s="663"/>
      <c r="FPK10" s="663"/>
      <c r="FPL10" s="663"/>
      <c r="FPM10" s="663"/>
      <c r="FPN10" s="663"/>
      <c r="FPO10" s="663"/>
      <c r="FPP10" s="663"/>
      <c r="FPQ10" s="663"/>
      <c r="FPR10" s="663"/>
      <c r="FPS10" s="663"/>
      <c r="FPT10" s="663"/>
      <c r="FPU10" s="663"/>
      <c r="FPV10" s="663"/>
      <c r="FPW10" s="663"/>
      <c r="FPX10" s="663"/>
      <c r="FPY10" s="663"/>
      <c r="FPZ10" s="663"/>
      <c r="FQA10" s="663"/>
      <c r="FQB10" s="663"/>
      <c r="FQC10" s="663"/>
      <c r="FQD10" s="663"/>
      <c r="FQE10" s="663"/>
      <c r="FQF10" s="663"/>
      <c r="FQG10" s="663"/>
      <c r="FQH10" s="663"/>
      <c r="FQI10" s="663"/>
      <c r="FQJ10" s="663"/>
      <c r="FQK10" s="663"/>
      <c r="FQL10" s="663"/>
      <c r="FQM10" s="663"/>
      <c r="FQN10" s="663"/>
      <c r="FQO10" s="663"/>
      <c r="FQP10" s="663"/>
      <c r="FQQ10" s="663"/>
      <c r="FQR10" s="663"/>
      <c r="FQS10" s="663"/>
      <c r="FQT10" s="663"/>
      <c r="FQU10" s="663"/>
      <c r="FQV10" s="663"/>
      <c r="FQW10" s="663"/>
      <c r="FQX10" s="663"/>
      <c r="FQY10" s="663"/>
      <c r="FQZ10" s="663"/>
      <c r="FRA10" s="663"/>
      <c r="FRB10" s="663"/>
      <c r="FRC10" s="663"/>
      <c r="FRD10" s="663"/>
      <c r="FRE10" s="663"/>
      <c r="FRF10" s="663"/>
      <c r="FRG10" s="663"/>
      <c r="FRH10" s="663"/>
      <c r="FRI10" s="663"/>
      <c r="FRJ10" s="663"/>
      <c r="FRK10" s="663"/>
      <c r="FRL10" s="663"/>
      <c r="FRM10" s="663"/>
      <c r="FRN10" s="663"/>
      <c r="FRO10" s="663"/>
      <c r="FRP10" s="663"/>
      <c r="FRQ10" s="663"/>
      <c r="FRR10" s="663"/>
      <c r="FRS10" s="663"/>
      <c r="FRT10" s="663"/>
      <c r="FRU10" s="663"/>
      <c r="FRV10" s="663"/>
      <c r="FRW10" s="663"/>
      <c r="FRX10" s="663"/>
      <c r="FRY10" s="663"/>
      <c r="FRZ10" s="663"/>
      <c r="FSA10" s="663"/>
      <c r="FSB10" s="663"/>
      <c r="FSC10" s="663"/>
      <c r="FSD10" s="663"/>
      <c r="FSE10" s="663"/>
      <c r="FSF10" s="663"/>
      <c r="FSG10" s="663"/>
      <c r="FSH10" s="663"/>
      <c r="FSI10" s="663"/>
      <c r="FSJ10" s="663"/>
      <c r="FSK10" s="663"/>
      <c r="FSL10" s="663"/>
      <c r="FSM10" s="663"/>
      <c r="FSN10" s="663"/>
      <c r="FSO10" s="663"/>
      <c r="FSP10" s="663"/>
      <c r="FSQ10" s="663"/>
      <c r="FSR10" s="663"/>
      <c r="FSS10" s="663"/>
      <c r="FST10" s="663"/>
      <c r="FSU10" s="663"/>
      <c r="FSV10" s="663"/>
      <c r="FSW10" s="663"/>
      <c r="FSX10" s="663"/>
      <c r="FSY10" s="663"/>
      <c r="FSZ10" s="663"/>
      <c r="FTA10" s="663"/>
      <c r="FTB10" s="663"/>
      <c r="FTC10" s="663"/>
      <c r="FTD10" s="663"/>
      <c r="FTE10" s="663"/>
      <c r="FTF10" s="663"/>
      <c r="FTG10" s="663"/>
      <c r="FTH10" s="663"/>
      <c r="FTI10" s="663"/>
      <c r="FTJ10" s="663"/>
      <c r="FTK10" s="663"/>
      <c r="FTL10" s="663"/>
      <c r="FTM10" s="663"/>
      <c r="FTN10" s="663"/>
      <c r="FTO10" s="663"/>
      <c r="FTP10" s="663"/>
      <c r="FTQ10" s="663"/>
      <c r="FTR10" s="663"/>
      <c r="FTS10" s="663"/>
      <c r="FTT10" s="663"/>
      <c r="FTU10" s="663"/>
      <c r="FTV10" s="663"/>
      <c r="FTW10" s="663"/>
      <c r="FTX10" s="663"/>
      <c r="FTY10" s="663"/>
      <c r="FTZ10" s="663"/>
      <c r="FUA10" s="663"/>
      <c r="FUB10" s="663"/>
      <c r="FUC10" s="663"/>
      <c r="FUD10" s="663"/>
      <c r="FUE10" s="663"/>
      <c r="FUF10" s="663"/>
      <c r="FUG10" s="663"/>
      <c r="FUH10" s="663"/>
      <c r="FUI10" s="663"/>
      <c r="FUJ10" s="663"/>
      <c r="FUK10" s="663"/>
      <c r="FUL10" s="663"/>
      <c r="FUM10" s="663"/>
      <c r="FUN10" s="663"/>
      <c r="FUO10" s="663"/>
      <c r="FUP10" s="663"/>
      <c r="FUQ10" s="663"/>
      <c r="FUR10" s="663"/>
      <c r="FUS10" s="663"/>
      <c r="FUT10" s="663"/>
      <c r="FUU10" s="663"/>
      <c r="FUV10" s="663"/>
      <c r="FUW10" s="663"/>
      <c r="FUX10" s="663"/>
      <c r="FUY10" s="663"/>
      <c r="FUZ10" s="663"/>
      <c r="FVA10" s="663"/>
      <c r="FVB10" s="663"/>
      <c r="FVC10" s="663"/>
      <c r="FVD10" s="663"/>
      <c r="FVE10" s="663"/>
      <c r="FVF10" s="663"/>
      <c r="FVG10" s="663"/>
      <c r="FVH10" s="663"/>
      <c r="FVI10" s="663"/>
      <c r="FVJ10" s="663"/>
      <c r="FVK10" s="663"/>
      <c r="FVL10" s="663"/>
      <c r="FVM10" s="663"/>
      <c r="FVN10" s="663"/>
      <c r="FVO10" s="663"/>
      <c r="FVP10" s="663"/>
      <c r="FVQ10" s="663"/>
      <c r="FVR10" s="663"/>
      <c r="FVS10" s="663"/>
      <c r="FVT10" s="663"/>
      <c r="FVU10" s="663"/>
      <c r="FVV10" s="663"/>
      <c r="FVW10" s="663"/>
      <c r="FVX10" s="663"/>
      <c r="FVY10" s="663"/>
      <c r="FVZ10" s="663"/>
      <c r="FWA10" s="663"/>
      <c r="FWB10" s="663"/>
      <c r="FWC10" s="663"/>
      <c r="FWD10" s="663"/>
      <c r="FWE10" s="663"/>
      <c r="FWF10" s="663"/>
      <c r="FWG10" s="663"/>
      <c r="FWH10" s="663"/>
      <c r="FWI10" s="663"/>
      <c r="FWJ10" s="663"/>
      <c r="FWK10" s="663"/>
      <c r="FWL10" s="663"/>
      <c r="FWM10" s="663"/>
      <c r="FWN10" s="663"/>
      <c r="FWO10" s="663"/>
      <c r="FWP10" s="663"/>
      <c r="FWQ10" s="663"/>
      <c r="FWR10" s="663"/>
      <c r="FWS10" s="663"/>
      <c r="FWT10" s="663"/>
      <c r="FWU10" s="663"/>
      <c r="FWV10" s="663"/>
      <c r="FWW10" s="663"/>
      <c r="FWX10" s="663"/>
      <c r="FWY10" s="663"/>
      <c r="FWZ10" s="663"/>
      <c r="FXA10" s="663"/>
      <c r="FXB10" s="663"/>
      <c r="FXC10" s="663"/>
      <c r="FXD10" s="663"/>
      <c r="FXE10" s="663"/>
      <c r="FXF10" s="663"/>
      <c r="FXG10" s="663"/>
      <c r="FXH10" s="663"/>
      <c r="FXI10" s="663"/>
      <c r="FXJ10" s="663"/>
      <c r="FXK10" s="663"/>
      <c r="FXL10" s="663"/>
      <c r="FXM10" s="663"/>
      <c r="FXN10" s="663"/>
      <c r="FXO10" s="663"/>
      <c r="FXP10" s="663"/>
      <c r="FXQ10" s="663"/>
      <c r="FXR10" s="663"/>
      <c r="FXS10" s="663"/>
      <c r="FXT10" s="663"/>
      <c r="FXU10" s="663"/>
      <c r="FXV10" s="663"/>
      <c r="FXW10" s="663"/>
      <c r="FXX10" s="663"/>
      <c r="FXY10" s="663"/>
      <c r="FXZ10" s="663"/>
      <c r="FYA10" s="663"/>
      <c r="FYB10" s="663"/>
      <c r="FYC10" s="663"/>
      <c r="FYD10" s="663"/>
      <c r="FYE10" s="663"/>
      <c r="FYF10" s="663"/>
      <c r="FYG10" s="663"/>
      <c r="FYH10" s="663"/>
      <c r="FYI10" s="663"/>
      <c r="FYJ10" s="663"/>
      <c r="FYK10" s="663"/>
      <c r="FYL10" s="663"/>
      <c r="FYM10" s="663"/>
      <c r="FYN10" s="663"/>
      <c r="FYO10" s="663"/>
      <c r="FYP10" s="663"/>
      <c r="FYQ10" s="663"/>
      <c r="FYR10" s="663"/>
      <c r="FYS10" s="663"/>
      <c r="FYT10" s="663"/>
      <c r="FYU10" s="663"/>
      <c r="FYV10" s="663"/>
      <c r="FYW10" s="663"/>
      <c r="FYX10" s="663"/>
      <c r="FYY10" s="663"/>
      <c r="FYZ10" s="663"/>
      <c r="FZA10" s="663"/>
      <c r="FZB10" s="663"/>
      <c r="FZC10" s="663"/>
      <c r="FZD10" s="663"/>
      <c r="FZE10" s="663"/>
      <c r="FZF10" s="663"/>
      <c r="FZG10" s="663"/>
      <c r="FZH10" s="663"/>
      <c r="FZI10" s="663"/>
      <c r="FZJ10" s="663"/>
      <c r="FZK10" s="663"/>
      <c r="FZL10" s="663"/>
      <c r="FZM10" s="663"/>
      <c r="FZN10" s="663"/>
      <c r="FZO10" s="663"/>
      <c r="FZP10" s="663"/>
      <c r="FZQ10" s="663"/>
      <c r="FZR10" s="663"/>
      <c r="FZS10" s="663"/>
      <c r="FZT10" s="663"/>
      <c r="FZU10" s="663"/>
      <c r="FZV10" s="663"/>
      <c r="FZW10" s="663"/>
      <c r="FZX10" s="663"/>
      <c r="FZY10" s="663"/>
      <c r="FZZ10" s="663"/>
      <c r="GAA10" s="663"/>
      <c r="GAB10" s="663"/>
      <c r="GAC10" s="663"/>
      <c r="GAD10" s="663"/>
      <c r="GAE10" s="663"/>
      <c r="GAF10" s="663"/>
      <c r="GAG10" s="663"/>
      <c r="GAH10" s="663"/>
      <c r="GAI10" s="663"/>
      <c r="GAJ10" s="663"/>
      <c r="GAK10" s="663"/>
      <c r="GAL10" s="663"/>
      <c r="GAM10" s="663"/>
      <c r="GAN10" s="663"/>
      <c r="GAO10" s="663"/>
      <c r="GAP10" s="663"/>
      <c r="GAQ10" s="663"/>
      <c r="GAR10" s="663"/>
      <c r="GAS10" s="663"/>
      <c r="GAT10" s="663"/>
      <c r="GAU10" s="663"/>
      <c r="GAV10" s="663"/>
      <c r="GAW10" s="663"/>
      <c r="GAX10" s="663"/>
      <c r="GAY10" s="663"/>
      <c r="GAZ10" s="663"/>
      <c r="GBA10" s="663"/>
      <c r="GBB10" s="663"/>
      <c r="GBC10" s="663"/>
      <c r="GBD10" s="663"/>
      <c r="GBE10" s="663"/>
      <c r="GBF10" s="663"/>
      <c r="GBG10" s="663"/>
      <c r="GBH10" s="663"/>
      <c r="GBI10" s="663"/>
      <c r="GBJ10" s="663"/>
      <c r="GBK10" s="663"/>
      <c r="GBL10" s="663"/>
      <c r="GBM10" s="663"/>
      <c r="GBN10" s="663"/>
      <c r="GBO10" s="663"/>
      <c r="GBP10" s="663"/>
      <c r="GBQ10" s="663"/>
      <c r="GBR10" s="663"/>
      <c r="GBS10" s="663"/>
      <c r="GBT10" s="663"/>
      <c r="GBU10" s="663"/>
      <c r="GBV10" s="663"/>
      <c r="GBW10" s="663"/>
      <c r="GBX10" s="663"/>
      <c r="GBY10" s="663"/>
      <c r="GBZ10" s="663"/>
      <c r="GCA10" s="663"/>
      <c r="GCB10" s="663"/>
      <c r="GCC10" s="663"/>
      <c r="GCD10" s="663"/>
      <c r="GCE10" s="663"/>
      <c r="GCF10" s="663"/>
      <c r="GCG10" s="663"/>
      <c r="GCH10" s="663"/>
      <c r="GCI10" s="663"/>
      <c r="GCJ10" s="663"/>
      <c r="GCK10" s="663"/>
      <c r="GCL10" s="663"/>
      <c r="GCM10" s="663"/>
      <c r="GCN10" s="663"/>
      <c r="GCO10" s="663"/>
      <c r="GCP10" s="663"/>
      <c r="GCQ10" s="663"/>
      <c r="GCR10" s="663"/>
      <c r="GCS10" s="663"/>
      <c r="GCT10" s="663"/>
      <c r="GCU10" s="663"/>
      <c r="GCV10" s="663"/>
      <c r="GCW10" s="663"/>
      <c r="GCX10" s="663"/>
      <c r="GCY10" s="663"/>
      <c r="GCZ10" s="663"/>
      <c r="GDA10" s="663"/>
      <c r="GDB10" s="663"/>
      <c r="GDC10" s="663"/>
      <c r="GDD10" s="663"/>
      <c r="GDE10" s="663"/>
      <c r="GDF10" s="663"/>
      <c r="GDG10" s="663"/>
      <c r="GDH10" s="663"/>
      <c r="GDI10" s="663"/>
      <c r="GDJ10" s="663"/>
      <c r="GDK10" s="663"/>
      <c r="GDL10" s="663"/>
      <c r="GDM10" s="663"/>
      <c r="GDN10" s="663"/>
      <c r="GDO10" s="663"/>
      <c r="GDP10" s="663"/>
      <c r="GDQ10" s="663"/>
      <c r="GDR10" s="663"/>
      <c r="GDS10" s="663"/>
      <c r="GDT10" s="663"/>
      <c r="GDU10" s="663"/>
      <c r="GDV10" s="663"/>
      <c r="GDW10" s="663"/>
      <c r="GDX10" s="663"/>
      <c r="GDY10" s="663"/>
      <c r="GDZ10" s="663"/>
      <c r="GEA10" s="663"/>
      <c r="GEB10" s="663"/>
      <c r="GEC10" s="663"/>
      <c r="GED10" s="663"/>
      <c r="GEE10" s="663"/>
      <c r="GEF10" s="663"/>
      <c r="GEG10" s="663"/>
      <c r="GEH10" s="663"/>
      <c r="GEI10" s="663"/>
      <c r="GEJ10" s="663"/>
      <c r="GEK10" s="663"/>
      <c r="GEL10" s="663"/>
      <c r="GEM10" s="663"/>
      <c r="GEN10" s="663"/>
      <c r="GEO10" s="663"/>
      <c r="GEP10" s="663"/>
      <c r="GEQ10" s="663"/>
      <c r="GER10" s="663"/>
      <c r="GES10" s="663"/>
      <c r="GET10" s="663"/>
      <c r="GEU10" s="663"/>
      <c r="GEV10" s="663"/>
      <c r="GEW10" s="663"/>
      <c r="GEX10" s="663"/>
      <c r="GEY10" s="663"/>
      <c r="GEZ10" s="663"/>
      <c r="GFA10" s="663"/>
      <c r="GFB10" s="663"/>
      <c r="GFC10" s="663"/>
      <c r="GFD10" s="663"/>
      <c r="GFE10" s="663"/>
      <c r="GFF10" s="663"/>
      <c r="GFG10" s="663"/>
      <c r="GFH10" s="663"/>
      <c r="GFI10" s="663"/>
      <c r="GFJ10" s="663"/>
      <c r="GFK10" s="663"/>
      <c r="GFL10" s="663"/>
      <c r="GFM10" s="663"/>
      <c r="GFN10" s="663"/>
      <c r="GFO10" s="663"/>
      <c r="GFP10" s="663"/>
      <c r="GFQ10" s="663"/>
      <c r="GFR10" s="663"/>
      <c r="GFS10" s="663"/>
      <c r="GFT10" s="663"/>
      <c r="GFU10" s="663"/>
      <c r="GFV10" s="663"/>
      <c r="GFW10" s="663"/>
      <c r="GFX10" s="663"/>
      <c r="GFY10" s="663"/>
      <c r="GFZ10" s="663"/>
      <c r="GGA10" s="663"/>
      <c r="GGB10" s="663"/>
      <c r="GGC10" s="663"/>
      <c r="GGD10" s="663"/>
      <c r="GGE10" s="663"/>
      <c r="GGF10" s="663"/>
      <c r="GGG10" s="663"/>
      <c r="GGH10" s="663"/>
      <c r="GGI10" s="663"/>
      <c r="GGJ10" s="663"/>
      <c r="GGK10" s="663"/>
      <c r="GGL10" s="663"/>
      <c r="GGM10" s="663"/>
      <c r="GGN10" s="663"/>
      <c r="GGO10" s="663"/>
      <c r="GGP10" s="663"/>
      <c r="GGQ10" s="663"/>
      <c r="GGR10" s="663"/>
      <c r="GGS10" s="663"/>
      <c r="GGT10" s="663"/>
      <c r="GGU10" s="663"/>
      <c r="GGV10" s="663"/>
      <c r="GGW10" s="663"/>
      <c r="GGX10" s="663"/>
      <c r="GGY10" s="663"/>
      <c r="GGZ10" s="663"/>
      <c r="GHA10" s="663"/>
      <c r="GHB10" s="663"/>
      <c r="GHC10" s="663"/>
      <c r="GHD10" s="663"/>
      <c r="GHE10" s="663"/>
      <c r="GHF10" s="663"/>
      <c r="GHG10" s="663"/>
      <c r="GHH10" s="663"/>
      <c r="GHI10" s="663"/>
      <c r="GHJ10" s="663"/>
      <c r="GHK10" s="663"/>
      <c r="GHL10" s="663"/>
      <c r="GHM10" s="663"/>
      <c r="GHN10" s="663"/>
      <c r="GHO10" s="663"/>
      <c r="GHP10" s="663"/>
      <c r="GHQ10" s="663"/>
      <c r="GHR10" s="663"/>
      <c r="GHS10" s="663"/>
      <c r="GHT10" s="663"/>
      <c r="GHU10" s="663"/>
      <c r="GHV10" s="663"/>
      <c r="GHW10" s="663"/>
      <c r="GHX10" s="663"/>
      <c r="GHY10" s="663"/>
      <c r="GHZ10" s="663"/>
      <c r="GIA10" s="663"/>
      <c r="GIB10" s="663"/>
      <c r="GIC10" s="663"/>
      <c r="GID10" s="663"/>
      <c r="GIE10" s="663"/>
      <c r="GIF10" s="663"/>
      <c r="GIG10" s="663"/>
      <c r="GIH10" s="663"/>
      <c r="GII10" s="663"/>
      <c r="GIJ10" s="663"/>
      <c r="GIK10" s="663"/>
      <c r="GIL10" s="663"/>
      <c r="GIM10" s="663"/>
      <c r="GIN10" s="663"/>
      <c r="GIO10" s="663"/>
      <c r="GIP10" s="663"/>
      <c r="GIQ10" s="663"/>
      <c r="GIR10" s="663"/>
      <c r="GIS10" s="663"/>
      <c r="GIT10" s="663"/>
      <c r="GIU10" s="663"/>
      <c r="GIV10" s="663"/>
      <c r="GIW10" s="663"/>
      <c r="GIX10" s="663"/>
      <c r="GIY10" s="663"/>
      <c r="GIZ10" s="663"/>
      <c r="GJA10" s="663"/>
      <c r="GJB10" s="663"/>
      <c r="GJC10" s="663"/>
      <c r="GJD10" s="663"/>
      <c r="GJE10" s="663"/>
      <c r="GJF10" s="663"/>
      <c r="GJG10" s="663"/>
      <c r="GJH10" s="663"/>
      <c r="GJI10" s="663"/>
      <c r="GJJ10" s="663"/>
      <c r="GJK10" s="663"/>
      <c r="GJL10" s="663"/>
      <c r="GJM10" s="663"/>
      <c r="GJN10" s="663"/>
      <c r="GJO10" s="663"/>
      <c r="GJP10" s="663"/>
      <c r="GJQ10" s="663"/>
      <c r="GJR10" s="663"/>
      <c r="GJS10" s="663"/>
      <c r="GJT10" s="663"/>
      <c r="GJU10" s="663"/>
      <c r="GJV10" s="663"/>
      <c r="GJW10" s="663"/>
      <c r="GJX10" s="663"/>
      <c r="GJY10" s="663"/>
      <c r="GJZ10" s="663"/>
      <c r="GKA10" s="663"/>
      <c r="GKB10" s="663"/>
      <c r="GKC10" s="663"/>
      <c r="GKD10" s="663"/>
      <c r="GKE10" s="663"/>
      <c r="GKF10" s="663"/>
      <c r="GKG10" s="663"/>
      <c r="GKH10" s="663"/>
      <c r="GKI10" s="663"/>
      <c r="GKJ10" s="663"/>
      <c r="GKK10" s="663"/>
      <c r="GKL10" s="663"/>
      <c r="GKM10" s="663"/>
      <c r="GKN10" s="663"/>
      <c r="GKO10" s="663"/>
      <c r="GKP10" s="663"/>
      <c r="GKQ10" s="663"/>
      <c r="GKR10" s="663"/>
      <c r="GKS10" s="663"/>
      <c r="GKT10" s="663"/>
      <c r="GKU10" s="663"/>
      <c r="GKV10" s="663"/>
      <c r="GKW10" s="663"/>
      <c r="GKX10" s="663"/>
      <c r="GKY10" s="663"/>
      <c r="GKZ10" s="663"/>
      <c r="GLA10" s="663"/>
      <c r="GLB10" s="663"/>
      <c r="GLC10" s="663"/>
      <c r="GLD10" s="663"/>
      <c r="GLE10" s="663"/>
      <c r="GLF10" s="663"/>
      <c r="GLG10" s="663"/>
      <c r="GLH10" s="663"/>
      <c r="GLI10" s="663"/>
      <c r="GLJ10" s="663"/>
      <c r="GLK10" s="663"/>
      <c r="GLL10" s="663"/>
      <c r="GLM10" s="663"/>
      <c r="GLN10" s="663"/>
      <c r="GLO10" s="663"/>
      <c r="GLP10" s="663"/>
      <c r="GLQ10" s="663"/>
      <c r="GLR10" s="663"/>
      <c r="GLS10" s="663"/>
      <c r="GLT10" s="663"/>
      <c r="GLU10" s="663"/>
      <c r="GLV10" s="663"/>
      <c r="GLW10" s="663"/>
      <c r="GLX10" s="663"/>
      <c r="GLY10" s="663"/>
      <c r="GLZ10" s="663"/>
      <c r="GMA10" s="663"/>
      <c r="GMB10" s="663"/>
      <c r="GMC10" s="663"/>
      <c r="GMD10" s="663"/>
      <c r="GME10" s="663"/>
      <c r="GMF10" s="663"/>
      <c r="GMG10" s="663"/>
      <c r="GMH10" s="663"/>
      <c r="GMI10" s="663"/>
      <c r="GMJ10" s="663"/>
      <c r="GMK10" s="663"/>
      <c r="GML10" s="663"/>
      <c r="GMM10" s="663"/>
      <c r="GMN10" s="663"/>
      <c r="GMO10" s="663"/>
      <c r="GMP10" s="663"/>
      <c r="GMQ10" s="663"/>
      <c r="GMR10" s="663"/>
      <c r="GMS10" s="663"/>
      <c r="GMT10" s="663"/>
      <c r="GMU10" s="663"/>
      <c r="GMV10" s="663"/>
      <c r="GMW10" s="663"/>
      <c r="GMX10" s="663"/>
      <c r="GMY10" s="663"/>
      <c r="GMZ10" s="663"/>
      <c r="GNA10" s="663"/>
      <c r="GNB10" s="663"/>
      <c r="GNC10" s="663"/>
      <c r="GND10" s="663"/>
      <c r="GNE10" s="663"/>
      <c r="GNF10" s="663"/>
      <c r="GNG10" s="663"/>
      <c r="GNH10" s="663"/>
      <c r="GNI10" s="663"/>
      <c r="GNJ10" s="663"/>
      <c r="GNK10" s="663"/>
      <c r="GNL10" s="663"/>
      <c r="GNM10" s="663"/>
      <c r="GNN10" s="663"/>
      <c r="GNO10" s="663"/>
      <c r="GNP10" s="663"/>
      <c r="GNQ10" s="663"/>
      <c r="GNR10" s="663"/>
      <c r="GNS10" s="663"/>
      <c r="GNT10" s="663"/>
      <c r="GNU10" s="663"/>
      <c r="GNV10" s="663"/>
      <c r="GNW10" s="663"/>
      <c r="GNX10" s="663"/>
      <c r="GNY10" s="663"/>
      <c r="GNZ10" s="663"/>
      <c r="GOA10" s="663"/>
      <c r="GOB10" s="663"/>
      <c r="GOC10" s="663"/>
      <c r="GOD10" s="663"/>
      <c r="GOE10" s="663"/>
      <c r="GOF10" s="663"/>
      <c r="GOG10" s="663"/>
      <c r="GOH10" s="663"/>
      <c r="GOI10" s="663"/>
      <c r="GOJ10" s="663"/>
      <c r="GOK10" s="663"/>
      <c r="GOL10" s="663"/>
      <c r="GOM10" s="663"/>
      <c r="GON10" s="663"/>
      <c r="GOO10" s="663"/>
      <c r="GOP10" s="663"/>
      <c r="GOQ10" s="663"/>
      <c r="GOR10" s="663"/>
      <c r="GOS10" s="663"/>
      <c r="GOT10" s="663"/>
      <c r="GOU10" s="663"/>
      <c r="GOV10" s="663"/>
      <c r="GOW10" s="663"/>
      <c r="GOX10" s="663"/>
      <c r="GOY10" s="663"/>
      <c r="GOZ10" s="663"/>
      <c r="GPA10" s="663"/>
      <c r="GPB10" s="663"/>
      <c r="GPC10" s="663"/>
      <c r="GPD10" s="663"/>
      <c r="GPE10" s="663"/>
      <c r="GPF10" s="663"/>
      <c r="GPG10" s="663"/>
      <c r="GPH10" s="663"/>
      <c r="GPI10" s="663"/>
      <c r="GPJ10" s="663"/>
      <c r="GPK10" s="663"/>
      <c r="GPL10" s="663"/>
      <c r="GPM10" s="663"/>
      <c r="GPN10" s="663"/>
      <c r="GPO10" s="663"/>
      <c r="GPP10" s="663"/>
      <c r="GPQ10" s="663"/>
      <c r="GPR10" s="663"/>
      <c r="GPS10" s="663"/>
      <c r="GPT10" s="663"/>
      <c r="GPU10" s="663"/>
      <c r="GPV10" s="663"/>
      <c r="GPW10" s="663"/>
      <c r="GPX10" s="663"/>
      <c r="GPY10" s="663"/>
      <c r="GPZ10" s="663"/>
      <c r="GQA10" s="663"/>
      <c r="GQB10" s="663"/>
      <c r="GQC10" s="663"/>
      <c r="GQD10" s="663"/>
      <c r="GQE10" s="663"/>
      <c r="GQF10" s="663"/>
      <c r="GQG10" s="663"/>
      <c r="GQH10" s="663"/>
      <c r="GQI10" s="663"/>
      <c r="GQJ10" s="663"/>
      <c r="GQK10" s="663"/>
      <c r="GQL10" s="663"/>
      <c r="GQM10" s="663"/>
      <c r="GQN10" s="663"/>
      <c r="GQO10" s="663"/>
      <c r="GQP10" s="663"/>
      <c r="GQQ10" s="663"/>
      <c r="GQR10" s="663"/>
      <c r="GQS10" s="663"/>
      <c r="GQT10" s="663"/>
      <c r="GQU10" s="663"/>
      <c r="GQV10" s="663"/>
      <c r="GQW10" s="663"/>
      <c r="GQX10" s="663"/>
      <c r="GQY10" s="663"/>
      <c r="GQZ10" s="663"/>
      <c r="GRA10" s="663"/>
      <c r="GRB10" s="663"/>
      <c r="GRC10" s="663"/>
      <c r="GRD10" s="663"/>
      <c r="GRE10" s="663"/>
      <c r="GRF10" s="663"/>
      <c r="GRG10" s="663"/>
      <c r="GRH10" s="663"/>
      <c r="GRI10" s="663"/>
      <c r="GRJ10" s="663"/>
      <c r="GRK10" s="663"/>
      <c r="GRL10" s="663"/>
      <c r="GRM10" s="663"/>
      <c r="GRN10" s="663"/>
      <c r="GRO10" s="663"/>
      <c r="GRP10" s="663"/>
      <c r="GRQ10" s="663"/>
      <c r="GRR10" s="663"/>
      <c r="GRS10" s="663"/>
      <c r="GRT10" s="663"/>
      <c r="GRU10" s="663"/>
      <c r="GRV10" s="663"/>
      <c r="GRW10" s="663"/>
      <c r="GRX10" s="663"/>
      <c r="GRY10" s="663"/>
      <c r="GRZ10" s="663"/>
      <c r="GSA10" s="663"/>
      <c r="GSB10" s="663"/>
      <c r="GSC10" s="663"/>
      <c r="GSD10" s="663"/>
      <c r="GSE10" s="663"/>
      <c r="GSF10" s="663"/>
      <c r="GSG10" s="663"/>
      <c r="GSH10" s="663"/>
      <c r="GSI10" s="663"/>
      <c r="GSJ10" s="663"/>
      <c r="GSK10" s="663"/>
      <c r="GSL10" s="663"/>
      <c r="GSM10" s="663"/>
      <c r="GSN10" s="663"/>
      <c r="GSO10" s="663"/>
      <c r="GSP10" s="663"/>
      <c r="GSQ10" s="663"/>
      <c r="GSR10" s="663"/>
      <c r="GSS10" s="663"/>
      <c r="GST10" s="663"/>
      <c r="GSU10" s="663"/>
      <c r="GSV10" s="663"/>
      <c r="GSW10" s="663"/>
      <c r="GSX10" s="663"/>
      <c r="GSY10" s="663"/>
      <c r="GSZ10" s="663"/>
      <c r="GTA10" s="663"/>
      <c r="GTB10" s="663"/>
      <c r="GTC10" s="663"/>
      <c r="GTD10" s="663"/>
      <c r="GTE10" s="663"/>
      <c r="GTF10" s="663"/>
      <c r="GTG10" s="663"/>
      <c r="GTH10" s="663"/>
      <c r="GTI10" s="663"/>
      <c r="GTJ10" s="663"/>
      <c r="GTK10" s="663"/>
      <c r="GTL10" s="663"/>
      <c r="GTM10" s="663"/>
      <c r="GTN10" s="663"/>
      <c r="GTO10" s="663"/>
      <c r="GTP10" s="663"/>
      <c r="GTQ10" s="663"/>
      <c r="GTR10" s="663"/>
      <c r="GTS10" s="663"/>
      <c r="GTT10" s="663"/>
      <c r="GTU10" s="663"/>
      <c r="GTV10" s="663"/>
      <c r="GTW10" s="663"/>
      <c r="GTX10" s="663"/>
      <c r="GTY10" s="663"/>
      <c r="GTZ10" s="663"/>
      <c r="GUA10" s="663"/>
      <c r="GUB10" s="663"/>
      <c r="GUC10" s="663"/>
      <c r="GUD10" s="663"/>
      <c r="GUE10" s="663"/>
      <c r="GUF10" s="663"/>
      <c r="GUG10" s="663"/>
      <c r="GUH10" s="663"/>
      <c r="GUI10" s="663"/>
      <c r="GUJ10" s="663"/>
      <c r="GUK10" s="663"/>
      <c r="GUL10" s="663"/>
      <c r="GUM10" s="663"/>
      <c r="GUN10" s="663"/>
      <c r="GUO10" s="663"/>
      <c r="GUP10" s="663"/>
      <c r="GUQ10" s="663"/>
      <c r="GUR10" s="663"/>
      <c r="GUS10" s="663"/>
      <c r="GUT10" s="663"/>
      <c r="GUU10" s="663"/>
      <c r="GUV10" s="663"/>
      <c r="GUW10" s="663"/>
      <c r="GUX10" s="663"/>
      <c r="GUY10" s="663"/>
      <c r="GUZ10" s="663"/>
      <c r="GVA10" s="663"/>
      <c r="GVB10" s="663"/>
      <c r="GVC10" s="663"/>
      <c r="GVD10" s="663"/>
      <c r="GVE10" s="663"/>
      <c r="GVF10" s="663"/>
      <c r="GVG10" s="663"/>
      <c r="GVH10" s="663"/>
      <c r="GVI10" s="663"/>
      <c r="GVJ10" s="663"/>
      <c r="GVK10" s="663"/>
      <c r="GVL10" s="663"/>
      <c r="GVM10" s="663"/>
      <c r="GVN10" s="663"/>
      <c r="GVO10" s="663"/>
      <c r="GVP10" s="663"/>
      <c r="GVQ10" s="663"/>
      <c r="GVR10" s="663"/>
      <c r="GVS10" s="663"/>
      <c r="GVT10" s="663"/>
      <c r="GVU10" s="663"/>
      <c r="GVV10" s="663"/>
      <c r="GVW10" s="663"/>
      <c r="GVX10" s="663"/>
      <c r="GVY10" s="663"/>
      <c r="GVZ10" s="663"/>
      <c r="GWA10" s="663"/>
      <c r="GWB10" s="663"/>
      <c r="GWC10" s="663"/>
      <c r="GWD10" s="663"/>
      <c r="GWE10" s="663"/>
      <c r="GWF10" s="663"/>
      <c r="GWG10" s="663"/>
      <c r="GWH10" s="663"/>
      <c r="GWI10" s="663"/>
      <c r="GWJ10" s="663"/>
      <c r="GWK10" s="663"/>
      <c r="GWL10" s="663"/>
      <c r="GWM10" s="663"/>
      <c r="GWN10" s="663"/>
      <c r="GWO10" s="663"/>
      <c r="GWP10" s="663"/>
      <c r="GWQ10" s="663"/>
      <c r="GWR10" s="663"/>
      <c r="GWS10" s="663"/>
      <c r="GWT10" s="663"/>
      <c r="GWU10" s="663"/>
      <c r="GWV10" s="663"/>
      <c r="GWW10" s="663"/>
      <c r="GWX10" s="663"/>
      <c r="GWY10" s="663"/>
      <c r="GWZ10" s="663"/>
      <c r="GXA10" s="663"/>
      <c r="GXB10" s="663"/>
      <c r="GXC10" s="663"/>
      <c r="GXD10" s="663"/>
      <c r="GXE10" s="663"/>
      <c r="GXF10" s="663"/>
      <c r="GXG10" s="663"/>
      <c r="GXH10" s="663"/>
      <c r="GXI10" s="663"/>
      <c r="GXJ10" s="663"/>
      <c r="GXK10" s="663"/>
      <c r="GXL10" s="663"/>
      <c r="GXM10" s="663"/>
      <c r="GXN10" s="663"/>
      <c r="GXO10" s="663"/>
      <c r="GXP10" s="663"/>
      <c r="GXQ10" s="663"/>
      <c r="GXR10" s="663"/>
      <c r="GXS10" s="663"/>
      <c r="GXT10" s="663"/>
      <c r="GXU10" s="663"/>
      <c r="GXV10" s="663"/>
      <c r="GXW10" s="663"/>
      <c r="GXX10" s="663"/>
      <c r="GXY10" s="663"/>
      <c r="GXZ10" s="663"/>
      <c r="GYA10" s="663"/>
      <c r="GYB10" s="663"/>
      <c r="GYC10" s="663"/>
      <c r="GYD10" s="663"/>
      <c r="GYE10" s="663"/>
      <c r="GYF10" s="663"/>
      <c r="GYG10" s="663"/>
      <c r="GYH10" s="663"/>
      <c r="GYI10" s="663"/>
      <c r="GYJ10" s="663"/>
      <c r="GYK10" s="663"/>
      <c r="GYL10" s="663"/>
      <c r="GYM10" s="663"/>
      <c r="GYN10" s="663"/>
      <c r="GYO10" s="663"/>
      <c r="GYP10" s="663"/>
      <c r="GYQ10" s="663"/>
      <c r="GYR10" s="663"/>
      <c r="GYS10" s="663"/>
      <c r="GYT10" s="663"/>
      <c r="GYU10" s="663"/>
      <c r="GYV10" s="663"/>
      <c r="GYW10" s="663"/>
      <c r="GYX10" s="663"/>
      <c r="GYY10" s="663"/>
      <c r="GYZ10" s="663"/>
      <c r="GZA10" s="663"/>
      <c r="GZB10" s="663"/>
      <c r="GZC10" s="663"/>
      <c r="GZD10" s="663"/>
      <c r="GZE10" s="663"/>
      <c r="GZF10" s="663"/>
      <c r="GZG10" s="663"/>
      <c r="GZH10" s="663"/>
      <c r="GZI10" s="663"/>
      <c r="GZJ10" s="663"/>
      <c r="GZK10" s="663"/>
      <c r="GZL10" s="663"/>
      <c r="GZM10" s="663"/>
      <c r="GZN10" s="663"/>
      <c r="GZO10" s="663"/>
      <c r="GZP10" s="663"/>
      <c r="GZQ10" s="663"/>
      <c r="GZR10" s="663"/>
      <c r="GZS10" s="663"/>
      <c r="GZT10" s="663"/>
      <c r="GZU10" s="663"/>
      <c r="GZV10" s="663"/>
      <c r="GZW10" s="663"/>
      <c r="GZX10" s="663"/>
      <c r="GZY10" s="663"/>
      <c r="GZZ10" s="663"/>
      <c r="HAA10" s="663"/>
      <c r="HAB10" s="663"/>
      <c r="HAC10" s="663"/>
      <c r="HAD10" s="663"/>
      <c r="HAE10" s="663"/>
      <c r="HAF10" s="663"/>
      <c r="HAG10" s="663"/>
      <c r="HAH10" s="663"/>
      <c r="HAI10" s="663"/>
      <c r="HAJ10" s="663"/>
      <c r="HAK10" s="663"/>
      <c r="HAL10" s="663"/>
      <c r="HAM10" s="663"/>
      <c r="HAN10" s="663"/>
      <c r="HAO10" s="663"/>
      <c r="HAP10" s="663"/>
      <c r="HAQ10" s="663"/>
      <c r="HAR10" s="663"/>
      <c r="HAS10" s="663"/>
      <c r="HAT10" s="663"/>
      <c r="HAU10" s="663"/>
      <c r="HAV10" s="663"/>
      <c r="HAW10" s="663"/>
      <c r="HAX10" s="663"/>
      <c r="HAY10" s="663"/>
      <c r="HAZ10" s="663"/>
      <c r="HBA10" s="663"/>
      <c r="HBB10" s="663"/>
      <c r="HBC10" s="663"/>
      <c r="HBD10" s="663"/>
      <c r="HBE10" s="663"/>
      <c r="HBF10" s="663"/>
      <c r="HBG10" s="663"/>
      <c r="HBH10" s="663"/>
      <c r="HBI10" s="663"/>
      <c r="HBJ10" s="663"/>
      <c r="HBK10" s="663"/>
      <c r="HBL10" s="663"/>
      <c r="HBM10" s="663"/>
      <c r="HBN10" s="663"/>
      <c r="HBO10" s="663"/>
      <c r="HBP10" s="663"/>
      <c r="HBQ10" s="663"/>
      <c r="HBR10" s="663"/>
      <c r="HBS10" s="663"/>
      <c r="HBT10" s="663"/>
      <c r="HBU10" s="663"/>
      <c r="HBV10" s="663"/>
      <c r="HBW10" s="663"/>
      <c r="HBX10" s="663"/>
      <c r="HBY10" s="663"/>
      <c r="HBZ10" s="663"/>
      <c r="HCA10" s="663"/>
      <c r="HCB10" s="663"/>
      <c r="HCC10" s="663"/>
      <c r="HCD10" s="663"/>
      <c r="HCE10" s="663"/>
      <c r="HCF10" s="663"/>
      <c r="HCG10" s="663"/>
      <c r="HCH10" s="663"/>
      <c r="HCI10" s="663"/>
      <c r="HCJ10" s="663"/>
      <c r="HCK10" s="663"/>
      <c r="HCL10" s="663"/>
      <c r="HCM10" s="663"/>
      <c r="HCN10" s="663"/>
      <c r="HCO10" s="663"/>
      <c r="HCP10" s="663"/>
      <c r="HCQ10" s="663"/>
      <c r="HCR10" s="663"/>
      <c r="HCS10" s="663"/>
      <c r="HCT10" s="663"/>
      <c r="HCU10" s="663"/>
      <c r="HCV10" s="663"/>
      <c r="HCW10" s="663"/>
      <c r="HCX10" s="663"/>
      <c r="HCY10" s="663"/>
      <c r="HCZ10" s="663"/>
      <c r="HDA10" s="663"/>
      <c r="HDB10" s="663"/>
      <c r="HDC10" s="663"/>
      <c r="HDD10" s="663"/>
      <c r="HDE10" s="663"/>
      <c r="HDF10" s="663"/>
      <c r="HDG10" s="663"/>
      <c r="HDH10" s="663"/>
      <c r="HDI10" s="663"/>
      <c r="HDJ10" s="663"/>
      <c r="HDK10" s="663"/>
      <c r="HDL10" s="663"/>
      <c r="HDM10" s="663"/>
      <c r="HDN10" s="663"/>
      <c r="HDO10" s="663"/>
      <c r="HDP10" s="663"/>
      <c r="HDQ10" s="663"/>
      <c r="HDR10" s="663"/>
      <c r="HDS10" s="663"/>
      <c r="HDT10" s="663"/>
      <c r="HDU10" s="663"/>
      <c r="HDV10" s="663"/>
      <c r="HDW10" s="663"/>
      <c r="HDX10" s="663"/>
      <c r="HDY10" s="663"/>
      <c r="HDZ10" s="663"/>
      <c r="HEA10" s="663"/>
      <c r="HEB10" s="663"/>
      <c r="HEC10" s="663"/>
      <c r="HED10" s="663"/>
      <c r="HEE10" s="663"/>
      <c r="HEF10" s="663"/>
      <c r="HEG10" s="663"/>
      <c r="HEH10" s="663"/>
      <c r="HEI10" s="663"/>
      <c r="HEJ10" s="663"/>
      <c r="HEK10" s="663"/>
      <c r="HEL10" s="663"/>
      <c r="HEM10" s="663"/>
      <c r="HEN10" s="663"/>
      <c r="HEO10" s="663"/>
      <c r="HEP10" s="663"/>
      <c r="HEQ10" s="663"/>
      <c r="HER10" s="663"/>
      <c r="HES10" s="663"/>
      <c r="HET10" s="663"/>
      <c r="HEU10" s="663"/>
      <c r="HEV10" s="663"/>
      <c r="HEW10" s="663"/>
      <c r="HEX10" s="663"/>
      <c r="HEY10" s="663"/>
      <c r="HEZ10" s="663"/>
      <c r="HFA10" s="663"/>
      <c r="HFB10" s="663"/>
      <c r="HFC10" s="663"/>
      <c r="HFD10" s="663"/>
      <c r="HFE10" s="663"/>
      <c r="HFF10" s="663"/>
      <c r="HFG10" s="663"/>
      <c r="HFH10" s="663"/>
      <c r="HFI10" s="663"/>
      <c r="HFJ10" s="663"/>
      <c r="HFK10" s="663"/>
      <c r="HFL10" s="663"/>
      <c r="HFM10" s="663"/>
      <c r="HFN10" s="663"/>
      <c r="HFO10" s="663"/>
      <c r="HFP10" s="663"/>
      <c r="HFQ10" s="663"/>
      <c r="HFR10" s="663"/>
      <c r="HFS10" s="663"/>
      <c r="HFT10" s="663"/>
      <c r="HFU10" s="663"/>
      <c r="HFV10" s="663"/>
      <c r="HFW10" s="663"/>
      <c r="HFX10" s="663"/>
      <c r="HFY10" s="663"/>
      <c r="HFZ10" s="663"/>
      <c r="HGA10" s="663"/>
      <c r="HGB10" s="663"/>
      <c r="HGC10" s="663"/>
      <c r="HGD10" s="663"/>
      <c r="HGE10" s="663"/>
      <c r="HGF10" s="663"/>
      <c r="HGG10" s="663"/>
      <c r="HGH10" s="663"/>
      <c r="HGI10" s="663"/>
      <c r="HGJ10" s="663"/>
      <c r="HGK10" s="663"/>
      <c r="HGL10" s="663"/>
      <c r="HGM10" s="663"/>
      <c r="HGN10" s="663"/>
      <c r="HGO10" s="663"/>
      <c r="HGP10" s="663"/>
      <c r="HGQ10" s="663"/>
      <c r="HGR10" s="663"/>
      <c r="HGS10" s="663"/>
      <c r="HGT10" s="663"/>
      <c r="HGU10" s="663"/>
      <c r="HGV10" s="663"/>
      <c r="HGW10" s="663"/>
      <c r="HGX10" s="663"/>
      <c r="HGY10" s="663"/>
      <c r="HGZ10" s="663"/>
      <c r="HHA10" s="663"/>
      <c r="HHB10" s="663"/>
      <c r="HHC10" s="663"/>
      <c r="HHD10" s="663"/>
      <c r="HHE10" s="663"/>
      <c r="HHF10" s="663"/>
      <c r="HHG10" s="663"/>
      <c r="HHH10" s="663"/>
      <c r="HHI10" s="663"/>
      <c r="HHJ10" s="663"/>
      <c r="HHK10" s="663"/>
      <c r="HHL10" s="663"/>
      <c r="HHM10" s="663"/>
      <c r="HHN10" s="663"/>
      <c r="HHO10" s="663"/>
      <c r="HHP10" s="663"/>
      <c r="HHQ10" s="663"/>
      <c r="HHR10" s="663"/>
      <c r="HHS10" s="663"/>
      <c r="HHT10" s="663"/>
      <c r="HHU10" s="663"/>
      <c r="HHV10" s="663"/>
      <c r="HHW10" s="663"/>
      <c r="HHX10" s="663"/>
      <c r="HHY10" s="663"/>
      <c r="HHZ10" s="663"/>
      <c r="HIA10" s="663"/>
      <c r="HIB10" s="663"/>
      <c r="HIC10" s="663"/>
      <c r="HID10" s="663"/>
      <c r="HIE10" s="663"/>
      <c r="HIF10" s="663"/>
      <c r="HIG10" s="663"/>
      <c r="HIH10" s="663"/>
      <c r="HII10" s="663"/>
      <c r="HIJ10" s="663"/>
      <c r="HIK10" s="663"/>
      <c r="HIL10" s="663"/>
      <c r="HIM10" s="663"/>
      <c r="HIN10" s="663"/>
      <c r="HIO10" s="663"/>
      <c r="HIP10" s="663"/>
      <c r="HIQ10" s="663"/>
      <c r="HIR10" s="663"/>
      <c r="HIS10" s="663"/>
      <c r="HIT10" s="663"/>
      <c r="HIU10" s="663"/>
      <c r="HIV10" s="663"/>
      <c r="HIW10" s="663"/>
      <c r="HIX10" s="663"/>
      <c r="HIY10" s="663"/>
      <c r="HIZ10" s="663"/>
      <c r="HJA10" s="663"/>
      <c r="HJB10" s="663"/>
      <c r="HJC10" s="663"/>
      <c r="HJD10" s="663"/>
      <c r="HJE10" s="663"/>
      <c r="HJF10" s="663"/>
      <c r="HJG10" s="663"/>
      <c r="HJH10" s="663"/>
      <c r="HJI10" s="663"/>
      <c r="HJJ10" s="663"/>
      <c r="HJK10" s="663"/>
      <c r="HJL10" s="663"/>
      <c r="HJM10" s="663"/>
      <c r="HJN10" s="663"/>
      <c r="HJO10" s="663"/>
      <c r="HJP10" s="663"/>
      <c r="HJQ10" s="663"/>
      <c r="HJR10" s="663"/>
      <c r="HJS10" s="663"/>
      <c r="HJT10" s="663"/>
      <c r="HJU10" s="663"/>
      <c r="HJV10" s="663"/>
      <c r="HJW10" s="663"/>
      <c r="HJX10" s="663"/>
      <c r="HJY10" s="663"/>
      <c r="HJZ10" s="663"/>
      <c r="HKA10" s="663"/>
      <c r="HKB10" s="663"/>
      <c r="HKC10" s="663"/>
      <c r="HKD10" s="663"/>
      <c r="HKE10" s="663"/>
      <c r="HKF10" s="663"/>
      <c r="HKG10" s="663"/>
      <c r="HKH10" s="663"/>
      <c r="HKI10" s="663"/>
      <c r="HKJ10" s="663"/>
      <c r="HKK10" s="663"/>
      <c r="HKL10" s="663"/>
      <c r="HKM10" s="663"/>
      <c r="HKN10" s="663"/>
      <c r="HKO10" s="663"/>
      <c r="HKP10" s="663"/>
      <c r="HKQ10" s="663"/>
      <c r="HKR10" s="663"/>
      <c r="HKS10" s="663"/>
      <c r="HKT10" s="663"/>
      <c r="HKU10" s="663"/>
      <c r="HKV10" s="663"/>
      <c r="HKW10" s="663"/>
      <c r="HKX10" s="663"/>
      <c r="HKY10" s="663"/>
      <c r="HKZ10" s="663"/>
      <c r="HLA10" s="663"/>
      <c r="HLB10" s="663"/>
      <c r="HLC10" s="663"/>
      <c r="HLD10" s="663"/>
      <c r="HLE10" s="663"/>
      <c r="HLF10" s="663"/>
      <c r="HLG10" s="663"/>
      <c r="HLH10" s="663"/>
      <c r="HLI10" s="663"/>
      <c r="HLJ10" s="663"/>
      <c r="HLK10" s="663"/>
      <c r="HLL10" s="663"/>
      <c r="HLM10" s="663"/>
      <c r="HLN10" s="663"/>
      <c r="HLO10" s="663"/>
      <c r="HLP10" s="663"/>
      <c r="HLQ10" s="663"/>
      <c r="HLR10" s="663"/>
      <c r="HLS10" s="663"/>
      <c r="HLT10" s="663"/>
      <c r="HLU10" s="663"/>
      <c r="HLV10" s="663"/>
      <c r="HLW10" s="663"/>
      <c r="HLX10" s="663"/>
      <c r="HLY10" s="663"/>
      <c r="HLZ10" s="663"/>
      <c r="HMA10" s="663"/>
      <c r="HMB10" s="663"/>
      <c r="HMC10" s="663"/>
      <c r="HMD10" s="663"/>
      <c r="HME10" s="663"/>
      <c r="HMF10" s="663"/>
      <c r="HMG10" s="663"/>
      <c r="HMH10" s="663"/>
      <c r="HMI10" s="663"/>
      <c r="HMJ10" s="663"/>
      <c r="HMK10" s="663"/>
      <c r="HML10" s="663"/>
      <c r="HMM10" s="663"/>
      <c r="HMN10" s="663"/>
      <c r="HMO10" s="663"/>
      <c r="HMP10" s="663"/>
      <c r="HMQ10" s="663"/>
      <c r="HMR10" s="663"/>
      <c r="HMS10" s="663"/>
      <c r="HMT10" s="663"/>
      <c r="HMU10" s="663"/>
      <c r="HMV10" s="663"/>
      <c r="HMW10" s="663"/>
      <c r="HMX10" s="663"/>
      <c r="HMY10" s="663"/>
      <c r="HMZ10" s="663"/>
      <c r="HNA10" s="663"/>
      <c r="HNB10" s="663"/>
      <c r="HNC10" s="663"/>
      <c r="HND10" s="663"/>
      <c r="HNE10" s="663"/>
      <c r="HNF10" s="663"/>
      <c r="HNG10" s="663"/>
      <c r="HNH10" s="663"/>
      <c r="HNI10" s="663"/>
      <c r="HNJ10" s="663"/>
      <c r="HNK10" s="663"/>
      <c r="HNL10" s="663"/>
      <c r="HNM10" s="663"/>
      <c r="HNN10" s="663"/>
      <c r="HNO10" s="663"/>
      <c r="HNP10" s="663"/>
      <c r="HNQ10" s="663"/>
      <c r="HNR10" s="663"/>
      <c r="HNS10" s="663"/>
      <c r="HNT10" s="663"/>
      <c r="HNU10" s="663"/>
      <c r="HNV10" s="663"/>
      <c r="HNW10" s="663"/>
      <c r="HNX10" s="663"/>
      <c r="HNY10" s="663"/>
      <c r="HNZ10" s="663"/>
      <c r="HOA10" s="663"/>
      <c r="HOB10" s="663"/>
      <c r="HOC10" s="663"/>
      <c r="HOD10" s="663"/>
      <c r="HOE10" s="663"/>
      <c r="HOF10" s="663"/>
      <c r="HOG10" s="663"/>
      <c r="HOH10" s="663"/>
      <c r="HOI10" s="663"/>
      <c r="HOJ10" s="663"/>
      <c r="HOK10" s="663"/>
      <c r="HOL10" s="663"/>
      <c r="HOM10" s="663"/>
      <c r="HON10" s="663"/>
      <c r="HOO10" s="663"/>
      <c r="HOP10" s="663"/>
      <c r="HOQ10" s="663"/>
      <c r="HOR10" s="663"/>
      <c r="HOS10" s="663"/>
      <c r="HOT10" s="663"/>
      <c r="HOU10" s="663"/>
      <c r="HOV10" s="663"/>
      <c r="HOW10" s="663"/>
      <c r="HOX10" s="663"/>
      <c r="HOY10" s="663"/>
      <c r="HOZ10" s="663"/>
      <c r="HPA10" s="663"/>
      <c r="HPB10" s="663"/>
      <c r="HPC10" s="663"/>
      <c r="HPD10" s="663"/>
      <c r="HPE10" s="663"/>
      <c r="HPF10" s="663"/>
      <c r="HPG10" s="663"/>
      <c r="HPH10" s="663"/>
      <c r="HPI10" s="663"/>
      <c r="HPJ10" s="663"/>
      <c r="HPK10" s="663"/>
      <c r="HPL10" s="663"/>
      <c r="HPM10" s="663"/>
      <c r="HPN10" s="663"/>
      <c r="HPO10" s="663"/>
      <c r="HPP10" s="663"/>
      <c r="HPQ10" s="663"/>
      <c r="HPR10" s="663"/>
      <c r="HPS10" s="663"/>
      <c r="HPT10" s="663"/>
      <c r="HPU10" s="663"/>
      <c r="HPV10" s="663"/>
      <c r="HPW10" s="663"/>
      <c r="HPX10" s="663"/>
      <c r="HPY10" s="663"/>
      <c r="HPZ10" s="663"/>
      <c r="HQA10" s="663"/>
      <c r="HQB10" s="663"/>
      <c r="HQC10" s="663"/>
      <c r="HQD10" s="663"/>
      <c r="HQE10" s="663"/>
      <c r="HQF10" s="663"/>
      <c r="HQG10" s="663"/>
      <c r="HQH10" s="663"/>
      <c r="HQI10" s="663"/>
      <c r="HQJ10" s="663"/>
      <c r="HQK10" s="663"/>
      <c r="HQL10" s="663"/>
      <c r="HQM10" s="663"/>
      <c r="HQN10" s="663"/>
      <c r="HQO10" s="663"/>
      <c r="HQP10" s="663"/>
      <c r="HQQ10" s="663"/>
      <c r="HQR10" s="663"/>
      <c r="HQS10" s="663"/>
      <c r="HQT10" s="663"/>
      <c r="HQU10" s="663"/>
      <c r="HQV10" s="663"/>
      <c r="HQW10" s="663"/>
      <c r="HQX10" s="663"/>
      <c r="HQY10" s="663"/>
      <c r="HQZ10" s="663"/>
      <c r="HRA10" s="663"/>
      <c r="HRB10" s="663"/>
      <c r="HRC10" s="663"/>
      <c r="HRD10" s="663"/>
      <c r="HRE10" s="663"/>
      <c r="HRF10" s="663"/>
      <c r="HRG10" s="663"/>
      <c r="HRH10" s="663"/>
      <c r="HRI10" s="663"/>
      <c r="HRJ10" s="663"/>
      <c r="HRK10" s="663"/>
      <c r="HRL10" s="663"/>
      <c r="HRM10" s="663"/>
      <c r="HRN10" s="663"/>
      <c r="HRO10" s="663"/>
      <c r="HRP10" s="663"/>
      <c r="HRQ10" s="663"/>
      <c r="HRR10" s="663"/>
      <c r="HRS10" s="663"/>
      <c r="HRT10" s="663"/>
      <c r="HRU10" s="663"/>
      <c r="HRV10" s="663"/>
      <c r="HRW10" s="663"/>
      <c r="HRX10" s="663"/>
      <c r="HRY10" s="663"/>
      <c r="HRZ10" s="663"/>
      <c r="HSA10" s="663"/>
      <c r="HSB10" s="663"/>
      <c r="HSC10" s="663"/>
      <c r="HSD10" s="663"/>
      <c r="HSE10" s="663"/>
      <c r="HSF10" s="663"/>
      <c r="HSG10" s="663"/>
      <c r="HSH10" s="663"/>
      <c r="HSI10" s="663"/>
      <c r="HSJ10" s="663"/>
      <c r="HSK10" s="663"/>
      <c r="HSL10" s="663"/>
      <c r="HSM10" s="663"/>
      <c r="HSN10" s="663"/>
      <c r="HSO10" s="663"/>
      <c r="HSP10" s="663"/>
      <c r="HSQ10" s="663"/>
      <c r="HSR10" s="663"/>
      <c r="HSS10" s="663"/>
      <c r="HST10" s="663"/>
      <c r="HSU10" s="663"/>
      <c r="HSV10" s="663"/>
      <c r="HSW10" s="663"/>
      <c r="HSX10" s="663"/>
      <c r="HSY10" s="663"/>
      <c r="HSZ10" s="663"/>
      <c r="HTA10" s="663"/>
      <c r="HTB10" s="663"/>
      <c r="HTC10" s="663"/>
      <c r="HTD10" s="663"/>
      <c r="HTE10" s="663"/>
      <c r="HTF10" s="663"/>
      <c r="HTG10" s="663"/>
      <c r="HTH10" s="663"/>
      <c r="HTI10" s="663"/>
      <c r="HTJ10" s="663"/>
      <c r="HTK10" s="663"/>
      <c r="HTL10" s="663"/>
      <c r="HTM10" s="663"/>
      <c r="HTN10" s="663"/>
      <c r="HTO10" s="663"/>
      <c r="HTP10" s="663"/>
      <c r="HTQ10" s="663"/>
      <c r="HTR10" s="663"/>
      <c r="HTS10" s="663"/>
      <c r="HTT10" s="663"/>
      <c r="HTU10" s="663"/>
      <c r="HTV10" s="663"/>
      <c r="HTW10" s="663"/>
      <c r="HTX10" s="663"/>
      <c r="HTY10" s="663"/>
      <c r="HTZ10" s="663"/>
      <c r="HUA10" s="663"/>
      <c r="HUB10" s="663"/>
      <c r="HUC10" s="663"/>
      <c r="HUD10" s="663"/>
      <c r="HUE10" s="663"/>
      <c r="HUF10" s="663"/>
      <c r="HUG10" s="663"/>
      <c r="HUH10" s="663"/>
      <c r="HUI10" s="663"/>
      <c r="HUJ10" s="663"/>
      <c r="HUK10" s="663"/>
      <c r="HUL10" s="663"/>
      <c r="HUM10" s="663"/>
      <c r="HUN10" s="663"/>
      <c r="HUO10" s="663"/>
      <c r="HUP10" s="663"/>
      <c r="HUQ10" s="663"/>
      <c r="HUR10" s="663"/>
      <c r="HUS10" s="663"/>
      <c r="HUT10" s="663"/>
      <c r="HUU10" s="663"/>
      <c r="HUV10" s="663"/>
      <c r="HUW10" s="663"/>
      <c r="HUX10" s="663"/>
      <c r="HUY10" s="663"/>
      <c r="HUZ10" s="663"/>
      <c r="HVA10" s="663"/>
      <c r="HVB10" s="663"/>
      <c r="HVC10" s="663"/>
      <c r="HVD10" s="663"/>
      <c r="HVE10" s="663"/>
      <c r="HVF10" s="663"/>
      <c r="HVG10" s="663"/>
      <c r="HVH10" s="663"/>
      <c r="HVI10" s="663"/>
      <c r="HVJ10" s="663"/>
      <c r="HVK10" s="663"/>
      <c r="HVL10" s="663"/>
      <c r="HVM10" s="663"/>
      <c r="HVN10" s="663"/>
      <c r="HVO10" s="663"/>
      <c r="HVP10" s="663"/>
      <c r="HVQ10" s="663"/>
      <c r="HVR10" s="663"/>
      <c r="HVS10" s="663"/>
      <c r="HVT10" s="663"/>
      <c r="HVU10" s="663"/>
      <c r="HVV10" s="663"/>
      <c r="HVW10" s="663"/>
      <c r="HVX10" s="663"/>
      <c r="HVY10" s="663"/>
      <c r="HVZ10" s="663"/>
      <c r="HWA10" s="663"/>
      <c r="HWB10" s="663"/>
      <c r="HWC10" s="663"/>
      <c r="HWD10" s="663"/>
      <c r="HWE10" s="663"/>
      <c r="HWF10" s="663"/>
      <c r="HWG10" s="663"/>
      <c r="HWH10" s="663"/>
      <c r="HWI10" s="663"/>
      <c r="HWJ10" s="663"/>
      <c r="HWK10" s="663"/>
      <c r="HWL10" s="663"/>
      <c r="HWM10" s="663"/>
      <c r="HWN10" s="663"/>
      <c r="HWO10" s="663"/>
      <c r="HWP10" s="663"/>
      <c r="HWQ10" s="663"/>
      <c r="HWR10" s="663"/>
      <c r="HWS10" s="663"/>
      <c r="HWT10" s="663"/>
      <c r="HWU10" s="663"/>
      <c r="HWV10" s="663"/>
      <c r="HWW10" s="663"/>
      <c r="HWX10" s="663"/>
      <c r="HWY10" s="663"/>
      <c r="HWZ10" s="663"/>
      <c r="HXA10" s="663"/>
      <c r="HXB10" s="663"/>
      <c r="HXC10" s="663"/>
      <c r="HXD10" s="663"/>
      <c r="HXE10" s="663"/>
      <c r="HXF10" s="663"/>
      <c r="HXG10" s="663"/>
      <c r="HXH10" s="663"/>
      <c r="HXI10" s="663"/>
      <c r="HXJ10" s="663"/>
      <c r="HXK10" s="663"/>
      <c r="HXL10" s="663"/>
      <c r="HXM10" s="663"/>
      <c r="HXN10" s="663"/>
      <c r="HXO10" s="663"/>
      <c r="HXP10" s="663"/>
      <c r="HXQ10" s="663"/>
      <c r="HXR10" s="663"/>
      <c r="HXS10" s="663"/>
      <c r="HXT10" s="663"/>
      <c r="HXU10" s="663"/>
      <c r="HXV10" s="663"/>
      <c r="HXW10" s="663"/>
      <c r="HXX10" s="663"/>
      <c r="HXY10" s="663"/>
      <c r="HXZ10" s="663"/>
      <c r="HYA10" s="663"/>
      <c r="HYB10" s="663"/>
      <c r="HYC10" s="663"/>
      <c r="HYD10" s="663"/>
      <c r="HYE10" s="663"/>
      <c r="HYF10" s="663"/>
      <c r="HYG10" s="663"/>
      <c r="HYH10" s="663"/>
      <c r="HYI10" s="663"/>
      <c r="HYJ10" s="663"/>
      <c r="HYK10" s="663"/>
      <c r="HYL10" s="663"/>
      <c r="HYM10" s="663"/>
      <c r="HYN10" s="663"/>
      <c r="HYO10" s="663"/>
      <c r="HYP10" s="663"/>
      <c r="HYQ10" s="663"/>
      <c r="HYR10" s="663"/>
      <c r="HYS10" s="663"/>
      <c r="HYT10" s="663"/>
      <c r="HYU10" s="663"/>
      <c r="HYV10" s="663"/>
      <c r="HYW10" s="663"/>
      <c r="HYX10" s="663"/>
      <c r="HYY10" s="663"/>
      <c r="HYZ10" s="663"/>
      <c r="HZA10" s="663"/>
      <c r="HZB10" s="663"/>
      <c r="HZC10" s="663"/>
      <c r="HZD10" s="663"/>
      <c r="HZE10" s="663"/>
      <c r="HZF10" s="663"/>
      <c r="HZG10" s="663"/>
      <c r="HZH10" s="663"/>
      <c r="HZI10" s="663"/>
      <c r="HZJ10" s="663"/>
      <c r="HZK10" s="663"/>
      <c r="HZL10" s="663"/>
      <c r="HZM10" s="663"/>
      <c r="HZN10" s="663"/>
      <c r="HZO10" s="663"/>
      <c r="HZP10" s="663"/>
      <c r="HZQ10" s="663"/>
      <c r="HZR10" s="663"/>
      <c r="HZS10" s="663"/>
      <c r="HZT10" s="663"/>
      <c r="HZU10" s="663"/>
      <c r="HZV10" s="663"/>
      <c r="HZW10" s="663"/>
      <c r="HZX10" s="663"/>
      <c r="HZY10" s="663"/>
      <c r="HZZ10" s="663"/>
      <c r="IAA10" s="663"/>
      <c r="IAB10" s="663"/>
      <c r="IAC10" s="663"/>
      <c r="IAD10" s="663"/>
      <c r="IAE10" s="663"/>
      <c r="IAF10" s="663"/>
      <c r="IAG10" s="663"/>
      <c r="IAH10" s="663"/>
      <c r="IAI10" s="663"/>
      <c r="IAJ10" s="663"/>
      <c r="IAK10" s="663"/>
      <c r="IAL10" s="663"/>
      <c r="IAM10" s="663"/>
      <c r="IAN10" s="663"/>
      <c r="IAO10" s="663"/>
      <c r="IAP10" s="663"/>
      <c r="IAQ10" s="663"/>
      <c r="IAR10" s="663"/>
      <c r="IAS10" s="663"/>
      <c r="IAT10" s="663"/>
      <c r="IAU10" s="663"/>
      <c r="IAV10" s="663"/>
      <c r="IAW10" s="663"/>
      <c r="IAX10" s="663"/>
      <c r="IAY10" s="663"/>
      <c r="IAZ10" s="663"/>
      <c r="IBA10" s="663"/>
      <c r="IBB10" s="663"/>
      <c r="IBC10" s="663"/>
      <c r="IBD10" s="663"/>
      <c r="IBE10" s="663"/>
      <c r="IBF10" s="663"/>
      <c r="IBG10" s="663"/>
      <c r="IBH10" s="663"/>
      <c r="IBI10" s="663"/>
      <c r="IBJ10" s="663"/>
      <c r="IBK10" s="663"/>
      <c r="IBL10" s="663"/>
      <c r="IBM10" s="663"/>
      <c r="IBN10" s="663"/>
      <c r="IBO10" s="663"/>
      <c r="IBP10" s="663"/>
      <c r="IBQ10" s="663"/>
      <c r="IBR10" s="663"/>
      <c r="IBS10" s="663"/>
      <c r="IBT10" s="663"/>
      <c r="IBU10" s="663"/>
      <c r="IBV10" s="663"/>
      <c r="IBW10" s="663"/>
      <c r="IBX10" s="663"/>
      <c r="IBY10" s="663"/>
      <c r="IBZ10" s="663"/>
      <c r="ICA10" s="663"/>
      <c r="ICB10" s="663"/>
      <c r="ICC10" s="663"/>
      <c r="ICD10" s="663"/>
      <c r="ICE10" s="663"/>
      <c r="ICF10" s="663"/>
      <c r="ICG10" s="663"/>
      <c r="ICH10" s="663"/>
      <c r="ICI10" s="663"/>
      <c r="ICJ10" s="663"/>
      <c r="ICK10" s="663"/>
      <c r="ICL10" s="663"/>
      <c r="ICM10" s="663"/>
      <c r="ICN10" s="663"/>
      <c r="ICO10" s="663"/>
      <c r="ICP10" s="663"/>
      <c r="ICQ10" s="663"/>
      <c r="ICR10" s="663"/>
      <c r="ICS10" s="663"/>
      <c r="ICT10" s="663"/>
      <c r="ICU10" s="663"/>
      <c r="ICV10" s="663"/>
      <c r="ICW10" s="663"/>
      <c r="ICX10" s="663"/>
      <c r="ICY10" s="663"/>
      <c r="ICZ10" s="663"/>
      <c r="IDA10" s="663"/>
      <c r="IDB10" s="663"/>
      <c r="IDC10" s="663"/>
      <c r="IDD10" s="663"/>
      <c r="IDE10" s="663"/>
      <c r="IDF10" s="663"/>
      <c r="IDG10" s="663"/>
      <c r="IDH10" s="663"/>
      <c r="IDI10" s="663"/>
      <c r="IDJ10" s="663"/>
      <c r="IDK10" s="663"/>
      <c r="IDL10" s="663"/>
      <c r="IDM10" s="663"/>
      <c r="IDN10" s="663"/>
      <c r="IDO10" s="663"/>
      <c r="IDP10" s="663"/>
      <c r="IDQ10" s="663"/>
      <c r="IDR10" s="663"/>
      <c r="IDS10" s="663"/>
      <c r="IDT10" s="663"/>
      <c r="IDU10" s="663"/>
      <c r="IDV10" s="663"/>
      <c r="IDW10" s="663"/>
      <c r="IDX10" s="663"/>
      <c r="IDY10" s="663"/>
      <c r="IDZ10" s="663"/>
      <c r="IEA10" s="663"/>
      <c r="IEB10" s="663"/>
      <c r="IEC10" s="663"/>
      <c r="IED10" s="663"/>
      <c r="IEE10" s="663"/>
      <c r="IEF10" s="663"/>
      <c r="IEG10" s="663"/>
      <c r="IEH10" s="663"/>
      <c r="IEI10" s="663"/>
      <c r="IEJ10" s="663"/>
      <c r="IEK10" s="663"/>
      <c r="IEL10" s="663"/>
      <c r="IEM10" s="663"/>
      <c r="IEN10" s="663"/>
      <c r="IEO10" s="663"/>
      <c r="IEP10" s="663"/>
      <c r="IEQ10" s="663"/>
      <c r="IER10" s="663"/>
      <c r="IES10" s="663"/>
      <c r="IET10" s="663"/>
      <c r="IEU10" s="663"/>
      <c r="IEV10" s="663"/>
      <c r="IEW10" s="663"/>
      <c r="IEX10" s="663"/>
      <c r="IEY10" s="663"/>
      <c r="IEZ10" s="663"/>
      <c r="IFA10" s="663"/>
      <c r="IFB10" s="663"/>
      <c r="IFC10" s="663"/>
      <c r="IFD10" s="663"/>
      <c r="IFE10" s="663"/>
      <c r="IFF10" s="663"/>
      <c r="IFG10" s="663"/>
      <c r="IFH10" s="663"/>
      <c r="IFI10" s="663"/>
      <c r="IFJ10" s="663"/>
      <c r="IFK10" s="663"/>
      <c r="IFL10" s="663"/>
      <c r="IFM10" s="663"/>
      <c r="IFN10" s="663"/>
      <c r="IFO10" s="663"/>
      <c r="IFP10" s="663"/>
      <c r="IFQ10" s="663"/>
      <c r="IFR10" s="663"/>
      <c r="IFS10" s="663"/>
      <c r="IFT10" s="663"/>
      <c r="IFU10" s="663"/>
      <c r="IFV10" s="663"/>
      <c r="IFW10" s="663"/>
      <c r="IFX10" s="663"/>
      <c r="IFY10" s="663"/>
      <c r="IFZ10" s="663"/>
      <c r="IGA10" s="663"/>
      <c r="IGB10" s="663"/>
      <c r="IGC10" s="663"/>
      <c r="IGD10" s="663"/>
      <c r="IGE10" s="663"/>
      <c r="IGF10" s="663"/>
      <c r="IGG10" s="663"/>
      <c r="IGH10" s="663"/>
      <c r="IGI10" s="663"/>
      <c r="IGJ10" s="663"/>
      <c r="IGK10" s="663"/>
      <c r="IGL10" s="663"/>
      <c r="IGM10" s="663"/>
      <c r="IGN10" s="663"/>
      <c r="IGO10" s="663"/>
      <c r="IGP10" s="663"/>
      <c r="IGQ10" s="663"/>
      <c r="IGR10" s="663"/>
      <c r="IGS10" s="663"/>
      <c r="IGT10" s="663"/>
      <c r="IGU10" s="663"/>
      <c r="IGV10" s="663"/>
      <c r="IGW10" s="663"/>
      <c r="IGX10" s="663"/>
      <c r="IGY10" s="663"/>
      <c r="IGZ10" s="663"/>
      <c r="IHA10" s="663"/>
      <c r="IHB10" s="663"/>
      <c r="IHC10" s="663"/>
      <c r="IHD10" s="663"/>
      <c r="IHE10" s="663"/>
      <c r="IHF10" s="663"/>
      <c r="IHG10" s="663"/>
      <c r="IHH10" s="663"/>
      <c r="IHI10" s="663"/>
      <c r="IHJ10" s="663"/>
      <c r="IHK10" s="663"/>
      <c r="IHL10" s="663"/>
      <c r="IHM10" s="663"/>
      <c r="IHN10" s="663"/>
      <c r="IHO10" s="663"/>
      <c r="IHP10" s="663"/>
      <c r="IHQ10" s="663"/>
      <c r="IHR10" s="663"/>
      <c r="IHS10" s="663"/>
      <c r="IHT10" s="663"/>
      <c r="IHU10" s="663"/>
      <c r="IHV10" s="663"/>
      <c r="IHW10" s="663"/>
      <c r="IHX10" s="663"/>
      <c r="IHY10" s="663"/>
      <c r="IHZ10" s="663"/>
      <c r="IIA10" s="663"/>
      <c r="IIB10" s="663"/>
      <c r="IIC10" s="663"/>
      <c r="IID10" s="663"/>
      <c r="IIE10" s="663"/>
      <c r="IIF10" s="663"/>
      <c r="IIG10" s="663"/>
      <c r="IIH10" s="663"/>
      <c r="III10" s="663"/>
      <c r="IIJ10" s="663"/>
      <c r="IIK10" s="663"/>
      <c r="IIL10" s="663"/>
      <c r="IIM10" s="663"/>
      <c r="IIN10" s="663"/>
      <c r="IIO10" s="663"/>
      <c r="IIP10" s="663"/>
      <c r="IIQ10" s="663"/>
      <c r="IIR10" s="663"/>
      <c r="IIS10" s="663"/>
      <c r="IIT10" s="663"/>
      <c r="IIU10" s="663"/>
      <c r="IIV10" s="663"/>
      <c r="IIW10" s="663"/>
      <c r="IIX10" s="663"/>
      <c r="IIY10" s="663"/>
      <c r="IIZ10" s="663"/>
      <c r="IJA10" s="663"/>
      <c r="IJB10" s="663"/>
      <c r="IJC10" s="663"/>
      <c r="IJD10" s="663"/>
      <c r="IJE10" s="663"/>
      <c r="IJF10" s="663"/>
      <c r="IJG10" s="663"/>
      <c r="IJH10" s="663"/>
      <c r="IJI10" s="663"/>
      <c r="IJJ10" s="663"/>
      <c r="IJK10" s="663"/>
      <c r="IJL10" s="663"/>
      <c r="IJM10" s="663"/>
      <c r="IJN10" s="663"/>
      <c r="IJO10" s="663"/>
      <c r="IJP10" s="663"/>
      <c r="IJQ10" s="663"/>
      <c r="IJR10" s="663"/>
      <c r="IJS10" s="663"/>
      <c r="IJT10" s="663"/>
      <c r="IJU10" s="663"/>
      <c r="IJV10" s="663"/>
      <c r="IJW10" s="663"/>
      <c r="IJX10" s="663"/>
      <c r="IJY10" s="663"/>
      <c r="IJZ10" s="663"/>
      <c r="IKA10" s="663"/>
      <c r="IKB10" s="663"/>
      <c r="IKC10" s="663"/>
      <c r="IKD10" s="663"/>
      <c r="IKE10" s="663"/>
      <c r="IKF10" s="663"/>
      <c r="IKG10" s="663"/>
      <c r="IKH10" s="663"/>
      <c r="IKI10" s="663"/>
      <c r="IKJ10" s="663"/>
      <c r="IKK10" s="663"/>
      <c r="IKL10" s="663"/>
      <c r="IKM10" s="663"/>
      <c r="IKN10" s="663"/>
      <c r="IKO10" s="663"/>
      <c r="IKP10" s="663"/>
      <c r="IKQ10" s="663"/>
      <c r="IKR10" s="663"/>
      <c r="IKS10" s="663"/>
      <c r="IKT10" s="663"/>
      <c r="IKU10" s="663"/>
      <c r="IKV10" s="663"/>
      <c r="IKW10" s="663"/>
      <c r="IKX10" s="663"/>
      <c r="IKY10" s="663"/>
      <c r="IKZ10" s="663"/>
      <c r="ILA10" s="663"/>
      <c r="ILB10" s="663"/>
      <c r="ILC10" s="663"/>
      <c r="ILD10" s="663"/>
      <c r="ILE10" s="663"/>
      <c r="ILF10" s="663"/>
      <c r="ILG10" s="663"/>
      <c r="ILH10" s="663"/>
      <c r="ILI10" s="663"/>
      <c r="ILJ10" s="663"/>
      <c r="ILK10" s="663"/>
      <c r="ILL10" s="663"/>
      <c r="ILM10" s="663"/>
      <c r="ILN10" s="663"/>
      <c r="ILO10" s="663"/>
      <c r="ILP10" s="663"/>
      <c r="ILQ10" s="663"/>
      <c r="ILR10" s="663"/>
      <c r="ILS10" s="663"/>
      <c r="ILT10" s="663"/>
      <c r="ILU10" s="663"/>
      <c r="ILV10" s="663"/>
      <c r="ILW10" s="663"/>
      <c r="ILX10" s="663"/>
      <c r="ILY10" s="663"/>
      <c r="ILZ10" s="663"/>
      <c r="IMA10" s="663"/>
      <c r="IMB10" s="663"/>
      <c r="IMC10" s="663"/>
      <c r="IMD10" s="663"/>
      <c r="IME10" s="663"/>
      <c r="IMF10" s="663"/>
      <c r="IMG10" s="663"/>
      <c r="IMH10" s="663"/>
      <c r="IMI10" s="663"/>
      <c r="IMJ10" s="663"/>
      <c r="IMK10" s="663"/>
      <c r="IML10" s="663"/>
      <c r="IMM10" s="663"/>
      <c r="IMN10" s="663"/>
      <c r="IMO10" s="663"/>
      <c r="IMP10" s="663"/>
      <c r="IMQ10" s="663"/>
      <c r="IMR10" s="663"/>
      <c r="IMS10" s="663"/>
      <c r="IMT10" s="663"/>
      <c r="IMU10" s="663"/>
      <c r="IMV10" s="663"/>
      <c r="IMW10" s="663"/>
      <c r="IMX10" s="663"/>
      <c r="IMY10" s="663"/>
      <c r="IMZ10" s="663"/>
      <c r="INA10" s="663"/>
      <c r="INB10" s="663"/>
      <c r="INC10" s="663"/>
      <c r="IND10" s="663"/>
      <c r="INE10" s="663"/>
      <c r="INF10" s="663"/>
      <c r="ING10" s="663"/>
      <c r="INH10" s="663"/>
      <c r="INI10" s="663"/>
      <c r="INJ10" s="663"/>
      <c r="INK10" s="663"/>
      <c r="INL10" s="663"/>
      <c r="INM10" s="663"/>
      <c r="INN10" s="663"/>
      <c r="INO10" s="663"/>
      <c r="INP10" s="663"/>
      <c r="INQ10" s="663"/>
      <c r="INR10" s="663"/>
      <c r="INS10" s="663"/>
      <c r="INT10" s="663"/>
      <c r="INU10" s="663"/>
      <c r="INV10" s="663"/>
      <c r="INW10" s="663"/>
      <c r="INX10" s="663"/>
      <c r="INY10" s="663"/>
      <c r="INZ10" s="663"/>
      <c r="IOA10" s="663"/>
      <c r="IOB10" s="663"/>
      <c r="IOC10" s="663"/>
      <c r="IOD10" s="663"/>
      <c r="IOE10" s="663"/>
      <c r="IOF10" s="663"/>
      <c r="IOG10" s="663"/>
      <c r="IOH10" s="663"/>
      <c r="IOI10" s="663"/>
      <c r="IOJ10" s="663"/>
      <c r="IOK10" s="663"/>
      <c r="IOL10" s="663"/>
      <c r="IOM10" s="663"/>
      <c r="ION10" s="663"/>
      <c r="IOO10" s="663"/>
      <c r="IOP10" s="663"/>
      <c r="IOQ10" s="663"/>
      <c r="IOR10" s="663"/>
      <c r="IOS10" s="663"/>
      <c r="IOT10" s="663"/>
      <c r="IOU10" s="663"/>
      <c r="IOV10" s="663"/>
      <c r="IOW10" s="663"/>
      <c r="IOX10" s="663"/>
      <c r="IOY10" s="663"/>
      <c r="IOZ10" s="663"/>
      <c r="IPA10" s="663"/>
      <c r="IPB10" s="663"/>
      <c r="IPC10" s="663"/>
      <c r="IPD10" s="663"/>
      <c r="IPE10" s="663"/>
      <c r="IPF10" s="663"/>
      <c r="IPG10" s="663"/>
      <c r="IPH10" s="663"/>
      <c r="IPI10" s="663"/>
      <c r="IPJ10" s="663"/>
      <c r="IPK10" s="663"/>
      <c r="IPL10" s="663"/>
      <c r="IPM10" s="663"/>
      <c r="IPN10" s="663"/>
      <c r="IPO10" s="663"/>
      <c r="IPP10" s="663"/>
      <c r="IPQ10" s="663"/>
      <c r="IPR10" s="663"/>
      <c r="IPS10" s="663"/>
      <c r="IPT10" s="663"/>
      <c r="IPU10" s="663"/>
      <c r="IPV10" s="663"/>
      <c r="IPW10" s="663"/>
      <c r="IPX10" s="663"/>
      <c r="IPY10" s="663"/>
      <c r="IPZ10" s="663"/>
      <c r="IQA10" s="663"/>
      <c r="IQB10" s="663"/>
      <c r="IQC10" s="663"/>
      <c r="IQD10" s="663"/>
      <c r="IQE10" s="663"/>
      <c r="IQF10" s="663"/>
      <c r="IQG10" s="663"/>
      <c r="IQH10" s="663"/>
      <c r="IQI10" s="663"/>
      <c r="IQJ10" s="663"/>
      <c r="IQK10" s="663"/>
      <c r="IQL10" s="663"/>
      <c r="IQM10" s="663"/>
      <c r="IQN10" s="663"/>
      <c r="IQO10" s="663"/>
      <c r="IQP10" s="663"/>
      <c r="IQQ10" s="663"/>
      <c r="IQR10" s="663"/>
      <c r="IQS10" s="663"/>
      <c r="IQT10" s="663"/>
      <c r="IQU10" s="663"/>
      <c r="IQV10" s="663"/>
      <c r="IQW10" s="663"/>
      <c r="IQX10" s="663"/>
      <c r="IQY10" s="663"/>
      <c r="IQZ10" s="663"/>
      <c r="IRA10" s="663"/>
      <c r="IRB10" s="663"/>
      <c r="IRC10" s="663"/>
      <c r="IRD10" s="663"/>
      <c r="IRE10" s="663"/>
      <c r="IRF10" s="663"/>
      <c r="IRG10" s="663"/>
      <c r="IRH10" s="663"/>
      <c r="IRI10" s="663"/>
      <c r="IRJ10" s="663"/>
      <c r="IRK10" s="663"/>
      <c r="IRL10" s="663"/>
      <c r="IRM10" s="663"/>
      <c r="IRN10" s="663"/>
      <c r="IRO10" s="663"/>
      <c r="IRP10" s="663"/>
      <c r="IRQ10" s="663"/>
      <c r="IRR10" s="663"/>
      <c r="IRS10" s="663"/>
      <c r="IRT10" s="663"/>
      <c r="IRU10" s="663"/>
      <c r="IRV10" s="663"/>
      <c r="IRW10" s="663"/>
      <c r="IRX10" s="663"/>
      <c r="IRY10" s="663"/>
      <c r="IRZ10" s="663"/>
      <c r="ISA10" s="663"/>
      <c r="ISB10" s="663"/>
      <c r="ISC10" s="663"/>
      <c r="ISD10" s="663"/>
      <c r="ISE10" s="663"/>
      <c r="ISF10" s="663"/>
      <c r="ISG10" s="663"/>
      <c r="ISH10" s="663"/>
      <c r="ISI10" s="663"/>
      <c r="ISJ10" s="663"/>
      <c r="ISK10" s="663"/>
      <c r="ISL10" s="663"/>
      <c r="ISM10" s="663"/>
      <c r="ISN10" s="663"/>
      <c r="ISO10" s="663"/>
      <c r="ISP10" s="663"/>
      <c r="ISQ10" s="663"/>
      <c r="ISR10" s="663"/>
      <c r="ISS10" s="663"/>
      <c r="IST10" s="663"/>
      <c r="ISU10" s="663"/>
      <c r="ISV10" s="663"/>
      <c r="ISW10" s="663"/>
      <c r="ISX10" s="663"/>
      <c r="ISY10" s="663"/>
      <c r="ISZ10" s="663"/>
      <c r="ITA10" s="663"/>
      <c r="ITB10" s="663"/>
      <c r="ITC10" s="663"/>
      <c r="ITD10" s="663"/>
      <c r="ITE10" s="663"/>
      <c r="ITF10" s="663"/>
      <c r="ITG10" s="663"/>
      <c r="ITH10" s="663"/>
      <c r="ITI10" s="663"/>
      <c r="ITJ10" s="663"/>
      <c r="ITK10" s="663"/>
      <c r="ITL10" s="663"/>
      <c r="ITM10" s="663"/>
      <c r="ITN10" s="663"/>
      <c r="ITO10" s="663"/>
      <c r="ITP10" s="663"/>
      <c r="ITQ10" s="663"/>
      <c r="ITR10" s="663"/>
      <c r="ITS10" s="663"/>
      <c r="ITT10" s="663"/>
      <c r="ITU10" s="663"/>
      <c r="ITV10" s="663"/>
      <c r="ITW10" s="663"/>
      <c r="ITX10" s="663"/>
      <c r="ITY10" s="663"/>
      <c r="ITZ10" s="663"/>
      <c r="IUA10" s="663"/>
      <c r="IUB10" s="663"/>
      <c r="IUC10" s="663"/>
      <c r="IUD10" s="663"/>
      <c r="IUE10" s="663"/>
      <c r="IUF10" s="663"/>
      <c r="IUG10" s="663"/>
      <c r="IUH10" s="663"/>
      <c r="IUI10" s="663"/>
      <c r="IUJ10" s="663"/>
      <c r="IUK10" s="663"/>
      <c r="IUL10" s="663"/>
      <c r="IUM10" s="663"/>
      <c r="IUN10" s="663"/>
      <c r="IUO10" s="663"/>
      <c r="IUP10" s="663"/>
      <c r="IUQ10" s="663"/>
      <c r="IUR10" s="663"/>
      <c r="IUS10" s="663"/>
      <c r="IUT10" s="663"/>
      <c r="IUU10" s="663"/>
      <c r="IUV10" s="663"/>
      <c r="IUW10" s="663"/>
      <c r="IUX10" s="663"/>
      <c r="IUY10" s="663"/>
      <c r="IUZ10" s="663"/>
      <c r="IVA10" s="663"/>
      <c r="IVB10" s="663"/>
      <c r="IVC10" s="663"/>
      <c r="IVD10" s="663"/>
      <c r="IVE10" s="663"/>
      <c r="IVF10" s="663"/>
      <c r="IVG10" s="663"/>
      <c r="IVH10" s="663"/>
      <c r="IVI10" s="663"/>
      <c r="IVJ10" s="663"/>
      <c r="IVK10" s="663"/>
      <c r="IVL10" s="663"/>
      <c r="IVM10" s="663"/>
      <c r="IVN10" s="663"/>
      <c r="IVO10" s="663"/>
      <c r="IVP10" s="663"/>
      <c r="IVQ10" s="663"/>
      <c r="IVR10" s="663"/>
      <c r="IVS10" s="663"/>
      <c r="IVT10" s="663"/>
      <c r="IVU10" s="663"/>
      <c r="IVV10" s="663"/>
      <c r="IVW10" s="663"/>
      <c r="IVX10" s="663"/>
      <c r="IVY10" s="663"/>
      <c r="IVZ10" s="663"/>
      <c r="IWA10" s="663"/>
      <c r="IWB10" s="663"/>
      <c r="IWC10" s="663"/>
      <c r="IWD10" s="663"/>
      <c r="IWE10" s="663"/>
      <c r="IWF10" s="663"/>
      <c r="IWG10" s="663"/>
      <c r="IWH10" s="663"/>
      <c r="IWI10" s="663"/>
      <c r="IWJ10" s="663"/>
      <c r="IWK10" s="663"/>
      <c r="IWL10" s="663"/>
      <c r="IWM10" s="663"/>
      <c r="IWN10" s="663"/>
      <c r="IWO10" s="663"/>
      <c r="IWP10" s="663"/>
      <c r="IWQ10" s="663"/>
      <c r="IWR10" s="663"/>
      <c r="IWS10" s="663"/>
      <c r="IWT10" s="663"/>
      <c r="IWU10" s="663"/>
      <c r="IWV10" s="663"/>
      <c r="IWW10" s="663"/>
      <c r="IWX10" s="663"/>
      <c r="IWY10" s="663"/>
      <c r="IWZ10" s="663"/>
      <c r="IXA10" s="663"/>
      <c r="IXB10" s="663"/>
      <c r="IXC10" s="663"/>
      <c r="IXD10" s="663"/>
      <c r="IXE10" s="663"/>
      <c r="IXF10" s="663"/>
      <c r="IXG10" s="663"/>
      <c r="IXH10" s="663"/>
      <c r="IXI10" s="663"/>
      <c r="IXJ10" s="663"/>
      <c r="IXK10" s="663"/>
      <c r="IXL10" s="663"/>
      <c r="IXM10" s="663"/>
      <c r="IXN10" s="663"/>
      <c r="IXO10" s="663"/>
      <c r="IXP10" s="663"/>
      <c r="IXQ10" s="663"/>
      <c r="IXR10" s="663"/>
      <c r="IXS10" s="663"/>
      <c r="IXT10" s="663"/>
      <c r="IXU10" s="663"/>
      <c r="IXV10" s="663"/>
      <c r="IXW10" s="663"/>
      <c r="IXX10" s="663"/>
      <c r="IXY10" s="663"/>
      <c r="IXZ10" s="663"/>
      <c r="IYA10" s="663"/>
      <c r="IYB10" s="663"/>
      <c r="IYC10" s="663"/>
      <c r="IYD10" s="663"/>
      <c r="IYE10" s="663"/>
      <c r="IYF10" s="663"/>
      <c r="IYG10" s="663"/>
      <c r="IYH10" s="663"/>
      <c r="IYI10" s="663"/>
      <c r="IYJ10" s="663"/>
      <c r="IYK10" s="663"/>
      <c r="IYL10" s="663"/>
      <c r="IYM10" s="663"/>
      <c r="IYN10" s="663"/>
      <c r="IYO10" s="663"/>
      <c r="IYP10" s="663"/>
      <c r="IYQ10" s="663"/>
      <c r="IYR10" s="663"/>
      <c r="IYS10" s="663"/>
      <c r="IYT10" s="663"/>
      <c r="IYU10" s="663"/>
      <c r="IYV10" s="663"/>
      <c r="IYW10" s="663"/>
      <c r="IYX10" s="663"/>
      <c r="IYY10" s="663"/>
      <c r="IYZ10" s="663"/>
      <c r="IZA10" s="663"/>
      <c r="IZB10" s="663"/>
      <c r="IZC10" s="663"/>
      <c r="IZD10" s="663"/>
      <c r="IZE10" s="663"/>
      <c r="IZF10" s="663"/>
      <c r="IZG10" s="663"/>
      <c r="IZH10" s="663"/>
      <c r="IZI10" s="663"/>
      <c r="IZJ10" s="663"/>
      <c r="IZK10" s="663"/>
      <c r="IZL10" s="663"/>
      <c r="IZM10" s="663"/>
      <c r="IZN10" s="663"/>
      <c r="IZO10" s="663"/>
      <c r="IZP10" s="663"/>
      <c r="IZQ10" s="663"/>
      <c r="IZR10" s="663"/>
      <c r="IZS10" s="663"/>
      <c r="IZT10" s="663"/>
      <c r="IZU10" s="663"/>
      <c r="IZV10" s="663"/>
      <c r="IZW10" s="663"/>
      <c r="IZX10" s="663"/>
      <c r="IZY10" s="663"/>
      <c r="IZZ10" s="663"/>
      <c r="JAA10" s="663"/>
      <c r="JAB10" s="663"/>
      <c r="JAC10" s="663"/>
      <c r="JAD10" s="663"/>
      <c r="JAE10" s="663"/>
      <c r="JAF10" s="663"/>
      <c r="JAG10" s="663"/>
      <c r="JAH10" s="663"/>
      <c r="JAI10" s="663"/>
      <c r="JAJ10" s="663"/>
      <c r="JAK10" s="663"/>
      <c r="JAL10" s="663"/>
      <c r="JAM10" s="663"/>
      <c r="JAN10" s="663"/>
      <c r="JAO10" s="663"/>
      <c r="JAP10" s="663"/>
      <c r="JAQ10" s="663"/>
      <c r="JAR10" s="663"/>
      <c r="JAS10" s="663"/>
      <c r="JAT10" s="663"/>
      <c r="JAU10" s="663"/>
      <c r="JAV10" s="663"/>
      <c r="JAW10" s="663"/>
      <c r="JAX10" s="663"/>
      <c r="JAY10" s="663"/>
      <c r="JAZ10" s="663"/>
      <c r="JBA10" s="663"/>
      <c r="JBB10" s="663"/>
      <c r="JBC10" s="663"/>
      <c r="JBD10" s="663"/>
      <c r="JBE10" s="663"/>
      <c r="JBF10" s="663"/>
      <c r="JBG10" s="663"/>
      <c r="JBH10" s="663"/>
      <c r="JBI10" s="663"/>
      <c r="JBJ10" s="663"/>
      <c r="JBK10" s="663"/>
      <c r="JBL10" s="663"/>
      <c r="JBM10" s="663"/>
      <c r="JBN10" s="663"/>
      <c r="JBO10" s="663"/>
      <c r="JBP10" s="663"/>
      <c r="JBQ10" s="663"/>
      <c r="JBR10" s="663"/>
      <c r="JBS10" s="663"/>
      <c r="JBT10" s="663"/>
      <c r="JBU10" s="663"/>
      <c r="JBV10" s="663"/>
      <c r="JBW10" s="663"/>
      <c r="JBX10" s="663"/>
      <c r="JBY10" s="663"/>
      <c r="JBZ10" s="663"/>
      <c r="JCA10" s="663"/>
      <c r="JCB10" s="663"/>
      <c r="JCC10" s="663"/>
      <c r="JCD10" s="663"/>
      <c r="JCE10" s="663"/>
      <c r="JCF10" s="663"/>
      <c r="JCG10" s="663"/>
      <c r="JCH10" s="663"/>
      <c r="JCI10" s="663"/>
      <c r="JCJ10" s="663"/>
      <c r="JCK10" s="663"/>
      <c r="JCL10" s="663"/>
      <c r="JCM10" s="663"/>
      <c r="JCN10" s="663"/>
      <c r="JCO10" s="663"/>
      <c r="JCP10" s="663"/>
      <c r="JCQ10" s="663"/>
      <c r="JCR10" s="663"/>
      <c r="JCS10" s="663"/>
      <c r="JCT10" s="663"/>
      <c r="JCU10" s="663"/>
      <c r="JCV10" s="663"/>
      <c r="JCW10" s="663"/>
      <c r="JCX10" s="663"/>
      <c r="JCY10" s="663"/>
      <c r="JCZ10" s="663"/>
      <c r="JDA10" s="663"/>
      <c r="JDB10" s="663"/>
      <c r="JDC10" s="663"/>
      <c r="JDD10" s="663"/>
      <c r="JDE10" s="663"/>
      <c r="JDF10" s="663"/>
      <c r="JDG10" s="663"/>
      <c r="JDH10" s="663"/>
      <c r="JDI10" s="663"/>
      <c r="JDJ10" s="663"/>
      <c r="JDK10" s="663"/>
      <c r="JDL10" s="663"/>
      <c r="JDM10" s="663"/>
      <c r="JDN10" s="663"/>
      <c r="JDO10" s="663"/>
      <c r="JDP10" s="663"/>
      <c r="JDQ10" s="663"/>
      <c r="JDR10" s="663"/>
      <c r="JDS10" s="663"/>
      <c r="JDT10" s="663"/>
      <c r="JDU10" s="663"/>
      <c r="JDV10" s="663"/>
      <c r="JDW10" s="663"/>
      <c r="JDX10" s="663"/>
      <c r="JDY10" s="663"/>
      <c r="JDZ10" s="663"/>
      <c r="JEA10" s="663"/>
      <c r="JEB10" s="663"/>
      <c r="JEC10" s="663"/>
      <c r="JED10" s="663"/>
      <c r="JEE10" s="663"/>
      <c r="JEF10" s="663"/>
      <c r="JEG10" s="663"/>
      <c r="JEH10" s="663"/>
      <c r="JEI10" s="663"/>
      <c r="JEJ10" s="663"/>
      <c r="JEK10" s="663"/>
      <c r="JEL10" s="663"/>
      <c r="JEM10" s="663"/>
      <c r="JEN10" s="663"/>
      <c r="JEO10" s="663"/>
      <c r="JEP10" s="663"/>
      <c r="JEQ10" s="663"/>
      <c r="JER10" s="663"/>
      <c r="JES10" s="663"/>
      <c r="JET10" s="663"/>
      <c r="JEU10" s="663"/>
      <c r="JEV10" s="663"/>
      <c r="JEW10" s="663"/>
      <c r="JEX10" s="663"/>
      <c r="JEY10" s="663"/>
      <c r="JEZ10" s="663"/>
      <c r="JFA10" s="663"/>
      <c r="JFB10" s="663"/>
      <c r="JFC10" s="663"/>
      <c r="JFD10" s="663"/>
      <c r="JFE10" s="663"/>
      <c r="JFF10" s="663"/>
      <c r="JFG10" s="663"/>
      <c r="JFH10" s="663"/>
      <c r="JFI10" s="663"/>
      <c r="JFJ10" s="663"/>
      <c r="JFK10" s="663"/>
      <c r="JFL10" s="663"/>
      <c r="JFM10" s="663"/>
      <c r="JFN10" s="663"/>
      <c r="JFO10" s="663"/>
      <c r="JFP10" s="663"/>
      <c r="JFQ10" s="663"/>
      <c r="JFR10" s="663"/>
      <c r="JFS10" s="663"/>
      <c r="JFT10" s="663"/>
      <c r="JFU10" s="663"/>
      <c r="JFV10" s="663"/>
      <c r="JFW10" s="663"/>
      <c r="JFX10" s="663"/>
      <c r="JFY10" s="663"/>
      <c r="JFZ10" s="663"/>
      <c r="JGA10" s="663"/>
      <c r="JGB10" s="663"/>
      <c r="JGC10" s="663"/>
      <c r="JGD10" s="663"/>
      <c r="JGE10" s="663"/>
      <c r="JGF10" s="663"/>
      <c r="JGG10" s="663"/>
      <c r="JGH10" s="663"/>
      <c r="JGI10" s="663"/>
      <c r="JGJ10" s="663"/>
      <c r="JGK10" s="663"/>
      <c r="JGL10" s="663"/>
      <c r="JGM10" s="663"/>
      <c r="JGN10" s="663"/>
      <c r="JGO10" s="663"/>
      <c r="JGP10" s="663"/>
      <c r="JGQ10" s="663"/>
      <c r="JGR10" s="663"/>
      <c r="JGS10" s="663"/>
      <c r="JGT10" s="663"/>
      <c r="JGU10" s="663"/>
      <c r="JGV10" s="663"/>
      <c r="JGW10" s="663"/>
      <c r="JGX10" s="663"/>
      <c r="JGY10" s="663"/>
      <c r="JGZ10" s="663"/>
      <c r="JHA10" s="663"/>
      <c r="JHB10" s="663"/>
      <c r="JHC10" s="663"/>
      <c r="JHD10" s="663"/>
      <c r="JHE10" s="663"/>
      <c r="JHF10" s="663"/>
      <c r="JHG10" s="663"/>
      <c r="JHH10" s="663"/>
      <c r="JHI10" s="663"/>
      <c r="JHJ10" s="663"/>
      <c r="JHK10" s="663"/>
      <c r="JHL10" s="663"/>
      <c r="JHM10" s="663"/>
      <c r="JHN10" s="663"/>
      <c r="JHO10" s="663"/>
      <c r="JHP10" s="663"/>
      <c r="JHQ10" s="663"/>
      <c r="JHR10" s="663"/>
      <c r="JHS10" s="663"/>
      <c r="JHT10" s="663"/>
      <c r="JHU10" s="663"/>
      <c r="JHV10" s="663"/>
      <c r="JHW10" s="663"/>
      <c r="JHX10" s="663"/>
      <c r="JHY10" s="663"/>
      <c r="JHZ10" s="663"/>
      <c r="JIA10" s="663"/>
      <c r="JIB10" s="663"/>
      <c r="JIC10" s="663"/>
      <c r="JID10" s="663"/>
      <c r="JIE10" s="663"/>
      <c r="JIF10" s="663"/>
      <c r="JIG10" s="663"/>
      <c r="JIH10" s="663"/>
      <c r="JII10" s="663"/>
      <c r="JIJ10" s="663"/>
      <c r="JIK10" s="663"/>
      <c r="JIL10" s="663"/>
      <c r="JIM10" s="663"/>
      <c r="JIN10" s="663"/>
      <c r="JIO10" s="663"/>
      <c r="JIP10" s="663"/>
      <c r="JIQ10" s="663"/>
      <c r="JIR10" s="663"/>
      <c r="JIS10" s="663"/>
      <c r="JIT10" s="663"/>
      <c r="JIU10" s="663"/>
      <c r="JIV10" s="663"/>
      <c r="JIW10" s="663"/>
      <c r="JIX10" s="663"/>
      <c r="JIY10" s="663"/>
      <c r="JIZ10" s="663"/>
      <c r="JJA10" s="663"/>
      <c r="JJB10" s="663"/>
      <c r="JJC10" s="663"/>
      <c r="JJD10" s="663"/>
      <c r="JJE10" s="663"/>
      <c r="JJF10" s="663"/>
      <c r="JJG10" s="663"/>
      <c r="JJH10" s="663"/>
      <c r="JJI10" s="663"/>
      <c r="JJJ10" s="663"/>
      <c r="JJK10" s="663"/>
      <c r="JJL10" s="663"/>
      <c r="JJM10" s="663"/>
      <c r="JJN10" s="663"/>
      <c r="JJO10" s="663"/>
      <c r="JJP10" s="663"/>
      <c r="JJQ10" s="663"/>
      <c r="JJR10" s="663"/>
      <c r="JJS10" s="663"/>
      <c r="JJT10" s="663"/>
      <c r="JJU10" s="663"/>
      <c r="JJV10" s="663"/>
      <c r="JJW10" s="663"/>
      <c r="JJX10" s="663"/>
      <c r="JJY10" s="663"/>
      <c r="JJZ10" s="663"/>
      <c r="JKA10" s="663"/>
      <c r="JKB10" s="663"/>
      <c r="JKC10" s="663"/>
      <c r="JKD10" s="663"/>
      <c r="JKE10" s="663"/>
      <c r="JKF10" s="663"/>
      <c r="JKG10" s="663"/>
      <c r="JKH10" s="663"/>
      <c r="JKI10" s="663"/>
      <c r="JKJ10" s="663"/>
      <c r="JKK10" s="663"/>
      <c r="JKL10" s="663"/>
      <c r="JKM10" s="663"/>
      <c r="JKN10" s="663"/>
      <c r="JKO10" s="663"/>
      <c r="JKP10" s="663"/>
      <c r="JKQ10" s="663"/>
      <c r="JKR10" s="663"/>
      <c r="JKS10" s="663"/>
      <c r="JKT10" s="663"/>
      <c r="JKU10" s="663"/>
      <c r="JKV10" s="663"/>
      <c r="JKW10" s="663"/>
      <c r="JKX10" s="663"/>
      <c r="JKY10" s="663"/>
      <c r="JKZ10" s="663"/>
      <c r="JLA10" s="663"/>
      <c r="JLB10" s="663"/>
      <c r="JLC10" s="663"/>
      <c r="JLD10" s="663"/>
      <c r="JLE10" s="663"/>
      <c r="JLF10" s="663"/>
      <c r="JLG10" s="663"/>
      <c r="JLH10" s="663"/>
      <c r="JLI10" s="663"/>
      <c r="JLJ10" s="663"/>
      <c r="JLK10" s="663"/>
      <c r="JLL10" s="663"/>
      <c r="JLM10" s="663"/>
      <c r="JLN10" s="663"/>
      <c r="JLO10" s="663"/>
      <c r="JLP10" s="663"/>
      <c r="JLQ10" s="663"/>
      <c r="JLR10" s="663"/>
      <c r="JLS10" s="663"/>
      <c r="JLT10" s="663"/>
      <c r="JLU10" s="663"/>
      <c r="JLV10" s="663"/>
      <c r="JLW10" s="663"/>
      <c r="JLX10" s="663"/>
      <c r="JLY10" s="663"/>
      <c r="JLZ10" s="663"/>
      <c r="JMA10" s="663"/>
      <c r="JMB10" s="663"/>
      <c r="JMC10" s="663"/>
      <c r="JMD10" s="663"/>
      <c r="JME10" s="663"/>
      <c r="JMF10" s="663"/>
      <c r="JMG10" s="663"/>
      <c r="JMH10" s="663"/>
      <c r="JMI10" s="663"/>
      <c r="JMJ10" s="663"/>
      <c r="JMK10" s="663"/>
      <c r="JML10" s="663"/>
      <c r="JMM10" s="663"/>
      <c r="JMN10" s="663"/>
      <c r="JMO10" s="663"/>
      <c r="JMP10" s="663"/>
      <c r="JMQ10" s="663"/>
      <c r="JMR10" s="663"/>
      <c r="JMS10" s="663"/>
      <c r="JMT10" s="663"/>
      <c r="JMU10" s="663"/>
      <c r="JMV10" s="663"/>
      <c r="JMW10" s="663"/>
      <c r="JMX10" s="663"/>
      <c r="JMY10" s="663"/>
      <c r="JMZ10" s="663"/>
      <c r="JNA10" s="663"/>
      <c r="JNB10" s="663"/>
      <c r="JNC10" s="663"/>
      <c r="JND10" s="663"/>
      <c r="JNE10" s="663"/>
      <c r="JNF10" s="663"/>
      <c r="JNG10" s="663"/>
      <c r="JNH10" s="663"/>
      <c r="JNI10" s="663"/>
      <c r="JNJ10" s="663"/>
      <c r="JNK10" s="663"/>
      <c r="JNL10" s="663"/>
      <c r="JNM10" s="663"/>
      <c r="JNN10" s="663"/>
      <c r="JNO10" s="663"/>
      <c r="JNP10" s="663"/>
      <c r="JNQ10" s="663"/>
      <c r="JNR10" s="663"/>
      <c r="JNS10" s="663"/>
      <c r="JNT10" s="663"/>
      <c r="JNU10" s="663"/>
      <c r="JNV10" s="663"/>
      <c r="JNW10" s="663"/>
      <c r="JNX10" s="663"/>
      <c r="JNY10" s="663"/>
      <c r="JNZ10" s="663"/>
      <c r="JOA10" s="663"/>
      <c r="JOB10" s="663"/>
      <c r="JOC10" s="663"/>
      <c r="JOD10" s="663"/>
      <c r="JOE10" s="663"/>
      <c r="JOF10" s="663"/>
      <c r="JOG10" s="663"/>
      <c r="JOH10" s="663"/>
      <c r="JOI10" s="663"/>
      <c r="JOJ10" s="663"/>
      <c r="JOK10" s="663"/>
      <c r="JOL10" s="663"/>
      <c r="JOM10" s="663"/>
      <c r="JON10" s="663"/>
      <c r="JOO10" s="663"/>
      <c r="JOP10" s="663"/>
      <c r="JOQ10" s="663"/>
      <c r="JOR10" s="663"/>
      <c r="JOS10" s="663"/>
      <c r="JOT10" s="663"/>
      <c r="JOU10" s="663"/>
      <c r="JOV10" s="663"/>
      <c r="JOW10" s="663"/>
      <c r="JOX10" s="663"/>
      <c r="JOY10" s="663"/>
      <c r="JOZ10" s="663"/>
      <c r="JPA10" s="663"/>
      <c r="JPB10" s="663"/>
      <c r="JPC10" s="663"/>
      <c r="JPD10" s="663"/>
      <c r="JPE10" s="663"/>
      <c r="JPF10" s="663"/>
      <c r="JPG10" s="663"/>
      <c r="JPH10" s="663"/>
      <c r="JPI10" s="663"/>
      <c r="JPJ10" s="663"/>
      <c r="JPK10" s="663"/>
      <c r="JPL10" s="663"/>
      <c r="JPM10" s="663"/>
      <c r="JPN10" s="663"/>
      <c r="JPO10" s="663"/>
      <c r="JPP10" s="663"/>
      <c r="JPQ10" s="663"/>
      <c r="JPR10" s="663"/>
      <c r="JPS10" s="663"/>
      <c r="JPT10" s="663"/>
      <c r="JPU10" s="663"/>
      <c r="JPV10" s="663"/>
      <c r="JPW10" s="663"/>
      <c r="JPX10" s="663"/>
      <c r="JPY10" s="663"/>
      <c r="JPZ10" s="663"/>
      <c r="JQA10" s="663"/>
      <c r="JQB10" s="663"/>
      <c r="JQC10" s="663"/>
      <c r="JQD10" s="663"/>
      <c r="JQE10" s="663"/>
      <c r="JQF10" s="663"/>
      <c r="JQG10" s="663"/>
      <c r="JQH10" s="663"/>
      <c r="JQI10" s="663"/>
      <c r="JQJ10" s="663"/>
      <c r="JQK10" s="663"/>
      <c r="JQL10" s="663"/>
      <c r="JQM10" s="663"/>
      <c r="JQN10" s="663"/>
      <c r="JQO10" s="663"/>
      <c r="JQP10" s="663"/>
      <c r="JQQ10" s="663"/>
      <c r="JQR10" s="663"/>
      <c r="JQS10" s="663"/>
      <c r="JQT10" s="663"/>
      <c r="JQU10" s="663"/>
      <c r="JQV10" s="663"/>
      <c r="JQW10" s="663"/>
      <c r="JQX10" s="663"/>
      <c r="JQY10" s="663"/>
      <c r="JQZ10" s="663"/>
      <c r="JRA10" s="663"/>
      <c r="JRB10" s="663"/>
      <c r="JRC10" s="663"/>
      <c r="JRD10" s="663"/>
      <c r="JRE10" s="663"/>
      <c r="JRF10" s="663"/>
      <c r="JRG10" s="663"/>
      <c r="JRH10" s="663"/>
      <c r="JRI10" s="663"/>
      <c r="JRJ10" s="663"/>
      <c r="JRK10" s="663"/>
      <c r="JRL10" s="663"/>
      <c r="JRM10" s="663"/>
      <c r="JRN10" s="663"/>
      <c r="JRO10" s="663"/>
      <c r="JRP10" s="663"/>
      <c r="JRQ10" s="663"/>
      <c r="JRR10" s="663"/>
      <c r="JRS10" s="663"/>
      <c r="JRT10" s="663"/>
      <c r="JRU10" s="663"/>
      <c r="JRV10" s="663"/>
      <c r="JRW10" s="663"/>
      <c r="JRX10" s="663"/>
      <c r="JRY10" s="663"/>
      <c r="JRZ10" s="663"/>
      <c r="JSA10" s="663"/>
      <c r="JSB10" s="663"/>
      <c r="JSC10" s="663"/>
      <c r="JSD10" s="663"/>
      <c r="JSE10" s="663"/>
      <c r="JSF10" s="663"/>
      <c r="JSG10" s="663"/>
      <c r="JSH10" s="663"/>
      <c r="JSI10" s="663"/>
      <c r="JSJ10" s="663"/>
      <c r="JSK10" s="663"/>
      <c r="JSL10" s="663"/>
      <c r="JSM10" s="663"/>
      <c r="JSN10" s="663"/>
      <c r="JSO10" s="663"/>
      <c r="JSP10" s="663"/>
      <c r="JSQ10" s="663"/>
      <c r="JSR10" s="663"/>
      <c r="JSS10" s="663"/>
      <c r="JST10" s="663"/>
      <c r="JSU10" s="663"/>
      <c r="JSV10" s="663"/>
      <c r="JSW10" s="663"/>
      <c r="JSX10" s="663"/>
      <c r="JSY10" s="663"/>
      <c r="JSZ10" s="663"/>
      <c r="JTA10" s="663"/>
      <c r="JTB10" s="663"/>
      <c r="JTC10" s="663"/>
      <c r="JTD10" s="663"/>
      <c r="JTE10" s="663"/>
      <c r="JTF10" s="663"/>
      <c r="JTG10" s="663"/>
      <c r="JTH10" s="663"/>
      <c r="JTI10" s="663"/>
      <c r="JTJ10" s="663"/>
      <c r="JTK10" s="663"/>
      <c r="JTL10" s="663"/>
      <c r="JTM10" s="663"/>
      <c r="JTN10" s="663"/>
      <c r="JTO10" s="663"/>
      <c r="JTP10" s="663"/>
      <c r="JTQ10" s="663"/>
      <c r="JTR10" s="663"/>
      <c r="JTS10" s="663"/>
      <c r="JTT10" s="663"/>
      <c r="JTU10" s="663"/>
      <c r="JTV10" s="663"/>
      <c r="JTW10" s="663"/>
      <c r="JTX10" s="663"/>
      <c r="JTY10" s="663"/>
      <c r="JTZ10" s="663"/>
      <c r="JUA10" s="663"/>
      <c r="JUB10" s="663"/>
      <c r="JUC10" s="663"/>
      <c r="JUD10" s="663"/>
      <c r="JUE10" s="663"/>
      <c r="JUF10" s="663"/>
      <c r="JUG10" s="663"/>
      <c r="JUH10" s="663"/>
      <c r="JUI10" s="663"/>
      <c r="JUJ10" s="663"/>
      <c r="JUK10" s="663"/>
      <c r="JUL10" s="663"/>
      <c r="JUM10" s="663"/>
      <c r="JUN10" s="663"/>
      <c r="JUO10" s="663"/>
      <c r="JUP10" s="663"/>
      <c r="JUQ10" s="663"/>
      <c r="JUR10" s="663"/>
      <c r="JUS10" s="663"/>
      <c r="JUT10" s="663"/>
      <c r="JUU10" s="663"/>
      <c r="JUV10" s="663"/>
      <c r="JUW10" s="663"/>
      <c r="JUX10" s="663"/>
      <c r="JUY10" s="663"/>
      <c r="JUZ10" s="663"/>
      <c r="JVA10" s="663"/>
      <c r="JVB10" s="663"/>
      <c r="JVC10" s="663"/>
      <c r="JVD10" s="663"/>
      <c r="JVE10" s="663"/>
      <c r="JVF10" s="663"/>
      <c r="JVG10" s="663"/>
      <c r="JVH10" s="663"/>
      <c r="JVI10" s="663"/>
      <c r="JVJ10" s="663"/>
      <c r="JVK10" s="663"/>
      <c r="JVL10" s="663"/>
      <c r="JVM10" s="663"/>
      <c r="JVN10" s="663"/>
      <c r="JVO10" s="663"/>
      <c r="JVP10" s="663"/>
      <c r="JVQ10" s="663"/>
      <c r="JVR10" s="663"/>
      <c r="JVS10" s="663"/>
      <c r="JVT10" s="663"/>
      <c r="JVU10" s="663"/>
      <c r="JVV10" s="663"/>
      <c r="JVW10" s="663"/>
      <c r="JVX10" s="663"/>
      <c r="JVY10" s="663"/>
      <c r="JVZ10" s="663"/>
      <c r="JWA10" s="663"/>
      <c r="JWB10" s="663"/>
      <c r="JWC10" s="663"/>
      <c r="JWD10" s="663"/>
      <c r="JWE10" s="663"/>
      <c r="JWF10" s="663"/>
      <c r="JWG10" s="663"/>
      <c r="JWH10" s="663"/>
      <c r="JWI10" s="663"/>
      <c r="JWJ10" s="663"/>
      <c r="JWK10" s="663"/>
      <c r="JWL10" s="663"/>
      <c r="JWM10" s="663"/>
      <c r="JWN10" s="663"/>
      <c r="JWO10" s="663"/>
      <c r="JWP10" s="663"/>
      <c r="JWQ10" s="663"/>
      <c r="JWR10" s="663"/>
      <c r="JWS10" s="663"/>
      <c r="JWT10" s="663"/>
      <c r="JWU10" s="663"/>
      <c r="JWV10" s="663"/>
      <c r="JWW10" s="663"/>
      <c r="JWX10" s="663"/>
      <c r="JWY10" s="663"/>
      <c r="JWZ10" s="663"/>
      <c r="JXA10" s="663"/>
      <c r="JXB10" s="663"/>
      <c r="JXC10" s="663"/>
      <c r="JXD10" s="663"/>
      <c r="JXE10" s="663"/>
      <c r="JXF10" s="663"/>
      <c r="JXG10" s="663"/>
      <c r="JXH10" s="663"/>
      <c r="JXI10" s="663"/>
      <c r="JXJ10" s="663"/>
      <c r="JXK10" s="663"/>
      <c r="JXL10" s="663"/>
      <c r="JXM10" s="663"/>
      <c r="JXN10" s="663"/>
      <c r="JXO10" s="663"/>
      <c r="JXP10" s="663"/>
      <c r="JXQ10" s="663"/>
      <c r="JXR10" s="663"/>
      <c r="JXS10" s="663"/>
      <c r="JXT10" s="663"/>
      <c r="JXU10" s="663"/>
      <c r="JXV10" s="663"/>
      <c r="JXW10" s="663"/>
      <c r="JXX10" s="663"/>
      <c r="JXY10" s="663"/>
      <c r="JXZ10" s="663"/>
      <c r="JYA10" s="663"/>
      <c r="JYB10" s="663"/>
      <c r="JYC10" s="663"/>
      <c r="JYD10" s="663"/>
      <c r="JYE10" s="663"/>
      <c r="JYF10" s="663"/>
      <c r="JYG10" s="663"/>
      <c r="JYH10" s="663"/>
      <c r="JYI10" s="663"/>
      <c r="JYJ10" s="663"/>
      <c r="JYK10" s="663"/>
      <c r="JYL10" s="663"/>
      <c r="JYM10" s="663"/>
      <c r="JYN10" s="663"/>
      <c r="JYO10" s="663"/>
      <c r="JYP10" s="663"/>
      <c r="JYQ10" s="663"/>
      <c r="JYR10" s="663"/>
      <c r="JYS10" s="663"/>
      <c r="JYT10" s="663"/>
      <c r="JYU10" s="663"/>
      <c r="JYV10" s="663"/>
      <c r="JYW10" s="663"/>
      <c r="JYX10" s="663"/>
      <c r="JYY10" s="663"/>
      <c r="JYZ10" s="663"/>
      <c r="JZA10" s="663"/>
      <c r="JZB10" s="663"/>
      <c r="JZC10" s="663"/>
      <c r="JZD10" s="663"/>
      <c r="JZE10" s="663"/>
      <c r="JZF10" s="663"/>
      <c r="JZG10" s="663"/>
      <c r="JZH10" s="663"/>
      <c r="JZI10" s="663"/>
      <c r="JZJ10" s="663"/>
      <c r="JZK10" s="663"/>
      <c r="JZL10" s="663"/>
      <c r="JZM10" s="663"/>
      <c r="JZN10" s="663"/>
      <c r="JZO10" s="663"/>
      <c r="JZP10" s="663"/>
      <c r="JZQ10" s="663"/>
      <c r="JZR10" s="663"/>
      <c r="JZS10" s="663"/>
      <c r="JZT10" s="663"/>
      <c r="JZU10" s="663"/>
      <c r="JZV10" s="663"/>
      <c r="JZW10" s="663"/>
      <c r="JZX10" s="663"/>
      <c r="JZY10" s="663"/>
      <c r="JZZ10" s="663"/>
      <c r="KAA10" s="663"/>
      <c r="KAB10" s="663"/>
      <c r="KAC10" s="663"/>
      <c r="KAD10" s="663"/>
      <c r="KAE10" s="663"/>
      <c r="KAF10" s="663"/>
      <c r="KAG10" s="663"/>
      <c r="KAH10" s="663"/>
      <c r="KAI10" s="663"/>
      <c r="KAJ10" s="663"/>
      <c r="KAK10" s="663"/>
      <c r="KAL10" s="663"/>
      <c r="KAM10" s="663"/>
      <c r="KAN10" s="663"/>
      <c r="KAO10" s="663"/>
      <c r="KAP10" s="663"/>
      <c r="KAQ10" s="663"/>
      <c r="KAR10" s="663"/>
      <c r="KAS10" s="663"/>
      <c r="KAT10" s="663"/>
      <c r="KAU10" s="663"/>
      <c r="KAV10" s="663"/>
      <c r="KAW10" s="663"/>
      <c r="KAX10" s="663"/>
      <c r="KAY10" s="663"/>
      <c r="KAZ10" s="663"/>
      <c r="KBA10" s="663"/>
      <c r="KBB10" s="663"/>
      <c r="KBC10" s="663"/>
      <c r="KBD10" s="663"/>
      <c r="KBE10" s="663"/>
      <c r="KBF10" s="663"/>
      <c r="KBG10" s="663"/>
      <c r="KBH10" s="663"/>
      <c r="KBI10" s="663"/>
      <c r="KBJ10" s="663"/>
      <c r="KBK10" s="663"/>
      <c r="KBL10" s="663"/>
      <c r="KBM10" s="663"/>
      <c r="KBN10" s="663"/>
      <c r="KBO10" s="663"/>
      <c r="KBP10" s="663"/>
      <c r="KBQ10" s="663"/>
      <c r="KBR10" s="663"/>
      <c r="KBS10" s="663"/>
      <c r="KBT10" s="663"/>
      <c r="KBU10" s="663"/>
      <c r="KBV10" s="663"/>
      <c r="KBW10" s="663"/>
      <c r="KBX10" s="663"/>
      <c r="KBY10" s="663"/>
      <c r="KBZ10" s="663"/>
      <c r="KCA10" s="663"/>
      <c r="KCB10" s="663"/>
      <c r="KCC10" s="663"/>
      <c r="KCD10" s="663"/>
      <c r="KCE10" s="663"/>
      <c r="KCF10" s="663"/>
      <c r="KCG10" s="663"/>
      <c r="KCH10" s="663"/>
      <c r="KCI10" s="663"/>
      <c r="KCJ10" s="663"/>
      <c r="KCK10" s="663"/>
      <c r="KCL10" s="663"/>
      <c r="KCM10" s="663"/>
      <c r="KCN10" s="663"/>
      <c r="KCO10" s="663"/>
      <c r="KCP10" s="663"/>
      <c r="KCQ10" s="663"/>
      <c r="KCR10" s="663"/>
      <c r="KCS10" s="663"/>
      <c r="KCT10" s="663"/>
      <c r="KCU10" s="663"/>
      <c r="KCV10" s="663"/>
      <c r="KCW10" s="663"/>
      <c r="KCX10" s="663"/>
      <c r="KCY10" s="663"/>
      <c r="KCZ10" s="663"/>
      <c r="KDA10" s="663"/>
      <c r="KDB10" s="663"/>
      <c r="KDC10" s="663"/>
      <c r="KDD10" s="663"/>
      <c r="KDE10" s="663"/>
      <c r="KDF10" s="663"/>
      <c r="KDG10" s="663"/>
      <c r="KDH10" s="663"/>
      <c r="KDI10" s="663"/>
      <c r="KDJ10" s="663"/>
      <c r="KDK10" s="663"/>
      <c r="KDL10" s="663"/>
      <c r="KDM10" s="663"/>
      <c r="KDN10" s="663"/>
      <c r="KDO10" s="663"/>
      <c r="KDP10" s="663"/>
      <c r="KDQ10" s="663"/>
      <c r="KDR10" s="663"/>
      <c r="KDS10" s="663"/>
      <c r="KDT10" s="663"/>
      <c r="KDU10" s="663"/>
      <c r="KDV10" s="663"/>
      <c r="KDW10" s="663"/>
      <c r="KDX10" s="663"/>
      <c r="KDY10" s="663"/>
      <c r="KDZ10" s="663"/>
      <c r="KEA10" s="663"/>
      <c r="KEB10" s="663"/>
      <c r="KEC10" s="663"/>
      <c r="KED10" s="663"/>
      <c r="KEE10" s="663"/>
      <c r="KEF10" s="663"/>
      <c r="KEG10" s="663"/>
      <c r="KEH10" s="663"/>
      <c r="KEI10" s="663"/>
      <c r="KEJ10" s="663"/>
      <c r="KEK10" s="663"/>
      <c r="KEL10" s="663"/>
      <c r="KEM10" s="663"/>
      <c r="KEN10" s="663"/>
      <c r="KEO10" s="663"/>
      <c r="KEP10" s="663"/>
      <c r="KEQ10" s="663"/>
      <c r="KER10" s="663"/>
      <c r="KES10" s="663"/>
      <c r="KET10" s="663"/>
      <c r="KEU10" s="663"/>
      <c r="KEV10" s="663"/>
      <c r="KEW10" s="663"/>
      <c r="KEX10" s="663"/>
      <c r="KEY10" s="663"/>
      <c r="KEZ10" s="663"/>
      <c r="KFA10" s="663"/>
      <c r="KFB10" s="663"/>
      <c r="KFC10" s="663"/>
      <c r="KFD10" s="663"/>
      <c r="KFE10" s="663"/>
      <c r="KFF10" s="663"/>
      <c r="KFG10" s="663"/>
      <c r="KFH10" s="663"/>
      <c r="KFI10" s="663"/>
      <c r="KFJ10" s="663"/>
      <c r="KFK10" s="663"/>
      <c r="KFL10" s="663"/>
      <c r="KFM10" s="663"/>
      <c r="KFN10" s="663"/>
      <c r="KFO10" s="663"/>
      <c r="KFP10" s="663"/>
      <c r="KFQ10" s="663"/>
      <c r="KFR10" s="663"/>
      <c r="KFS10" s="663"/>
      <c r="KFT10" s="663"/>
      <c r="KFU10" s="663"/>
      <c r="KFV10" s="663"/>
      <c r="KFW10" s="663"/>
      <c r="KFX10" s="663"/>
      <c r="KFY10" s="663"/>
      <c r="KFZ10" s="663"/>
      <c r="KGA10" s="663"/>
      <c r="KGB10" s="663"/>
      <c r="KGC10" s="663"/>
      <c r="KGD10" s="663"/>
      <c r="KGE10" s="663"/>
      <c r="KGF10" s="663"/>
      <c r="KGG10" s="663"/>
      <c r="KGH10" s="663"/>
      <c r="KGI10" s="663"/>
      <c r="KGJ10" s="663"/>
      <c r="KGK10" s="663"/>
      <c r="KGL10" s="663"/>
      <c r="KGM10" s="663"/>
      <c r="KGN10" s="663"/>
      <c r="KGO10" s="663"/>
      <c r="KGP10" s="663"/>
      <c r="KGQ10" s="663"/>
      <c r="KGR10" s="663"/>
      <c r="KGS10" s="663"/>
      <c r="KGT10" s="663"/>
      <c r="KGU10" s="663"/>
      <c r="KGV10" s="663"/>
      <c r="KGW10" s="663"/>
      <c r="KGX10" s="663"/>
      <c r="KGY10" s="663"/>
      <c r="KGZ10" s="663"/>
      <c r="KHA10" s="663"/>
      <c r="KHB10" s="663"/>
      <c r="KHC10" s="663"/>
      <c r="KHD10" s="663"/>
      <c r="KHE10" s="663"/>
      <c r="KHF10" s="663"/>
      <c r="KHG10" s="663"/>
      <c r="KHH10" s="663"/>
      <c r="KHI10" s="663"/>
      <c r="KHJ10" s="663"/>
      <c r="KHK10" s="663"/>
      <c r="KHL10" s="663"/>
      <c r="KHM10" s="663"/>
      <c r="KHN10" s="663"/>
      <c r="KHO10" s="663"/>
      <c r="KHP10" s="663"/>
      <c r="KHQ10" s="663"/>
      <c r="KHR10" s="663"/>
      <c r="KHS10" s="663"/>
      <c r="KHT10" s="663"/>
      <c r="KHU10" s="663"/>
      <c r="KHV10" s="663"/>
      <c r="KHW10" s="663"/>
      <c r="KHX10" s="663"/>
      <c r="KHY10" s="663"/>
      <c r="KHZ10" s="663"/>
      <c r="KIA10" s="663"/>
      <c r="KIB10" s="663"/>
      <c r="KIC10" s="663"/>
      <c r="KID10" s="663"/>
      <c r="KIE10" s="663"/>
      <c r="KIF10" s="663"/>
      <c r="KIG10" s="663"/>
      <c r="KIH10" s="663"/>
      <c r="KII10" s="663"/>
      <c r="KIJ10" s="663"/>
      <c r="KIK10" s="663"/>
      <c r="KIL10" s="663"/>
      <c r="KIM10" s="663"/>
      <c r="KIN10" s="663"/>
      <c r="KIO10" s="663"/>
      <c r="KIP10" s="663"/>
      <c r="KIQ10" s="663"/>
      <c r="KIR10" s="663"/>
      <c r="KIS10" s="663"/>
      <c r="KIT10" s="663"/>
      <c r="KIU10" s="663"/>
      <c r="KIV10" s="663"/>
      <c r="KIW10" s="663"/>
      <c r="KIX10" s="663"/>
      <c r="KIY10" s="663"/>
      <c r="KIZ10" s="663"/>
      <c r="KJA10" s="663"/>
      <c r="KJB10" s="663"/>
      <c r="KJC10" s="663"/>
      <c r="KJD10" s="663"/>
      <c r="KJE10" s="663"/>
      <c r="KJF10" s="663"/>
      <c r="KJG10" s="663"/>
      <c r="KJH10" s="663"/>
      <c r="KJI10" s="663"/>
      <c r="KJJ10" s="663"/>
      <c r="KJK10" s="663"/>
      <c r="KJL10" s="663"/>
      <c r="KJM10" s="663"/>
      <c r="KJN10" s="663"/>
      <c r="KJO10" s="663"/>
      <c r="KJP10" s="663"/>
      <c r="KJQ10" s="663"/>
      <c r="KJR10" s="663"/>
      <c r="KJS10" s="663"/>
      <c r="KJT10" s="663"/>
      <c r="KJU10" s="663"/>
      <c r="KJV10" s="663"/>
      <c r="KJW10" s="663"/>
      <c r="KJX10" s="663"/>
      <c r="KJY10" s="663"/>
      <c r="KJZ10" s="663"/>
      <c r="KKA10" s="663"/>
      <c r="KKB10" s="663"/>
      <c r="KKC10" s="663"/>
      <c r="KKD10" s="663"/>
      <c r="KKE10" s="663"/>
      <c r="KKF10" s="663"/>
      <c r="KKG10" s="663"/>
      <c r="KKH10" s="663"/>
      <c r="KKI10" s="663"/>
      <c r="KKJ10" s="663"/>
      <c r="KKK10" s="663"/>
      <c r="KKL10" s="663"/>
      <c r="KKM10" s="663"/>
      <c r="KKN10" s="663"/>
      <c r="KKO10" s="663"/>
      <c r="KKP10" s="663"/>
      <c r="KKQ10" s="663"/>
      <c r="KKR10" s="663"/>
      <c r="KKS10" s="663"/>
      <c r="KKT10" s="663"/>
      <c r="KKU10" s="663"/>
      <c r="KKV10" s="663"/>
      <c r="KKW10" s="663"/>
      <c r="KKX10" s="663"/>
      <c r="KKY10" s="663"/>
      <c r="KKZ10" s="663"/>
      <c r="KLA10" s="663"/>
      <c r="KLB10" s="663"/>
      <c r="KLC10" s="663"/>
      <c r="KLD10" s="663"/>
      <c r="KLE10" s="663"/>
      <c r="KLF10" s="663"/>
      <c r="KLG10" s="663"/>
      <c r="KLH10" s="663"/>
      <c r="KLI10" s="663"/>
      <c r="KLJ10" s="663"/>
      <c r="KLK10" s="663"/>
      <c r="KLL10" s="663"/>
      <c r="KLM10" s="663"/>
      <c r="KLN10" s="663"/>
      <c r="KLO10" s="663"/>
      <c r="KLP10" s="663"/>
      <c r="KLQ10" s="663"/>
      <c r="KLR10" s="663"/>
      <c r="KLS10" s="663"/>
      <c r="KLT10" s="663"/>
      <c r="KLU10" s="663"/>
      <c r="KLV10" s="663"/>
      <c r="KLW10" s="663"/>
      <c r="KLX10" s="663"/>
      <c r="KLY10" s="663"/>
      <c r="KLZ10" s="663"/>
      <c r="KMA10" s="663"/>
      <c r="KMB10" s="663"/>
      <c r="KMC10" s="663"/>
      <c r="KMD10" s="663"/>
      <c r="KME10" s="663"/>
      <c r="KMF10" s="663"/>
      <c r="KMG10" s="663"/>
      <c r="KMH10" s="663"/>
      <c r="KMI10" s="663"/>
      <c r="KMJ10" s="663"/>
      <c r="KMK10" s="663"/>
      <c r="KML10" s="663"/>
      <c r="KMM10" s="663"/>
      <c r="KMN10" s="663"/>
      <c r="KMO10" s="663"/>
      <c r="KMP10" s="663"/>
      <c r="KMQ10" s="663"/>
      <c r="KMR10" s="663"/>
      <c r="KMS10" s="663"/>
      <c r="KMT10" s="663"/>
      <c r="KMU10" s="663"/>
      <c r="KMV10" s="663"/>
      <c r="KMW10" s="663"/>
      <c r="KMX10" s="663"/>
      <c r="KMY10" s="663"/>
      <c r="KMZ10" s="663"/>
      <c r="KNA10" s="663"/>
      <c r="KNB10" s="663"/>
      <c r="KNC10" s="663"/>
      <c r="KND10" s="663"/>
      <c r="KNE10" s="663"/>
      <c r="KNF10" s="663"/>
      <c r="KNG10" s="663"/>
      <c r="KNH10" s="663"/>
      <c r="KNI10" s="663"/>
      <c r="KNJ10" s="663"/>
      <c r="KNK10" s="663"/>
      <c r="KNL10" s="663"/>
      <c r="KNM10" s="663"/>
      <c r="KNN10" s="663"/>
      <c r="KNO10" s="663"/>
      <c r="KNP10" s="663"/>
      <c r="KNQ10" s="663"/>
      <c r="KNR10" s="663"/>
      <c r="KNS10" s="663"/>
      <c r="KNT10" s="663"/>
      <c r="KNU10" s="663"/>
      <c r="KNV10" s="663"/>
      <c r="KNW10" s="663"/>
      <c r="KNX10" s="663"/>
      <c r="KNY10" s="663"/>
      <c r="KNZ10" s="663"/>
      <c r="KOA10" s="663"/>
      <c r="KOB10" s="663"/>
      <c r="KOC10" s="663"/>
      <c r="KOD10" s="663"/>
      <c r="KOE10" s="663"/>
      <c r="KOF10" s="663"/>
      <c r="KOG10" s="663"/>
      <c r="KOH10" s="663"/>
      <c r="KOI10" s="663"/>
      <c r="KOJ10" s="663"/>
      <c r="KOK10" s="663"/>
      <c r="KOL10" s="663"/>
      <c r="KOM10" s="663"/>
      <c r="KON10" s="663"/>
      <c r="KOO10" s="663"/>
      <c r="KOP10" s="663"/>
      <c r="KOQ10" s="663"/>
      <c r="KOR10" s="663"/>
      <c r="KOS10" s="663"/>
      <c r="KOT10" s="663"/>
      <c r="KOU10" s="663"/>
      <c r="KOV10" s="663"/>
      <c r="KOW10" s="663"/>
      <c r="KOX10" s="663"/>
      <c r="KOY10" s="663"/>
      <c r="KOZ10" s="663"/>
      <c r="KPA10" s="663"/>
      <c r="KPB10" s="663"/>
      <c r="KPC10" s="663"/>
      <c r="KPD10" s="663"/>
      <c r="KPE10" s="663"/>
      <c r="KPF10" s="663"/>
      <c r="KPG10" s="663"/>
      <c r="KPH10" s="663"/>
      <c r="KPI10" s="663"/>
      <c r="KPJ10" s="663"/>
      <c r="KPK10" s="663"/>
      <c r="KPL10" s="663"/>
      <c r="KPM10" s="663"/>
      <c r="KPN10" s="663"/>
      <c r="KPO10" s="663"/>
      <c r="KPP10" s="663"/>
      <c r="KPQ10" s="663"/>
      <c r="KPR10" s="663"/>
      <c r="KPS10" s="663"/>
      <c r="KPT10" s="663"/>
      <c r="KPU10" s="663"/>
      <c r="KPV10" s="663"/>
      <c r="KPW10" s="663"/>
      <c r="KPX10" s="663"/>
      <c r="KPY10" s="663"/>
      <c r="KPZ10" s="663"/>
      <c r="KQA10" s="663"/>
      <c r="KQB10" s="663"/>
      <c r="KQC10" s="663"/>
      <c r="KQD10" s="663"/>
      <c r="KQE10" s="663"/>
      <c r="KQF10" s="663"/>
      <c r="KQG10" s="663"/>
      <c r="KQH10" s="663"/>
      <c r="KQI10" s="663"/>
      <c r="KQJ10" s="663"/>
      <c r="KQK10" s="663"/>
      <c r="KQL10" s="663"/>
      <c r="KQM10" s="663"/>
      <c r="KQN10" s="663"/>
      <c r="KQO10" s="663"/>
      <c r="KQP10" s="663"/>
      <c r="KQQ10" s="663"/>
      <c r="KQR10" s="663"/>
      <c r="KQS10" s="663"/>
      <c r="KQT10" s="663"/>
      <c r="KQU10" s="663"/>
      <c r="KQV10" s="663"/>
      <c r="KQW10" s="663"/>
      <c r="KQX10" s="663"/>
      <c r="KQY10" s="663"/>
      <c r="KQZ10" s="663"/>
      <c r="KRA10" s="663"/>
      <c r="KRB10" s="663"/>
      <c r="KRC10" s="663"/>
      <c r="KRD10" s="663"/>
      <c r="KRE10" s="663"/>
      <c r="KRF10" s="663"/>
      <c r="KRG10" s="663"/>
      <c r="KRH10" s="663"/>
      <c r="KRI10" s="663"/>
      <c r="KRJ10" s="663"/>
      <c r="KRK10" s="663"/>
      <c r="KRL10" s="663"/>
      <c r="KRM10" s="663"/>
      <c r="KRN10" s="663"/>
      <c r="KRO10" s="663"/>
      <c r="KRP10" s="663"/>
      <c r="KRQ10" s="663"/>
      <c r="KRR10" s="663"/>
      <c r="KRS10" s="663"/>
      <c r="KRT10" s="663"/>
      <c r="KRU10" s="663"/>
      <c r="KRV10" s="663"/>
      <c r="KRW10" s="663"/>
      <c r="KRX10" s="663"/>
      <c r="KRY10" s="663"/>
      <c r="KRZ10" s="663"/>
      <c r="KSA10" s="663"/>
      <c r="KSB10" s="663"/>
      <c r="KSC10" s="663"/>
      <c r="KSD10" s="663"/>
      <c r="KSE10" s="663"/>
      <c r="KSF10" s="663"/>
      <c r="KSG10" s="663"/>
      <c r="KSH10" s="663"/>
      <c r="KSI10" s="663"/>
      <c r="KSJ10" s="663"/>
      <c r="KSK10" s="663"/>
      <c r="KSL10" s="663"/>
      <c r="KSM10" s="663"/>
      <c r="KSN10" s="663"/>
      <c r="KSO10" s="663"/>
      <c r="KSP10" s="663"/>
      <c r="KSQ10" s="663"/>
      <c r="KSR10" s="663"/>
      <c r="KSS10" s="663"/>
      <c r="KST10" s="663"/>
      <c r="KSU10" s="663"/>
      <c r="KSV10" s="663"/>
      <c r="KSW10" s="663"/>
      <c r="KSX10" s="663"/>
      <c r="KSY10" s="663"/>
      <c r="KSZ10" s="663"/>
      <c r="KTA10" s="663"/>
      <c r="KTB10" s="663"/>
      <c r="KTC10" s="663"/>
      <c r="KTD10" s="663"/>
      <c r="KTE10" s="663"/>
      <c r="KTF10" s="663"/>
      <c r="KTG10" s="663"/>
      <c r="KTH10" s="663"/>
      <c r="KTI10" s="663"/>
      <c r="KTJ10" s="663"/>
      <c r="KTK10" s="663"/>
      <c r="KTL10" s="663"/>
      <c r="KTM10" s="663"/>
      <c r="KTN10" s="663"/>
      <c r="KTO10" s="663"/>
      <c r="KTP10" s="663"/>
      <c r="KTQ10" s="663"/>
      <c r="KTR10" s="663"/>
      <c r="KTS10" s="663"/>
      <c r="KTT10" s="663"/>
      <c r="KTU10" s="663"/>
      <c r="KTV10" s="663"/>
      <c r="KTW10" s="663"/>
      <c r="KTX10" s="663"/>
      <c r="KTY10" s="663"/>
      <c r="KTZ10" s="663"/>
      <c r="KUA10" s="663"/>
      <c r="KUB10" s="663"/>
      <c r="KUC10" s="663"/>
      <c r="KUD10" s="663"/>
      <c r="KUE10" s="663"/>
      <c r="KUF10" s="663"/>
      <c r="KUG10" s="663"/>
      <c r="KUH10" s="663"/>
      <c r="KUI10" s="663"/>
      <c r="KUJ10" s="663"/>
      <c r="KUK10" s="663"/>
      <c r="KUL10" s="663"/>
      <c r="KUM10" s="663"/>
      <c r="KUN10" s="663"/>
      <c r="KUO10" s="663"/>
      <c r="KUP10" s="663"/>
      <c r="KUQ10" s="663"/>
      <c r="KUR10" s="663"/>
      <c r="KUS10" s="663"/>
      <c r="KUT10" s="663"/>
      <c r="KUU10" s="663"/>
      <c r="KUV10" s="663"/>
      <c r="KUW10" s="663"/>
      <c r="KUX10" s="663"/>
      <c r="KUY10" s="663"/>
      <c r="KUZ10" s="663"/>
      <c r="KVA10" s="663"/>
      <c r="KVB10" s="663"/>
      <c r="KVC10" s="663"/>
      <c r="KVD10" s="663"/>
      <c r="KVE10" s="663"/>
      <c r="KVF10" s="663"/>
      <c r="KVG10" s="663"/>
      <c r="KVH10" s="663"/>
      <c r="KVI10" s="663"/>
      <c r="KVJ10" s="663"/>
      <c r="KVK10" s="663"/>
      <c r="KVL10" s="663"/>
      <c r="KVM10" s="663"/>
      <c r="KVN10" s="663"/>
      <c r="KVO10" s="663"/>
      <c r="KVP10" s="663"/>
      <c r="KVQ10" s="663"/>
      <c r="KVR10" s="663"/>
      <c r="KVS10" s="663"/>
      <c r="KVT10" s="663"/>
      <c r="KVU10" s="663"/>
      <c r="KVV10" s="663"/>
      <c r="KVW10" s="663"/>
      <c r="KVX10" s="663"/>
      <c r="KVY10" s="663"/>
      <c r="KVZ10" s="663"/>
      <c r="KWA10" s="663"/>
      <c r="KWB10" s="663"/>
      <c r="KWC10" s="663"/>
      <c r="KWD10" s="663"/>
      <c r="KWE10" s="663"/>
      <c r="KWF10" s="663"/>
      <c r="KWG10" s="663"/>
      <c r="KWH10" s="663"/>
      <c r="KWI10" s="663"/>
      <c r="KWJ10" s="663"/>
      <c r="KWK10" s="663"/>
      <c r="KWL10" s="663"/>
      <c r="KWM10" s="663"/>
      <c r="KWN10" s="663"/>
      <c r="KWO10" s="663"/>
      <c r="KWP10" s="663"/>
      <c r="KWQ10" s="663"/>
      <c r="KWR10" s="663"/>
      <c r="KWS10" s="663"/>
      <c r="KWT10" s="663"/>
      <c r="KWU10" s="663"/>
      <c r="KWV10" s="663"/>
      <c r="KWW10" s="663"/>
      <c r="KWX10" s="663"/>
      <c r="KWY10" s="663"/>
      <c r="KWZ10" s="663"/>
      <c r="KXA10" s="663"/>
      <c r="KXB10" s="663"/>
      <c r="KXC10" s="663"/>
      <c r="KXD10" s="663"/>
      <c r="KXE10" s="663"/>
      <c r="KXF10" s="663"/>
      <c r="KXG10" s="663"/>
      <c r="KXH10" s="663"/>
      <c r="KXI10" s="663"/>
      <c r="KXJ10" s="663"/>
      <c r="KXK10" s="663"/>
      <c r="KXL10" s="663"/>
      <c r="KXM10" s="663"/>
      <c r="KXN10" s="663"/>
      <c r="KXO10" s="663"/>
      <c r="KXP10" s="663"/>
      <c r="KXQ10" s="663"/>
      <c r="KXR10" s="663"/>
      <c r="KXS10" s="663"/>
      <c r="KXT10" s="663"/>
      <c r="KXU10" s="663"/>
      <c r="KXV10" s="663"/>
      <c r="KXW10" s="663"/>
      <c r="KXX10" s="663"/>
      <c r="KXY10" s="663"/>
      <c r="KXZ10" s="663"/>
      <c r="KYA10" s="663"/>
      <c r="KYB10" s="663"/>
      <c r="KYC10" s="663"/>
      <c r="KYD10" s="663"/>
      <c r="KYE10" s="663"/>
      <c r="KYF10" s="663"/>
      <c r="KYG10" s="663"/>
      <c r="KYH10" s="663"/>
      <c r="KYI10" s="663"/>
      <c r="KYJ10" s="663"/>
      <c r="KYK10" s="663"/>
      <c r="KYL10" s="663"/>
      <c r="KYM10" s="663"/>
      <c r="KYN10" s="663"/>
      <c r="KYO10" s="663"/>
      <c r="KYP10" s="663"/>
      <c r="KYQ10" s="663"/>
      <c r="KYR10" s="663"/>
      <c r="KYS10" s="663"/>
      <c r="KYT10" s="663"/>
      <c r="KYU10" s="663"/>
      <c r="KYV10" s="663"/>
      <c r="KYW10" s="663"/>
      <c r="KYX10" s="663"/>
      <c r="KYY10" s="663"/>
      <c r="KYZ10" s="663"/>
      <c r="KZA10" s="663"/>
      <c r="KZB10" s="663"/>
      <c r="KZC10" s="663"/>
      <c r="KZD10" s="663"/>
      <c r="KZE10" s="663"/>
      <c r="KZF10" s="663"/>
      <c r="KZG10" s="663"/>
      <c r="KZH10" s="663"/>
      <c r="KZI10" s="663"/>
      <c r="KZJ10" s="663"/>
      <c r="KZK10" s="663"/>
      <c r="KZL10" s="663"/>
      <c r="KZM10" s="663"/>
      <c r="KZN10" s="663"/>
      <c r="KZO10" s="663"/>
      <c r="KZP10" s="663"/>
      <c r="KZQ10" s="663"/>
      <c r="KZR10" s="663"/>
      <c r="KZS10" s="663"/>
      <c r="KZT10" s="663"/>
      <c r="KZU10" s="663"/>
      <c r="KZV10" s="663"/>
      <c r="KZW10" s="663"/>
      <c r="KZX10" s="663"/>
      <c r="KZY10" s="663"/>
      <c r="KZZ10" s="663"/>
      <c r="LAA10" s="663"/>
      <c r="LAB10" s="663"/>
      <c r="LAC10" s="663"/>
      <c r="LAD10" s="663"/>
      <c r="LAE10" s="663"/>
      <c r="LAF10" s="663"/>
      <c r="LAG10" s="663"/>
      <c r="LAH10" s="663"/>
      <c r="LAI10" s="663"/>
      <c r="LAJ10" s="663"/>
      <c r="LAK10" s="663"/>
      <c r="LAL10" s="663"/>
      <c r="LAM10" s="663"/>
      <c r="LAN10" s="663"/>
      <c r="LAO10" s="663"/>
      <c r="LAP10" s="663"/>
      <c r="LAQ10" s="663"/>
      <c r="LAR10" s="663"/>
      <c r="LAS10" s="663"/>
      <c r="LAT10" s="663"/>
      <c r="LAU10" s="663"/>
      <c r="LAV10" s="663"/>
      <c r="LAW10" s="663"/>
      <c r="LAX10" s="663"/>
      <c r="LAY10" s="663"/>
      <c r="LAZ10" s="663"/>
      <c r="LBA10" s="663"/>
      <c r="LBB10" s="663"/>
      <c r="LBC10" s="663"/>
      <c r="LBD10" s="663"/>
      <c r="LBE10" s="663"/>
      <c r="LBF10" s="663"/>
      <c r="LBG10" s="663"/>
      <c r="LBH10" s="663"/>
      <c r="LBI10" s="663"/>
      <c r="LBJ10" s="663"/>
      <c r="LBK10" s="663"/>
      <c r="LBL10" s="663"/>
      <c r="LBM10" s="663"/>
      <c r="LBN10" s="663"/>
      <c r="LBO10" s="663"/>
      <c r="LBP10" s="663"/>
      <c r="LBQ10" s="663"/>
      <c r="LBR10" s="663"/>
      <c r="LBS10" s="663"/>
      <c r="LBT10" s="663"/>
      <c r="LBU10" s="663"/>
      <c r="LBV10" s="663"/>
      <c r="LBW10" s="663"/>
      <c r="LBX10" s="663"/>
      <c r="LBY10" s="663"/>
      <c r="LBZ10" s="663"/>
      <c r="LCA10" s="663"/>
      <c r="LCB10" s="663"/>
      <c r="LCC10" s="663"/>
      <c r="LCD10" s="663"/>
      <c r="LCE10" s="663"/>
      <c r="LCF10" s="663"/>
      <c r="LCG10" s="663"/>
      <c r="LCH10" s="663"/>
      <c r="LCI10" s="663"/>
      <c r="LCJ10" s="663"/>
      <c r="LCK10" s="663"/>
      <c r="LCL10" s="663"/>
      <c r="LCM10" s="663"/>
      <c r="LCN10" s="663"/>
      <c r="LCO10" s="663"/>
      <c r="LCP10" s="663"/>
      <c r="LCQ10" s="663"/>
      <c r="LCR10" s="663"/>
      <c r="LCS10" s="663"/>
      <c r="LCT10" s="663"/>
      <c r="LCU10" s="663"/>
      <c r="LCV10" s="663"/>
      <c r="LCW10" s="663"/>
      <c r="LCX10" s="663"/>
      <c r="LCY10" s="663"/>
      <c r="LCZ10" s="663"/>
      <c r="LDA10" s="663"/>
      <c r="LDB10" s="663"/>
      <c r="LDC10" s="663"/>
      <c r="LDD10" s="663"/>
      <c r="LDE10" s="663"/>
      <c r="LDF10" s="663"/>
      <c r="LDG10" s="663"/>
      <c r="LDH10" s="663"/>
      <c r="LDI10" s="663"/>
      <c r="LDJ10" s="663"/>
      <c r="LDK10" s="663"/>
      <c r="LDL10" s="663"/>
      <c r="LDM10" s="663"/>
      <c r="LDN10" s="663"/>
      <c r="LDO10" s="663"/>
      <c r="LDP10" s="663"/>
      <c r="LDQ10" s="663"/>
      <c r="LDR10" s="663"/>
      <c r="LDS10" s="663"/>
      <c r="LDT10" s="663"/>
      <c r="LDU10" s="663"/>
      <c r="LDV10" s="663"/>
      <c r="LDW10" s="663"/>
      <c r="LDX10" s="663"/>
      <c r="LDY10" s="663"/>
      <c r="LDZ10" s="663"/>
      <c r="LEA10" s="663"/>
      <c r="LEB10" s="663"/>
      <c r="LEC10" s="663"/>
      <c r="LED10" s="663"/>
      <c r="LEE10" s="663"/>
      <c r="LEF10" s="663"/>
      <c r="LEG10" s="663"/>
      <c r="LEH10" s="663"/>
      <c r="LEI10" s="663"/>
      <c r="LEJ10" s="663"/>
      <c r="LEK10" s="663"/>
      <c r="LEL10" s="663"/>
      <c r="LEM10" s="663"/>
      <c r="LEN10" s="663"/>
      <c r="LEO10" s="663"/>
      <c r="LEP10" s="663"/>
      <c r="LEQ10" s="663"/>
      <c r="LER10" s="663"/>
      <c r="LES10" s="663"/>
      <c r="LET10" s="663"/>
      <c r="LEU10" s="663"/>
      <c r="LEV10" s="663"/>
      <c r="LEW10" s="663"/>
      <c r="LEX10" s="663"/>
      <c r="LEY10" s="663"/>
      <c r="LEZ10" s="663"/>
      <c r="LFA10" s="663"/>
      <c r="LFB10" s="663"/>
      <c r="LFC10" s="663"/>
      <c r="LFD10" s="663"/>
      <c r="LFE10" s="663"/>
      <c r="LFF10" s="663"/>
      <c r="LFG10" s="663"/>
      <c r="LFH10" s="663"/>
      <c r="LFI10" s="663"/>
      <c r="LFJ10" s="663"/>
      <c r="LFK10" s="663"/>
      <c r="LFL10" s="663"/>
      <c r="LFM10" s="663"/>
      <c r="LFN10" s="663"/>
      <c r="LFO10" s="663"/>
      <c r="LFP10" s="663"/>
      <c r="LFQ10" s="663"/>
      <c r="LFR10" s="663"/>
      <c r="LFS10" s="663"/>
      <c r="LFT10" s="663"/>
      <c r="LFU10" s="663"/>
      <c r="LFV10" s="663"/>
      <c r="LFW10" s="663"/>
      <c r="LFX10" s="663"/>
      <c r="LFY10" s="663"/>
      <c r="LFZ10" s="663"/>
      <c r="LGA10" s="663"/>
      <c r="LGB10" s="663"/>
      <c r="LGC10" s="663"/>
      <c r="LGD10" s="663"/>
      <c r="LGE10" s="663"/>
      <c r="LGF10" s="663"/>
      <c r="LGG10" s="663"/>
      <c r="LGH10" s="663"/>
      <c r="LGI10" s="663"/>
      <c r="LGJ10" s="663"/>
      <c r="LGK10" s="663"/>
      <c r="LGL10" s="663"/>
      <c r="LGM10" s="663"/>
      <c r="LGN10" s="663"/>
      <c r="LGO10" s="663"/>
      <c r="LGP10" s="663"/>
      <c r="LGQ10" s="663"/>
      <c r="LGR10" s="663"/>
      <c r="LGS10" s="663"/>
      <c r="LGT10" s="663"/>
      <c r="LGU10" s="663"/>
      <c r="LGV10" s="663"/>
      <c r="LGW10" s="663"/>
      <c r="LGX10" s="663"/>
      <c r="LGY10" s="663"/>
      <c r="LGZ10" s="663"/>
      <c r="LHA10" s="663"/>
      <c r="LHB10" s="663"/>
      <c r="LHC10" s="663"/>
      <c r="LHD10" s="663"/>
      <c r="LHE10" s="663"/>
      <c r="LHF10" s="663"/>
      <c r="LHG10" s="663"/>
      <c r="LHH10" s="663"/>
      <c r="LHI10" s="663"/>
      <c r="LHJ10" s="663"/>
      <c r="LHK10" s="663"/>
      <c r="LHL10" s="663"/>
      <c r="LHM10" s="663"/>
      <c r="LHN10" s="663"/>
      <c r="LHO10" s="663"/>
      <c r="LHP10" s="663"/>
      <c r="LHQ10" s="663"/>
      <c r="LHR10" s="663"/>
      <c r="LHS10" s="663"/>
      <c r="LHT10" s="663"/>
      <c r="LHU10" s="663"/>
      <c r="LHV10" s="663"/>
      <c r="LHW10" s="663"/>
      <c r="LHX10" s="663"/>
      <c r="LHY10" s="663"/>
      <c r="LHZ10" s="663"/>
      <c r="LIA10" s="663"/>
      <c r="LIB10" s="663"/>
      <c r="LIC10" s="663"/>
      <c r="LID10" s="663"/>
      <c r="LIE10" s="663"/>
      <c r="LIF10" s="663"/>
      <c r="LIG10" s="663"/>
      <c r="LIH10" s="663"/>
      <c r="LII10" s="663"/>
      <c r="LIJ10" s="663"/>
      <c r="LIK10" s="663"/>
      <c r="LIL10" s="663"/>
      <c r="LIM10" s="663"/>
      <c r="LIN10" s="663"/>
      <c r="LIO10" s="663"/>
      <c r="LIP10" s="663"/>
      <c r="LIQ10" s="663"/>
      <c r="LIR10" s="663"/>
      <c r="LIS10" s="663"/>
      <c r="LIT10" s="663"/>
      <c r="LIU10" s="663"/>
      <c r="LIV10" s="663"/>
      <c r="LIW10" s="663"/>
      <c r="LIX10" s="663"/>
      <c r="LIY10" s="663"/>
      <c r="LIZ10" s="663"/>
      <c r="LJA10" s="663"/>
      <c r="LJB10" s="663"/>
      <c r="LJC10" s="663"/>
      <c r="LJD10" s="663"/>
      <c r="LJE10" s="663"/>
      <c r="LJF10" s="663"/>
      <c r="LJG10" s="663"/>
      <c r="LJH10" s="663"/>
      <c r="LJI10" s="663"/>
      <c r="LJJ10" s="663"/>
      <c r="LJK10" s="663"/>
      <c r="LJL10" s="663"/>
      <c r="LJM10" s="663"/>
      <c r="LJN10" s="663"/>
      <c r="LJO10" s="663"/>
      <c r="LJP10" s="663"/>
      <c r="LJQ10" s="663"/>
      <c r="LJR10" s="663"/>
      <c r="LJS10" s="663"/>
      <c r="LJT10" s="663"/>
      <c r="LJU10" s="663"/>
      <c r="LJV10" s="663"/>
      <c r="LJW10" s="663"/>
      <c r="LJX10" s="663"/>
      <c r="LJY10" s="663"/>
      <c r="LJZ10" s="663"/>
      <c r="LKA10" s="663"/>
      <c r="LKB10" s="663"/>
      <c r="LKC10" s="663"/>
      <c r="LKD10" s="663"/>
      <c r="LKE10" s="663"/>
      <c r="LKF10" s="663"/>
      <c r="LKG10" s="663"/>
      <c r="LKH10" s="663"/>
      <c r="LKI10" s="663"/>
      <c r="LKJ10" s="663"/>
      <c r="LKK10" s="663"/>
      <c r="LKL10" s="663"/>
      <c r="LKM10" s="663"/>
      <c r="LKN10" s="663"/>
      <c r="LKO10" s="663"/>
      <c r="LKP10" s="663"/>
      <c r="LKQ10" s="663"/>
      <c r="LKR10" s="663"/>
      <c r="LKS10" s="663"/>
      <c r="LKT10" s="663"/>
      <c r="LKU10" s="663"/>
      <c r="LKV10" s="663"/>
      <c r="LKW10" s="663"/>
      <c r="LKX10" s="663"/>
      <c r="LKY10" s="663"/>
      <c r="LKZ10" s="663"/>
      <c r="LLA10" s="663"/>
      <c r="LLB10" s="663"/>
      <c r="LLC10" s="663"/>
      <c r="LLD10" s="663"/>
      <c r="LLE10" s="663"/>
      <c r="LLF10" s="663"/>
      <c r="LLG10" s="663"/>
      <c r="LLH10" s="663"/>
      <c r="LLI10" s="663"/>
      <c r="LLJ10" s="663"/>
      <c r="LLK10" s="663"/>
      <c r="LLL10" s="663"/>
      <c r="LLM10" s="663"/>
      <c r="LLN10" s="663"/>
      <c r="LLO10" s="663"/>
      <c r="LLP10" s="663"/>
      <c r="LLQ10" s="663"/>
      <c r="LLR10" s="663"/>
      <c r="LLS10" s="663"/>
      <c r="LLT10" s="663"/>
      <c r="LLU10" s="663"/>
      <c r="LLV10" s="663"/>
      <c r="LLW10" s="663"/>
      <c r="LLX10" s="663"/>
      <c r="LLY10" s="663"/>
      <c r="LLZ10" s="663"/>
      <c r="LMA10" s="663"/>
      <c r="LMB10" s="663"/>
      <c r="LMC10" s="663"/>
      <c r="LMD10" s="663"/>
      <c r="LME10" s="663"/>
      <c r="LMF10" s="663"/>
      <c r="LMG10" s="663"/>
      <c r="LMH10" s="663"/>
      <c r="LMI10" s="663"/>
      <c r="LMJ10" s="663"/>
      <c r="LMK10" s="663"/>
      <c r="LML10" s="663"/>
      <c r="LMM10" s="663"/>
      <c r="LMN10" s="663"/>
      <c r="LMO10" s="663"/>
      <c r="LMP10" s="663"/>
      <c r="LMQ10" s="663"/>
      <c r="LMR10" s="663"/>
      <c r="LMS10" s="663"/>
      <c r="LMT10" s="663"/>
      <c r="LMU10" s="663"/>
      <c r="LMV10" s="663"/>
      <c r="LMW10" s="663"/>
      <c r="LMX10" s="663"/>
      <c r="LMY10" s="663"/>
      <c r="LMZ10" s="663"/>
      <c r="LNA10" s="663"/>
      <c r="LNB10" s="663"/>
      <c r="LNC10" s="663"/>
      <c r="LND10" s="663"/>
      <c r="LNE10" s="663"/>
      <c r="LNF10" s="663"/>
      <c r="LNG10" s="663"/>
      <c r="LNH10" s="663"/>
      <c r="LNI10" s="663"/>
      <c r="LNJ10" s="663"/>
      <c r="LNK10" s="663"/>
      <c r="LNL10" s="663"/>
      <c r="LNM10" s="663"/>
      <c r="LNN10" s="663"/>
      <c r="LNO10" s="663"/>
      <c r="LNP10" s="663"/>
      <c r="LNQ10" s="663"/>
      <c r="LNR10" s="663"/>
      <c r="LNS10" s="663"/>
      <c r="LNT10" s="663"/>
      <c r="LNU10" s="663"/>
      <c r="LNV10" s="663"/>
      <c r="LNW10" s="663"/>
      <c r="LNX10" s="663"/>
      <c r="LNY10" s="663"/>
      <c r="LNZ10" s="663"/>
      <c r="LOA10" s="663"/>
      <c r="LOB10" s="663"/>
      <c r="LOC10" s="663"/>
      <c r="LOD10" s="663"/>
      <c r="LOE10" s="663"/>
      <c r="LOF10" s="663"/>
      <c r="LOG10" s="663"/>
      <c r="LOH10" s="663"/>
      <c r="LOI10" s="663"/>
      <c r="LOJ10" s="663"/>
      <c r="LOK10" s="663"/>
      <c r="LOL10" s="663"/>
      <c r="LOM10" s="663"/>
      <c r="LON10" s="663"/>
      <c r="LOO10" s="663"/>
      <c r="LOP10" s="663"/>
      <c r="LOQ10" s="663"/>
      <c r="LOR10" s="663"/>
      <c r="LOS10" s="663"/>
      <c r="LOT10" s="663"/>
      <c r="LOU10" s="663"/>
      <c r="LOV10" s="663"/>
      <c r="LOW10" s="663"/>
      <c r="LOX10" s="663"/>
      <c r="LOY10" s="663"/>
      <c r="LOZ10" s="663"/>
      <c r="LPA10" s="663"/>
      <c r="LPB10" s="663"/>
      <c r="LPC10" s="663"/>
      <c r="LPD10" s="663"/>
      <c r="LPE10" s="663"/>
      <c r="LPF10" s="663"/>
      <c r="LPG10" s="663"/>
      <c r="LPH10" s="663"/>
      <c r="LPI10" s="663"/>
      <c r="LPJ10" s="663"/>
      <c r="LPK10" s="663"/>
      <c r="LPL10" s="663"/>
      <c r="LPM10" s="663"/>
      <c r="LPN10" s="663"/>
      <c r="LPO10" s="663"/>
      <c r="LPP10" s="663"/>
      <c r="LPQ10" s="663"/>
      <c r="LPR10" s="663"/>
      <c r="LPS10" s="663"/>
      <c r="LPT10" s="663"/>
      <c r="LPU10" s="663"/>
      <c r="LPV10" s="663"/>
      <c r="LPW10" s="663"/>
      <c r="LPX10" s="663"/>
      <c r="LPY10" s="663"/>
      <c r="LPZ10" s="663"/>
      <c r="LQA10" s="663"/>
      <c r="LQB10" s="663"/>
      <c r="LQC10" s="663"/>
      <c r="LQD10" s="663"/>
      <c r="LQE10" s="663"/>
      <c r="LQF10" s="663"/>
      <c r="LQG10" s="663"/>
      <c r="LQH10" s="663"/>
      <c r="LQI10" s="663"/>
      <c r="LQJ10" s="663"/>
      <c r="LQK10" s="663"/>
      <c r="LQL10" s="663"/>
      <c r="LQM10" s="663"/>
      <c r="LQN10" s="663"/>
      <c r="LQO10" s="663"/>
      <c r="LQP10" s="663"/>
      <c r="LQQ10" s="663"/>
      <c r="LQR10" s="663"/>
      <c r="LQS10" s="663"/>
      <c r="LQT10" s="663"/>
      <c r="LQU10" s="663"/>
      <c r="LQV10" s="663"/>
      <c r="LQW10" s="663"/>
      <c r="LQX10" s="663"/>
      <c r="LQY10" s="663"/>
      <c r="LQZ10" s="663"/>
      <c r="LRA10" s="663"/>
      <c r="LRB10" s="663"/>
      <c r="LRC10" s="663"/>
      <c r="LRD10" s="663"/>
      <c r="LRE10" s="663"/>
      <c r="LRF10" s="663"/>
      <c r="LRG10" s="663"/>
      <c r="LRH10" s="663"/>
      <c r="LRI10" s="663"/>
      <c r="LRJ10" s="663"/>
      <c r="LRK10" s="663"/>
      <c r="LRL10" s="663"/>
      <c r="LRM10" s="663"/>
      <c r="LRN10" s="663"/>
      <c r="LRO10" s="663"/>
      <c r="LRP10" s="663"/>
      <c r="LRQ10" s="663"/>
      <c r="LRR10" s="663"/>
      <c r="LRS10" s="663"/>
      <c r="LRT10" s="663"/>
      <c r="LRU10" s="663"/>
      <c r="LRV10" s="663"/>
      <c r="LRW10" s="663"/>
      <c r="LRX10" s="663"/>
      <c r="LRY10" s="663"/>
      <c r="LRZ10" s="663"/>
      <c r="LSA10" s="663"/>
      <c r="LSB10" s="663"/>
      <c r="LSC10" s="663"/>
      <c r="LSD10" s="663"/>
      <c r="LSE10" s="663"/>
      <c r="LSF10" s="663"/>
      <c r="LSG10" s="663"/>
      <c r="LSH10" s="663"/>
      <c r="LSI10" s="663"/>
      <c r="LSJ10" s="663"/>
      <c r="LSK10" s="663"/>
      <c r="LSL10" s="663"/>
      <c r="LSM10" s="663"/>
      <c r="LSN10" s="663"/>
      <c r="LSO10" s="663"/>
      <c r="LSP10" s="663"/>
      <c r="LSQ10" s="663"/>
      <c r="LSR10" s="663"/>
      <c r="LSS10" s="663"/>
      <c r="LST10" s="663"/>
      <c r="LSU10" s="663"/>
      <c r="LSV10" s="663"/>
      <c r="LSW10" s="663"/>
      <c r="LSX10" s="663"/>
      <c r="LSY10" s="663"/>
      <c r="LSZ10" s="663"/>
      <c r="LTA10" s="663"/>
      <c r="LTB10" s="663"/>
      <c r="LTC10" s="663"/>
      <c r="LTD10" s="663"/>
      <c r="LTE10" s="663"/>
      <c r="LTF10" s="663"/>
      <c r="LTG10" s="663"/>
      <c r="LTH10" s="663"/>
      <c r="LTI10" s="663"/>
      <c r="LTJ10" s="663"/>
      <c r="LTK10" s="663"/>
      <c r="LTL10" s="663"/>
      <c r="LTM10" s="663"/>
      <c r="LTN10" s="663"/>
      <c r="LTO10" s="663"/>
      <c r="LTP10" s="663"/>
      <c r="LTQ10" s="663"/>
      <c r="LTR10" s="663"/>
      <c r="LTS10" s="663"/>
      <c r="LTT10" s="663"/>
      <c r="LTU10" s="663"/>
      <c r="LTV10" s="663"/>
      <c r="LTW10" s="663"/>
      <c r="LTX10" s="663"/>
      <c r="LTY10" s="663"/>
      <c r="LTZ10" s="663"/>
      <c r="LUA10" s="663"/>
      <c r="LUB10" s="663"/>
      <c r="LUC10" s="663"/>
      <c r="LUD10" s="663"/>
      <c r="LUE10" s="663"/>
      <c r="LUF10" s="663"/>
      <c r="LUG10" s="663"/>
      <c r="LUH10" s="663"/>
      <c r="LUI10" s="663"/>
      <c r="LUJ10" s="663"/>
      <c r="LUK10" s="663"/>
      <c r="LUL10" s="663"/>
      <c r="LUM10" s="663"/>
      <c r="LUN10" s="663"/>
      <c r="LUO10" s="663"/>
      <c r="LUP10" s="663"/>
      <c r="LUQ10" s="663"/>
      <c r="LUR10" s="663"/>
      <c r="LUS10" s="663"/>
      <c r="LUT10" s="663"/>
      <c r="LUU10" s="663"/>
      <c r="LUV10" s="663"/>
      <c r="LUW10" s="663"/>
      <c r="LUX10" s="663"/>
      <c r="LUY10" s="663"/>
      <c r="LUZ10" s="663"/>
      <c r="LVA10" s="663"/>
      <c r="LVB10" s="663"/>
      <c r="LVC10" s="663"/>
      <c r="LVD10" s="663"/>
      <c r="LVE10" s="663"/>
      <c r="LVF10" s="663"/>
      <c r="LVG10" s="663"/>
      <c r="LVH10" s="663"/>
      <c r="LVI10" s="663"/>
      <c r="LVJ10" s="663"/>
      <c r="LVK10" s="663"/>
      <c r="LVL10" s="663"/>
      <c r="LVM10" s="663"/>
      <c r="LVN10" s="663"/>
      <c r="LVO10" s="663"/>
      <c r="LVP10" s="663"/>
      <c r="LVQ10" s="663"/>
      <c r="LVR10" s="663"/>
      <c r="LVS10" s="663"/>
      <c r="LVT10" s="663"/>
      <c r="LVU10" s="663"/>
      <c r="LVV10" s="663"/>
      <c r="LVW10" s="663"/>
      <c r="LVX10" s="663"/>
      <c r="LVY10" s="663"/>
      <c r="LVZ10" s="663"/>
      <c r="LWA10" s="663"/>
      <c r="LWB10" s="663"/>
      <c r="LWC10" s="663"/>
      <c r="LWD10" s="663"/>
      <c r="LWE10" s="663"/>
      <c r="LWF10" s="663"/>
      <c r="LWG10" s="663"/>
      <c r="LWH10" s="663"/>
      <c r="LWI10" s="663"/>
      <c r="LWJ10" s="663"/>
      <c r="LWK10" s="663"/>
      <c r="LWL10" s="663"/>
      <c r="LWM10" s="663"/>
      <c r="LWN10" s="663"/>
      <c r="LWO10" s="663"/>
      <c r="LWP10" s="663"/>
      <c r="LWQ10" s="663"/>
      <c r="LWR10" s="663"/>
      <c r="LWS10" s="663"/>
      <c r="LWT10" s="663"/>
      <c r="LWU10" s="663"/>
      <c r="LWV10" s="663"/>
      <c r="LWW10" s="663"/>
      <c r="LWX10" s="663"/>
      <c r="LWY10" s="663"/>
      <c r="LWZ10" s="663"/>
      <c r="LXA10" s="663"/>
      <c r="LXB10" s="663"/>
      <c r="LXC10" s="663"/>
      <c r="LXD10" s="663"/>
      <c r="LXE10" s="663"/>
      <c r="LXF10" s="663"/>
      <c r="LXG10" s="663"/>
      <c r="LXH10" s="663"/>
      <c r="LXI10" s="663"/>
      <c r="LXJ10" s="663"/>
      <c r="LXK10" s="663"/>
      <c r="LXL10" s="663"/>
      <c r="LXM10" s="663"/>
      <c r="LXN10" s="663"/>
      <c r="LXO10" s="663"/>
      <c r="LXP10" s="663"/>
      <c r="LXQ10" s="663"/>
      <c r="LXR10" s="663"/>
      <c r="LXS10" s="663"/>
      <c r="LXT10" s="663"/>
      <c r="LXU10" s="663"/>
      <c r="LXV10" s="663"/>
      <c r="LXW10" s="663"/>
      <c r="LXX10" s="663"/>
      <c r="LXY10" s="663"/>
      <c r="LXZ10" s="663"/>
      <c r="LYA10" s="663"/>
      <c r="LYB10" s="663"/>
      <c r="LYC10" s="663"/>
      <c r="LYD10" s="663"/>
      <c r="LYE10" s="663"/>
      <c r="LYF10" s="663"/>
      <c r="LYG10" s="663"/>
      <c r="LYH10" s="663"/>
      <c r="LYI10" s="663"/>
      <c r="LYJ10" s="663"/>
      <c r="LYK10" s="663"/>
      <c r="LYL10" s="663"/>
      <c r="LYM10" s="663"/>
      <c r="LYN10" s="663"/>
      <c r="LYO10" s="663"/>
      <c r="LYP10" s="663"/>
      <c r="LYQ10" s="663"/>
      <c r="LYR10" s="663"/>
      <c r="LYS10" s="663"/>
      <c r="LYT10" s="663"/>
      <c r="LYU10" s="663"/>
      <c r="LYV10" s="663"/>
      <c r="LYW10" s="663"/>
      <c r="LYX10" s="663"/>
      <c r="LYY10" s="663"/>
      <c r="LYZ10" s="663"/>
      <c r="LZA10" s="663"/>
      <c r="LZB10" s="663"/>
      <c r="LZC10" s="663"/>
      <c r="LZD10" s="663"/>
      <c r="LZE10" s="663"/>
      <c r="LZF10" s="663"/>
      <c r="LZG10" s="663"/>
      <c r="LZH10" s="663"/>
      <c r="LZI10" s="663"/>
      <c r="LZJ10" s="663"/>
      <c r="LZK10" s="663"/>
      <c r="LZL10" s="663"/>
      <c r="LZM10" s="663"/>
      <c r="LZN10" s="663"/>
      <c r="LZO10" s="663"/>
      <c r="LZP10" s="663"/>
      <c r="LZQ10" s="663"/>
      <c r="LZR10" s="663"/>
      <c r="LZS10" s="663"/>
      <c r="LZT10" s="663"/>
      <c r="LZU10" s="663"/>
      <c r="LZV10" s="663"/>
      <c r="LZW10" s="663"/>
      <c r="LZX10" s="663"/>
      <c r="LZY10" s="663"/>
      <c r="LZZ10" s="663"/>
      <c r="MAA10" s="663"/>
      <c r="MAB10" s="663"/>
      <c r="MAC10" s="663"/>
      <c r="MAD10" s="663"/>
      <c r="MAE10" s="663"/>
      <c r="MAF10" s="663"/>
      <c r="MAG10" s="663"/>
      <c r="MAH10" s="663"/>
      <c r="MAI10" s="663"/>
      <c r="MAJ10" s="663"/>
      <c r="MAK10" s="663"/>
      <c r="MAL10" s="663"/>
      <c r="MAM10" s="663"/>
      <c r="MAN10" s="663"/>
      <c r="MAO10" s="663"/>
      <c r="MAP10" s="663"/>
      <c r="MAQ10" s="663"/>
      <c r="MAR10" s="663"/>
      <c r="MAS10" s="663"/>
      <c r="MAT10" s="663"/>
      <c r="MAU10" s="663"/>
      <c r="MAV10" s="663"/>
      <c r="MAW10" s="663"/>
      <c r="MAX10" s="663"/>
      <c r="MAY10" s="663"/>
      <c r="MAZ10" s="663"/>
      <c r="MBA10" s="663"/>
      <c r="MBB10" s="663"/>
      <c r="MBC10" s="663"/>
      <c r="MBD10" s="663"/>
      <c r="MBE10" s="663"/>
      <c r="MBF10" s="663"/>
      <c r="MBG10" s="663"/>
      <c r="MBH10" s="663"/>
      <c r="MBI10" s="663"/>
      <c r="MBJ10" s="663"/>
      <c r="MBK10" s="663"/>
      <c r="MBL10" s="663"/>
      <c r="MBM10" s="663"/>
      <c r="MBN10" s="663"/>
      <c r="MBO10" s="663"/>
      <c r="MBP10" s="663"/>
      <c r="MBQ10" s="663"/>
      <c r="MBR10" s="663"/>
      <c r="MBS10" s="663"/>
      <c r="MBT10" s="663"/>
      <c r="MBU10" s="663"/>
      <c r="MBV10" s="663"/>
      <c r="MBW10" s="663"/>
      <c r="MBX10" s="663"/>
      <c r="MBY10" s="663"/>
      <c r="MBZ10" s="663"/>
      <c r="MCA10" s="663"/>
      <c r="MCB10" s="663"/>
      <c r="MCC10" s="663"/>
      <c r="MCD10" s="663"/>
      <c r="MCE10" s="663"/>
      <c r="MCF10" s="663"/>
      <c r="MCG10" s="663"/>
      <c r="MCH10" s="663"/>
      <c r="MCI10" s="663"/>
      <c r="MCJ10" s="663"/>
      <c r="MCK10" s="663"/>
      <c r="MCL10" s="663"/>
      <c r="MCM10" s="663"/>
      <c r="MCN10" s="663"/>
      <c r="MCO10" s="663"/>
      <c r="MCP10" s="663"/>
      <c r="MCQ10" s="663"/>
      <c r="MCR10" s="663"/>
      <c r="MCS10" s="663"/>
      <c r="MCT10" s="663"/>
      <c r="MCU10" s="663"/>
      <c r="MCV10" s="663"/>
      <c r="MCW10" s="663"/>
      <c r="MCX10" s="663"/>
      <c r="MCY10" s="663"/>
      <c r="MCZ10" s="663"/>
      <c r="MDA10" s="663"/>
      <c r="MDB10" s="663"/>
      <c r="MDC10" s="663"/>
      <c r="MDD10" s="663"/>
      <c r="MDE10" s="663"/>
      <c r="MDF10" s="663"/>
      <c r="MDG10" s="663"/>
      <c r="MDH10" s="663"/>
      <c r="MDI10" s="663"/>
      <c r="MDJ10" s="663"/>
      <c r="MDK10" s="663"/>
      <c r="MDL10" s="663"/>
      <c r="MDM10" s="663"/>
      <c r="MDN10" s="663"/>
      <c r="MDO10" s="663"/>
      <c r="MDP10" s="663"/>
      <c r="MDQ10" s="663"/>
      <c r="MDR10" s="663"/>
      <c r="MDS10" s="663"/>
      <c r="MDT10" s="663"/>
      <c r="MDU10" s="663"/>
      <c r="MDV10" s="663"/>
      <c r="MDW10" s="663"/>
      <c r="MDX10" s="663"/>
      <c r="MDY10" s="663"/>
      <c r="MDZ10" s="663"/>
      <c r="MEA10" s="663"/>
      <c r="MEB10" s="663"/>
      <c r="MEC10" s="663"/>
      <c r="MED10" s="663"/>
      <c r="MEE10" s="663"/>
      <c r="MEF10" s="663"/>
      <c r="MEG10" s="663"/>
      <c r="MEH10" s="663"/>
      <c r="MEI10" s="663"/>
      <c r="MEJ10" s="663"/>
      <c r="MEK10" s="663"/>
      <c r="MEL10" s="663"/>
      <c r="MEM10" s="663"/>
      <c r="MEN10" s="663"/>
      <c r="MEO10" s="663"/>
      <c r="MEP10" s="663"/>
      <c r="MEQ10" s="663"/>
      <c r="MER10" s="663"/>
      <c r="MES10" s="663"/>
      <c r="MET10" s="663"/>
      <c r="MEU10" s="663"/>
      <c r="MEV10" s="663"/>
      <c r="MEW10" s="663"/>
      <c r="MEX10" s="663"/>
      <c r="MEY10" s="663"/>
      <c r="MEZ10" s="663"/>
      <c r="MFA10" s="663"/>
      <c r="MFB10" s="663"/>
      <c r="MFC10" s="663"/>
      <c r="MFD10" s="663"/>
      <c r="MFE10" s="663"/>
      <c r="MFF10" s="663"/>
      <c r="MFG10" s="663"/>
      <c r="MFH10" s="663"/>
      <c r="MFI10" s="663"/>
      <c r="MFJ10" s="663"/>
      <c r="MFK10" s="663"/>
      <c r="MFL10" s="663"/>
      <c r="MFM10" s="663"/>
      <c r="MFN10" s="663"/>
      <c r="MFO10" s="663"/>
      <c r="MFP10" s="663"/>
      <c r="MFQ10" s="663"/>
      <c r="MFR10" s="663"/>
      <c r="MFS10" s="663"/>
      <c r="MFT10" s="663"/>
      <c r="MFU10" s="663"/>
      <c r="MFV10" s="663"/>
      <c r="MFW10" s="663"/>
      <c r="MFX10" s="663"/>
      <c r="MFY10" s="663"/>
      <c r="MFZ10" s="663"/>
      <c r="MGA10" s="663"/>
      <c r="MGB10" s="663"/>
      <c r="MGC10" s="663"/>
      <c r="MGD10" s="663"/>
      <c r="MGE10" s="663"/>
      <c r="MGF10" s="663"/>
      <c r="MGG10" s="663"/>
      <c r="MGH10" s="663"/>
      <c r="MGI10" s="663"/>
      <c r="MGJ10" s="663"/>
      <c r="MGK10" s="663"/>
      <c r="MGL10" s="663"/>
      <c r="MGM10" s="663"/>
      <c r="MGN10" s="663"/>
      <c r="MGO10" s="663"/>
      <c r="MGP10" s="663"/>
      <c r="MGQ10" s="663"/>
      <c r="MGR10" s="663"/>
      <c r="MGS10" s="663"/>
      <c r="MGT10" s="663"/>
      <c r="MGU10" s="663"/>
      <c r="MGV10" s="663"/>
      <c r="MGW10" s="663"/>
      <c r="MGX10" s="663"/>
      <c r="MGY10" s="663"/>
      <c r="MGZ10" s="663"/>
      <c r="MHA10" s="663"/>
      <c r="MHB10" s="663"/>
      <c r="MHC10" s="663"/>
      <c r="MHD10" s="663"/>
      <c r="MHE10" s="663"/>
      <c r="MHF10" s="663"/>
      <c r="MHG10" s="663"/>
      <c r="MHH10" s="663"/>
      <c r="MHI10" s="663"/>
      <c r="MHJ10" s="663"/>
      <c r="MHK10" s="663"/>
      <c r="MHL10" s="663"/>
      <c r="MHM10" s="663"/>
      <c r="MHN10" s="663"/>
      <c r="MHO10" s="663"/>
      <c r="MHP10" s="663"/>
      <c r="MHQ10" s="663"/>
      <c r="MHR10" s="663"/>
      <c r="MHS10" s="663"/>
      <c r="MHT10" s="663"/>
      <c r="MHU10" s="663"/>
      <c r="MHV10" s="663"/>
      <c r="MHW10" s="663"/>
      <c r="MHX10" s="663"/>
      <c r="MHY10" s="663"/>
      <c r="MHZ10" s="663"/>
      <c r="MIA10" s="663"/>
      <c r="MIB10" s="663"/>
      <c r="MIC10" s="663"/>
      <c r="MID10" s="663"/>
      <c r="MIE10" s="663"/>
      <c r="MIF10" s="663"/>
      <c r="MIG10" s="663"/>
      <c r="MIH10" s="663"/>
      <c r="MII10" s="663"/>
      <c r="MIJ10" s="663"/>
      <c r="MIK10" s="663"/>
      <c r="MIL10" s="663"/>
      <c r="MIM10" s="663"/>
      <c r="MIN10" s="663"/>
      <c r="MIO10" s="663"/>
      <c r="MIP10" s="663"/>
      <c r="MIQ10" s="663"/>
      <c r="MIR10" s="663"/>
      <c r="MIS10" s="663"/>
      <c r="MIT10" s="663"/>
      <c r="MIU10" s="663"/>
      <c r="MIV10" s="663"/>
      <c r="MIW10" s="663"/>
      <c r="MIX10" s="663"/>
      <c r="MIY10" s="663"/>
      <c r="MIZ10" s="663"/>
      <c r="MJA10" s="663"/>
      <c r="MJB10" s="663"/>
      <c r="MJC10" s="663"/>
      <c r="MJD10" s="663"/>
      <c r="MJE10" s="663"/>
      <c r="MJF10" s="663"/>
      <c r="MJG10" s="663"/>
      <c r="MJH10" s="663"/>
      <c r="MJI10" s="663"/>
      <c r="MJJ10" s="663"/>
      <c r="MJK10" s="663"/>
      <c r="MJL10" s="663"/>
      <c r="MJM10" s="663"/>
      <c r="MJN10" s="663"/>
      <c r="MJO10" s="663"/>
      <c r="MJP10" s="663"/>
      <c r="MJQ10" s="663"/>
      <c r="MJR10" s="663"/>
      <c r="MJS10" s="663"/>
      <c r="MJT10" s="663"/>
      <c r="MJU10" s="663"/>
      <c r="MJV10" s="663"/>
      <c r="MJW10" s="663"/>
      <c r="MJX10" s="663"/>
      <c r="MJY10" s="663"/>
      <c r="MJZ10" s="663"/>
      <c r="MKA10" s="663"/>
      <c r="MKB10" s="663"/>
      <c r="MKC10" s="663"/>
      <c r="MKD10" s="663"/>
      <c r="MKE10" s="663"/>
      <c r="MKF10" s="663"/>
      <c r="MKG10" s="663"/>
      <c r="MKH10" s="663"/>
      <c r="MKI10" s="663"/>
      <c r="MKJ10" s="663"/>
      <c r="MKK10" s="663"/>
      <c r="MKL10" s="663"/>
      <c r="MKM10" s="663"/>
      <c r="MKN10" s="663"/>
      <c r="MKO10" s="663"/>
      <c r="MKP10" s="663"/>
      <c r="MKQ10" s="663"/>
      <c r="MKR10" s="663"/>
      <c r="MKS10" s="663"/>
      <c r="MKT10" s="663"/>
      <c r="MKU10" s="663"/>
      <c r="MKV10" s="663"/>
      <c r="MKW10" s="663"/>
      <c r="MKX10" s="663"/>
      <c r="MKY10" s="663"/>
      <c r="MKZ10" s="663"/>
      <c r="MLA10" s="663"/>
      <c r="MLB10" s="663"/>
      <c r="MLC10" s="663"/>
      <c r="MLD10" s="663"/>
      <c r="MLE10" s="663"/>
      <c r="MLF10" s="663"/>
      <c r="MLG10" s="663"/>
      <c r="MLH10" s="663"/>
      <c r="MLI10" s="663"/>
      <c r="MLJ10" s="663"/>
      <c r="MLK10" s="663"/>
      <c r="MLL10" s="663"/>
      <c r="MLM10" s="663"/>
      <c r="MLN10" s="663"/>
      <c r="MLO10" s="663"/>
      <c r="MLP10" s="663"/>
      <c r="MLQ10" s="663"/>
      <c r="MLR10" s="663"/>
      <c r="MLS10" s="663"/>
      <c r="MLT10" s="663"/>
      <c r="MLU10" s="663"/>
      <c r="MLV10" s="663"/>
      <c r="MLW10" s="663"/>
      <c r="MLX10" s="663"/>
      <c r="MLY10" s="663"/>
      <c r="MLZ10" s="663"/>
      <c r="MMA10" s="663"/>
      <c r="MMB10" s="663"/>
      <c r="MMC10" s="663"/>
      <c r="MMD10" s="663"/>
      <c r="MME10" s="663"/>
      <c r="MMF10" s="663"/>
      <c r="MMG10" s="663"/>
      <c r="MMH10" s="663"/>
      <c r="MMI10" s="663"/>
      <c r="MMJ10" s="663"/>
      <c r="MMK10" s="663"/>
      <c r="MML10" s="663"/>
      <c r="MMM10" s="663"/>
      <c r="MMN10" s="663"/>
      <c r="MMO10" s="663"/>
      <c r="MMP10" s="663"/>
      <c r="MMQ10" s="663"/>
      <c r="MMR10" s="663"/>
      <c r="MMS10" s="663"/>
      <c r="MMT10" s="663"/>
      <c r="MMU10" s="663"/>
      <c r="MMV10" s="663"/>
      <c r="MMW10" s="663"/>
      <c r="MMX10" s="663"/>
      <c r="MMY10" s="663"/>
      <c r="MMZ10" s="663"/>
      <c r="MNA10" s="663"/>
      <c r="MNB10" s="663"/>
      <c r="MNC10" s="663"/>
      <c r="MND10" s="663"/>
      <c r="MNE10" s="663"/>
      <c r="MNF10" s="663"/>
      <c r="MNG10" s="663"/>
      <c r="MNH10" s="663"/>
      <c r="MNI10" s="663"/>
      <c r="MNJ10" s="663"/>
      <c r="MNK10" s="663"/>
      <c r="MNL10" s="663"/>
      <c r="MNM10" s="663"/>
      <c r="MNN10" s="663"/>
      <c r="MNO10" s="663"/>
      <c r="MNP10" s="663"/>
      <c r="MNQ10" s="663"/>
      <c r="MNR10" s="663"/>
      <c r="MNS10" s="663"/>
      <c r="MNT10" s="663"/>
      <c r="MNU10" s="663"/>
      <c r="MNV10" s="663"/>
      <c r="MNW10" s="663"/>
      <c r="MNX10" s="663"/>
      <c r="MNY10" s="663"/>
      <c r="MNZ10" s="663"/>
      <c r="MOA10" s="663"/>
      <c r="MOB10" s="663"/>
      <c r="MOC10" s="663"/>
      <c r="MOD10" s="663"/>
      <c r="MOE10" s="663"/>
      <c r="MOF10" s="663"/>
      <c r="MOG10" s="663"/>
      <c r="MOH10" s="663"/>
      <c r="MOI10" s="663"/>
      <c r="MOJ10" s="663"/>
      <c r="MOK10" s="663"/>
      <c r="MOL10" s="663"/>
      <c r="MOM10" s="663"/>
      <c r="MON10" s="663"/>
      <c r="MOO10" s="663"/>
      <c r="MOP10" s="663"/>
      <c r="MOQ10" s="663"/>
      <c r="MOR10" s="663"/>
      <c r="MOS10" s="663"/>
      <c r="MOT10" s="663"/>
      <c r="MOU10" s="663"/>
      <c r="MOV10" s="663"/>
      <c r="MOW10" s="663"/>
      <c r="MOX10" s="663"/>
      <c r="MOY10" s="663"/>
      <c r="MOZ10" s="663"/>
      <c r="MPA10" s="663"/>
      <c r="MPB10" s="663"/>
      <c r="MPC10" s="663"/>
      <c r="MPD10" s="663"/>
      <c r="MPE10" s="663"/>
      <c r="MPF10" s="663"/>
      <c r="MPG10" s="663"/>
      <c r="MPH10" s="663"/>
      <c r="MPI10" s="663"/>
      <c r="MPJ10" s="663"/>
      <c r="MPK10" s="663"/>
      <c r="MPL10" s="663"/>
      <c r="MPM10" s="663"/>
      <c r="MPN10" s="663"/>
      <c r="MPO10" s="663"/>
      <c r="MPP10" s="663"/>
      <c r="MPQ10" s="663"/>
      <c r="MPR10" s="663"/>
      <c r="MPS10" s="663"/>
      <c r="MPT10" s="663"/>
      <c r="MPU10" s="663"/>
      <c r="MPV10" s="663"/>
      <c r="MPW10" s="663"/>
      <c r="MPX10" s="663"/>
      <c r="MPY10" s="663"/>
      <c r="MPZ10" s="663"/>
      <c r="MQA10" s="663"/>
      <c r="MQB10" s="663"/>
      <c r="MQC10" s="663"/>
      <c r="MQD10" s="663"/>
      <c r="MQE10" s="663"/>
      <c r="MQF10" s="663"/>
      <c r="MQG10" s="663"/>
      <c r="MQH10" s="663"/>
      <c r="MQI10" s="663"/>
      <c r="MQJ10" s="663"/>
      <c r="MQK10" s="663"/>
      <c r="MQL10" s="663"/>
      <c r="MQM10" s="663"/>
      <c r="MQN10" s="663"/>
      <c r="MQO10" s="663"/>
      <c r="MQP10" s="663"/>
      <c r="MQQ10" s="663"/>
      <c r="MQR10" s="663"/>
      <c r="MQS10" s="663"/>
      <c r="MQT10" s="663"/>
      <c r="MQU10" s="663"/>
      <c r="MQV10" s="663"/>
      <c r="MQW10" s="663"/>
      <c r="MQX10" s="663"/>
      <c r="MQY10" s="663"/>
      <c r="MQZ10" s="663"/>
      <c r="MRA10" s="663"/>
      <c r="MRB10" s="663"/>
      <c r="MRC10" s="663"/>
      <c r="MRD10" s="663"/>
      <c r="MRE10" s="663"/>
      <c r="MRF10" s="663"/>
      <c r="MRG10" s="663"/>
      <c r="MRH10" s="663"/>
      <c r="MRI10" s="663"/>
      <c r="MRJ10" s="663"/>
      <c r="MRK10" s="663"/>
      <c r="MRL10" s="663"/>
      <c r="MRM10" s="663"/>
      <c r="MRN10" s="663"/>
      <c r="MRO10" s="663"/>
      <c r="MRP10" s="663"/>
      <c r="MRQ10" s="663"/>
      <c r="MRR10" s="663"/>
      <c r="MRS10" s="663"/>
      <c r="MRT10" s="663"/>
      <c r="MRU10" s="663"/>
      <c r="MRV10" s="663"/>
      <c r="MRW10" s="663"/>
      <c r="MRX10" s="663"/>
      <c r="MRY10" s="663"/>
      <c r="MRZ10" s="663"/>
      <c r="MSA10" s="663"/>
      <c r="MSB10" s="663"/>
      <c r="MSC10" s="663"/>
      <c r="MSD10" s="663"/>
      <c r="MSE10" s="663"/>
      <c r="MSF10" s="663"/>
      <c r="MSG10" s="663"/>
      <c r="MSH10" s="663"/>
      <c r="MSI10" s="663"/>
      <c r="MSJ10" s="663"/>
      <c r="MSK10" s="663"/>
      <c r="MSL10" s="663"/>
      <c r="MSM10" s="663"/>
      <c r="MSN10" s="663"/>
      <c r="MSO10" s="663"/>
      <c r="MSP10" s="663"/>
      <c r="MSQ10" s="663"/>
      <c r="MSR10" s="663"/>
      <c r="MSS10" s="663"/>
      <c r="MST10" s="663"/>
      <c r="MSU10" s="663"/>
      <c r="MSV10" s="663"/>
      <c r="MSW10" s="663"/>
      <c r="MSX10" s="663"/>
      <c r="MSY10" s="663"/>
      <c r="MSZ10" s="663"/>
      <c r="MTA10" s="663"/>
      <c r="MTB10" s="663"/>
      <c r="MTC10" s="663"/>
      <c r="MTD10" s="663"/>
      <c r="MTE10" s="663"/>
      <c r="MTF10" s="663"/>
      <c r="MTG10" s="663"/>
      <c r="MTH10" s="663"/>
      <c r="MTI10" s="663"/>
      <c r="MTJ10" s="663"/>
      <c r="MTK10" s="663"/>
      <c r="MTL10" s="663"/>
      <c r="MTM10" s="663"/>
      <c r="MTN10" s="663"/>
      <c r="MTO10" s="663"/>
      <c r="MTP10" s="663"/>
      <c r="MTQ10" s="663"/>
      <c r="MTR10" s="663"/>
      <c r="MTS10" s="663"/>
      <c r="MTT10" s="663"/>
      <c r="MTU10" s="663"/>
      <c r="MTV10" s="663"/>
      <c r="MTW10" s="663"/>
      <c r="MTX10" s="663"/>
      <c r="MTY10" s="663"/>
      <c r="MTZ10" s="663"/>
      <c r="MUA10" s="663"/>
      <c r="MUB10" s="663"/>
      <c r="MUC10" s="663"/>
      <c r="MUD10" s="663"/>
      <c r="MUE10" s="663"/>
      <c r="MUF10" s="663"/>
      <c r="MUG10" s="663"/>
      <c r="MUH10" s="663"/>
      <c r="MUI10" s="663"/>
      <c r="MUJ10" s="663"/>
      <c r="MUK10" s="663"/>
      <c r="MUL10" s="663"/>
      <c r="MUM10" s="663"/>
      <c r="MUN10" s="663"/>
      <c r="MUO10" s="663"/>
      <c r="MUP10" s="663"/>
      <c r="MUQ10" s="663"/>
      <c r="MUR10" s="663"/>
      <c r="MUS10" s="663"/>
      <c r="MUT10" s="663"/>
      <c r="MUU10" s="663"/>
      <c r="MUV10" s="663"/>
      <c r="MUW10" s="663"/>
      <c r="MUX10" s="663"/>
      <c r="MUY10" s="663"/>
      <c r="MUZ10" s="663"/>
      <c r="MVA10" s="663"/>
      <c r="MVB10" s="663"/>
      <c r="MVC10" s="663"/>
      <c r="MVD10" s="663"/>
      <c r="MVE10" s="663"/>
      <c r="MVF10" s="663"/>
      <c r="MVG10" s="663"/>
      <c r="MVH10" s="663"/>
      <c r="MVI10" s="663"/>
      <c r="MVJ10" s="663"/>
      <c r="MVK10" s="663"/>
      <c r="MVL10" s="663"/>
      <c r="MVM10" s="663"/>
      <c r="MVN10" s="663"/>
      <c r="MVO10" s="663"/>
      <c r="MVP10" s="663"/>
      <c r="MVQ10" s="663"/>
      <c r="MVR10" s="663"/>
      <c r="MVS10" s="663"/>
      <c r="MVT10" s="663"/>
      <c r="MVU10" s="663"/>
      <c r="MVV10" s="663"/>
      <c r="MVW10" s="663"/>
      <c r="MVX10" s="663"/>
      <c r="MVY10" s="663"/>
      <c r="MVZ10" s="663"/>
      <c r="MWA10" s="663"/>
      <c r="MWB10" s="663"/>
      <c r="MWC10" s="663"/>
      <c r="MWD10" s="663"/>
      <c r="MWE10" s="663"/>
      <c r="MWF10" s="663"/>
      <c r="MWG10" s="663"/>
      <c r="MWH10" s="663"/>
      <c r="MWI10" s="663"/>
      <c r="MWJ10" s="663"/>
      <c r="MWK10" s="663"/>
      <c r="MWL10" s="663"/>
      <c r="MWM10" s="663"/>
      <c r="MWN10" s="663"/>
      <c r="MWO10" s="663"/>
      <c r="MWP10" s="663"/>
      <c r="MWQ10" s="663"/>
      <c r="MWR10" s="663"/>
      <c r="MWS10" s="663"/>
      <c r="MWT10" s="663"/>
      <c r="MWU10" s="663"/>
      <c r="MWV10" s="663"/>
      <c r="MWW10" s="663"/>
      <c r="MWX10" s="663"/>
      <c r="MWY10" s="663"/>
      <c r="MWZ10" s="663"/>
      <c r="MXA10" s="663"/>
      <c r="MXB10" s="663"/>
      <c r="MXC10" s="663"/>
      <c r="MXD10" s="663"/>
      <c r="MXE10" s="663"/>
      <c r="MXF10" s="663"/>
      <c r="MXG10" s="663"/>
      <c r="MXH10" s="663"/>
      <c r="MXI10" s="663"/>
      <c r="MXJ10" s="663"/>
      <c r="MXK10" s="663"/>
      <c r="MXL10" s="663"/>
      <c r="MXM10" s="663"/>
      <c r="MXN10" s="663"/>
      <c r="MXO10" s="663"/>
      <c r="MXP10" s="663"/>
      <c r="MXQ10" s="663"/>
      <c r="MXR10" s="663"/>
      <c r="MXS10" s="663"/>
      <c r="MXT10" s="663"/>
      <c r="MXU10" s="663"/>
      <c r="MXV10" s="663"/>
      <c r="MXW10" s="663"/>
      <c r="MXX10" s="663"/>
      <c r="MXY10" s="663"/>
      <c r="MXZ10" s="663"/>
      <c r="MYA10" s="663"/>
      <c r="MYB10" s="663"/>
      <c r="MYC10" s="663"/>
      <c r="MYD10" s="663"/>
      <c r="MYE10" s="663"/>
      <c r="MYF10" s="663"/>
      <c r="MYG10" s="663"/>
      <c r="MYH10" s="663"/>
      <c r="MYI10" s="663"/>
      <c r="MYJ10" s="663"/>
      <c r="MYK10" s="663"/>
      <c r="MYL10" s="663"/>
      <c r="MYM10" s="663"/>
      <c r="MYN10" s="663"/>
      <c r="MYO10" s="663"/>
      <c r="MYP10" s="663"/>
      <c r="MYQ10" s="663"/>
      <c r="MYR10" s="663"/>
      <c r="MYS10" s="663"/>
      <c r="MYT10" s="663"/>
      <c r="MYU10" s="663"/>
      <c r="MYV10" s="663"/>
      <c r="MYW10" s="663"/>
      <c r="MYX10" s="663"/>
      <c r="MYY10" s="663"/>
      <c r="MYZ10" s="663"/>
      <c r="MZA10" s="663"/>
      <c r="MZB10" s="663"/>
      <c r="MZC10" s="663"/>
      <c r="MZD10" s="663"/>
      <c r="MZE10" s="663"/>
      <c r="MZF10" s="663"/>
      <c r="MZG10" s="663"/>
      <c r="MZH10" s="663"/>
      <c r="MZI10" s="663"/>
      <c r="MZJ10" s="663"/>
      <c r="MZK10" s="663"/>
      <c r="MZL10" s="663"/>
      <c r="MZM10" s="663"/>
      <c r="MZN10" s="663"/>
      <c r="MZO10" s="663"/>
      <c r="MZP10" s="663"/>
      <c r="MZQ10" s="663"/>
      <c r="MZR10" s="663"/>
      <c r="MZS10" s="663"/>
      <c r="MZT10" s="663"/>
      <c r="MZU10" s="663"/>
      <c r="MZV10" s="663"/>
      <c r="MZW10" s="663"/>
      <c r="MZX10" s="663"/>
      <c r="MZY10" s="663"/>
      <c r="MZZ10" s="663"/>
      <c r="NAA10" s="663"/>
      <c r="NAB10" s="663"/>
      <c r="NAC10" s="663"/>
      <c r="NAD10" s="663"/>
      <c r="NAE10" s="663"/>
      <c r="NAF10" s="663"/>
      <c r="NAG10" s="663"/>
      <c r="NAH10" s="663"/>
      <c r="NAI10" s="663"/>
      <c r="NAJ10" s="663"/>
      <c r="NAK10" s="663"/>
      <c r="NAL10" s="663"/>
      <c r="NAM10" s="663"/>
      <c r="NAN10" s="663"/>
      <c r="NAO10" s="663"/>
      <c r="NAP10" s="663"/>
      <c r="NAQ10" s="663"/>
      <c r="NAR10" s="663"/>
      <c r="NAS10" s="663"/>
      <c r="NAT10" s="663"/>
      <c r="NAU10" s="663"/>
      <c r="NAV10" s="663"/>
      <c r="NAW10" s="663"/>
      <c r="NAX10" s="663"/>
      <c r="NAY10" s="663"/>
      <c r="NAZ10" s="663"/>
      <c r="NBA10" s="663"/>
      <c r="NBB10" s="663"/>
      <c r="NBC10" s="663"/>
      <c r="NBD10" s="663"/>
      <c r="NBE10" s="663"/>
      <c r="NBF10" s="663"/>
      <c r="NBG10" s="663"/>
      <c r="NBH10" s="663"/>
      <c r="NBI10" s="663"/>
      <c r="NBJ10" s="663"/>
      <c r="NBK10" s="663"/>
      <c r="NBL10" s="663"/>
      <c r="NBM10" s="663"/>
      <c r="NBN10" s="663"/>
      <c r="NBO10" s="663"/>
      <c r="NBP10" s="663"/>
      <c r="NBQ10" s="663"/>
      <c r="NBR10" s="663"/>
      <c r="NBS10" s="663"/>
      <c r="NBT10" s="663"/>
      <c r="NBU10" s="663"/>
      <c r="NBV10" s="663"/>
      <c r="NBW10" s="663"/>
      <c r="NBX10" s="663"/>
      <c r="NBY10" s="663"/>
      <c r="NBZ10" s="663"/>
      <c r="NCA10" s="663"/>
      <c r="NCB10" s="663"/>
      <c r="NCC10" s="663"/>
      <c r="NCD10" s="663"/>
      <c r="NCE10" s="663"/>
      <c r="NCF10" s="663"/>
      <c r="NCG10" s="663"/>
      <c r="NCH10" s="663"/>
      <c r="NCI10" s="663"/>
      <c r="NCJ10" s="663"/>
      <c r="NCK10" s="663"/>
      <c r="NCL10" s="663"/>
      <c r="NCM10" s="663"/>
      <c r="NCN10" s="663"/>
      <c r="NCO10" s="663"/>
      <c r="NCP10" s="663"/>
      <c r="NCQ10" s="663"/>
      <c r="NCR10" s="663"/>
      <c r="NCS10" s="663"/>
      <c r="NCT10" s="663"/>
      <c r="NCU10" s="663"/>
      <c r="NCV10" s="663"/>
      <c r="NCW10" s="663"/>
      <c r="NCX10" s="663"/>
      <c r="NCY10" s="663"/>
      <c r="NCZ10" s="663"/>
      <c r="NDA10" s="663"/>
      <c r="NDB10" s="663"/>
      <c r="NDC10" s="663"/>
      <c r="NDD10" s="663"/>
      <c r="NDE10" s="663"/>
      <c r="NDF10" s="663"/>
      <c r="NDG10" s="663"/>
      <c r="NDH10" s="663"/>
      <c r="NDI10" s="663"/>
      <c r="NDJ10" s="663"/>
      <c r="NDK10" s="663"/>
      <c r="NDL10" s="663"/>
      <c r="NDM10" s="663"/>
      <c r="NDN10" s="663"/>
      <c r="NDO10" s="663"/>
      <c r="NDP10" s="663"/>
      <c r="NDQ10" s="663"/>
      <c r="NDR10" s="663"/>
      <c r="NDS10" s="663"/>
      <c r="NDT10" s="663"/>
      <c r="NDU10" s="663"/>
      <c r="NDV10" s="663"/>
      <c r="NDW10" s="663"/>
      <c r="NDX10" s="663"/>
      <c r="NDY10" s="663"/>
      <c r="NDZ10" s="663"/>
      <c r="NEA10" s="663"/>
      <c r="NEB10" s="663"/>
      <c r="NEC10" s="663"/>
      <c r="NED10" s="663"/>
      <c r="NEE10" s="663"/>
      <c r="NEF10" s="663"/>
      <c r="NEG10" s="663"/>
      <c r="NEH10" s="663"/>
      <c r="NEI10" s="663"/>
      <c r="NEJ10" s="663"/>
      <c r="NEK10" s="663"/>
      <c r="NEL10" s="663"/>
      <c r="NEM10" s="663"/>
      <c r="NEN10" s="663"/>
      <c r="NEO10" s="663"/>
      <c r="NEP10" s="663"/>
      <c r="NEQ10" s="663"/>
      <c r="NER10" s="663"/>
      <c r="NES10" s="663"/>
      <c r="NET10" s="663"/>
      <c r="NEU10" s="663"/>
      <c r="NEV10" s="663"/>
      <c r="NEW10" s="663"/>
      <c r="NEX10" s="663"/>
      <c r="NEY10" s="663"/>
      <c r="NEZ10" s="663"/>
      <c r="NFA10" s="663"/>
      <c r="NFB10" s="663"/>
      <c r="NFC10" s="663"/>
      <c r="NFD10" s="663"/>
      <c r="NFE10" s="663"/>
      <c r="NFF10" s="663"/>
      <c r="NFG10" s="663"/>
      <c r="NFH10" s="663"/>
      <c r="NFI10" s="663"/>
      <c r="NFJ10" s="663"/>
      <c r="NFK10" s="663"/>
      <c r="NFL10" s="663"/>
      <c r="NFM10" s="663"/>
      <c r="NFN10" s="663"/>
      <c r="NFO10" s="663"/>
      <c r="NFP10" s="663"/>
      <c r="NFQ10" s="663"/>
      <c r="NFR10" s="663"/>
      <c r="NFS10" s="663"/>
      <c r="NFT10" s="663"/>
      <c r="NFU10" s="663"/>
      <c r="NFV10" s="663"/>
      <c r="NFW10" s="663"/>
      <c r="NFX10" s="663"/>
      <c r="NFY10" s="663"/>
      <c r="NFZ10" s="663"/>
      <c r="NGA10" s="663"/>
      <c r="NGB10" s="663"/>
      <c r="NGC10" s="663"/>
      <c r="NGD10" s="663"/>
      <c r="NGE10" s="663"/>
      <c r="NGF10" s="663"/>
      <c r="NGG10" s="663"/>
      <c r="NGH10" s="663"/>
      <c r="NGI10" s="663"/>
      <c r="NGJ10" s="663"/>
      <c r="NGK10" s="663"/>
      <c r="NGL10" s="663"/>
      <c r="NGM10" s="663"/>
      <c r="NGN10" s="663"/>
      <c r="NGO10" s="663"/>
      <c r="NGP10" s="663"/>
      <c r="NGQ10" s="663"/>
      <c r="NGR10" s="663"/>
      <c r="NGS10" s="663"/>
      <c r="NGT10" s="663"/>
      <c r="NGU10" s="663"/>
      <c r="NGV10" s="663"/>
      <c r="NGW10" s="663"/>
      <c r="NGX10" s="663"/>
      <c r="NGY10" s="663"/>
      <c r="NGZ10" s="663"/>
      <c r="NHA10" s="663"/>
      <c r="NHB10" s="663"/>
      <c r="NHC10" s="663"/>
      <c r="NHD10" s="663"/>
      <c r="NHE10" s="663"/>
      <c r="NHF10" s="663"/>
      <c r="NHG10" s="663"/>
      <c r="NHH10" s="663"/>
      <c r="NHI10" s="663"/>
      <c r="NHJ10" s="663"/>
      <c r="NHK10" s="663"/>
      <c r="NHL10" s="663"/>
      <c r="NHM10" s="663"/>
      <c r="NHN10" s="663"/>
      <c r="NHO10" s="663"/>
      <c r="NHP10" s="663"/>
      <c r="NHQ10" s="663"/>
      <c r="NHR10" s="663"/>
      <c r="NHS10" s="663"/>
      <c r="NHT10" s="663"/>
      <c r="NHU10" s="663"/>
      <c r="NHV10" s="663"/>
      <c r="NHW10" s="663"/>
      <c r="NHX10" s="663"/>
      <c r="NHY10" s="663"/>
      <c r="NHZ10" s="663"/>
      <c r="NIA10" s="663"/>
      <c r="NIB10" s="663"/>
      <c r="NIC10" s="663"/>
      <c r="NID10" s="663"/>
      <c r="NIE10" s="663"/>
      <c r="NIF10" s="663"/>
      <c r="NIG10" s="663"/>
      <c r="NIH10" s="663"/>
      <c r="NII10" s="663"/>
      <c r="NIJ10" s="663"/>
      <c r="NIK10" s="663"/>
      <c r="NIL10" s="663"/>
      <c r="NIM10" s="663"/>
      <c r="NIN10" s="663"/>
      <c r="NIO10" s="663"/>
      <c r="NIP10" s="663"/>
      <c r="NIQ10" s="663"/>
      <c r="NIR10" s="663"/>
      <c r="NIS10" s="663"/>
      <c r="NIT10" s="663"/>
      <c r="NIU10" s="663"/>
      <c r="NIV10" s="663"/>
      <c r="NIW10" s="663"/>
      <c r="NIX10" s="663"/>
      <c r="NIY10" s="663"/>
      <c r="NIZ10" s="663"/>
      <c r="NJA10" s="663"/>
      <c r="NJB10" s="663"/>
      <c r="NJC10" s="663"/>
      <c r="NJD10" s="663"/>
      <c r="NJE10" s="663"/>
      <c r="NJF10" s="663"/>
      <c r="NJG10" s="663"/>
      <c r="NJH10" s="663"/>
      <c r="NJI10" s="663"/>
      <c r="NJJ10" s="663"/>
      <c r="NJK10" s="663"/>
      <c r="NJL10" s="663"/>
      <c r="NJM10" s="663"/>
      <c r="NJN10" s="663"/>
      <c r="NJO10" s="663"/>
      <c r="NJP10" s="663"/>
      <c r="NJQ10" s="663"/>
      <c r="NJR10" s="663"/>
      <c r="NJS10" s="663"/>
      <c r="NJT10" s="663"/>
      <c r="NJU10" s="663"/>
      <c r="NJV10" s="663"/>
      <c r="NJW10" s="663"/>
      <c r="NJX10" s="663"/>
      <c r="NJY10" s="663"/>
      <c r="NJZ10" s="663"/>
      <c r="NKA10" s="663"/>
      <c r="NKB10" s="663"/>
      <c r="NKC10" s="663"/>
      <c r="NKD10" s="663"/>
      <c r="NKE10" s="663"/>
      <c r="NKF10" s="663"/>
      <c r="NKG10" s="663"/>
      <c r="NKH10" s="663"/>
      <c r="NKI10" s="663"/>
      <c r="NKJ10" s="663"/>
      <c r="NKK10" s="663"/>
      <c r="NKL10" s="663"/>
      <c r="NKM10" s="663"/>
      <c r="NKN10" s="663"/>
      <c r="NKO10" s="663"/>
      <c r="NKP10" s="663"/>
      <c r="NKQ10" s="663"/>
      <c r="NKR10" s="663"/>
      <c r="NKS10" s="663"/>
      <c r="NKT10" s="663"/>
      <c r="NKU10" s="663"/>
      <c r="NKV10" s="663"/>
      <c r="NKW10" s="663"/>
      <c r="NKX10" s="663"/>
      <c r="NKY10" s="663"/>
      <c r="NKZ10" s="663"/>
      <c r="NLA10" s="663"/>
      <c r="NLB10" s="663"/>
      <c r="NLC10" s="663"/>
      <c r="NLD10" s="663"/>
      <c r="NLE10" s="663"/>
      <c r="NLF10" s="663"/>
      <c r="NLG10" s="663"/>
      <c r="NLH10" s="663"/>
      <c r="NLI10" s="663"/>
      <c r="NLJ10" s="663"/>
      <c r="NLK10" s="663"/>
      <c r="NLL10" s="663"/>
      <c r="NLM10" s="663"/>
      <c r="NLN10" s="663"/>
      <c r="NLO10" s="663"/>
      <c r="NLP10" s="663"/>
      <c r="NLQ10" s="663"/>
      <c r="NLR10" s="663"/>
      <c r="NLS10" s="663"/>
      <c r="NLT10" s="663"/>
      <c r="NLU10" s="663"/>
      <c r="NLV10" s="663"/>
      <c r="NLW10" s="663"/>
      <c r="NLX10" s="663"/>
      <c r="NLY10" s="663"/>
      <c r="NLZ10" s="663"/>
      <c r="NMA10" s="663"/>
      <c r="NMB10" s="663"/>
      <c r="NMC10" s="663"/>
      <c r="NMD10" s="663"/>
      <c r="NME10" s="663"/>
      <c r="NMF10" s="663"/>
      <c r="NMG10" s="663"/>
      <c r="NMH10" s="663"/>
      <c r="NMI10" s="663"/>
      <c r="NMJ10" s="663"/>
      <c r="NMK10" s="663"/>
      <c r="NML10" s="663"/>
      <c r="NMM10" s="663"/>
      <c r="NMN10" s="663"/>
      <c r="NMO10" s="663"/>
      <c r="NMP10" s="663"/>
      <c r="NMQ10" s="663"/>
      <c r="NMR10" s="663"/>
      <c r="NMS10" s="663"/>
      <c r="NMT10" s="663"/>
      <c r="NMU10" s="663"/>
      <c r="NMV10" s="663"/>
      <c r="NMW10" s="663"/>
      <c r="NMX10" s="663"/>
      <c r="NMY10" s="663"/>
      <c r="NMZ10" s="663"/>
      <c r="NNA10" s="663"/>
      <c r="NNB10" s="663"/>
      <c r="NNC10" s="663"/>
      <c r="NND10" s="663"/>
      <c r="NNE10" s="663"/>
      <c r="NNF10" s="663"/>
      <c r="NNG10" s="663"/>
      <c r="NNH10" s="663"/>
      <c r="NNI10" s="663"/>
      <c r="NNJ10" s="663"/>
      <c r="NNK10" s="663"/>
      <c r="NNL10" s="663"/>
      <c r="NNM10" s="663"/>
      <c r="NNN10" s="663"/>
      <c r="NNO10" s="663"/>
      <c r="NNP10" s="663"/>
      <c r="NNQ10" s="663"/>
      <c r="NNR10" s="663"/>
      <c r="NNS10" s="663"/>
      <c r="NNT10" s="663"/>
      <c r="NNU10" s="663"/>
      <c r="NNV10" s="663"/>
      <c r="NNW10" s="663"/>
      <c r="NNX10" s="663"/>
      <c r="NNY10" s="663"/>
      <c r="NNZ10" s="663"/>
      <c r="NOA10" s="663"/>
      <c r="NOB10" s="663"/>
      <c r="NOC10" s="663"/>
      <c r="NOD10" s="663"/>
      <c r="NOE10" s="663"/>
      <c r="NOF10" s="663"/>
      <c r="NOG10" s="663"/>
      <c r="NOH10" s="663"/>
      <c r="NOI10" s="663"/>
      <c r="NOJ10" s="663"/>
      <c r="NOK10" s="663"/>
      <c r="NOL10" s="663"/>
      <c r="NOM10" s="663"/>
      <c r="NON10" s="663"/>
      <c r="NOO10" s="663"/>
      <c r="NOP10" s="663"/>
      <c r="NOQ10" s="663"/>
      <c r="NOR10" s="663"/>
      <c r="NOS10" s="663"/>
      <c r="NOT10" s="663"/>
      <c r="NOU10" s="663"/>
      <c r="NOV10" s="663"/>
      <c r="NOW10" s="663"/>
      <c r="NOX10" s="663"/>
      <c r="NOY10" s="663"/>
      <c r="NOZ10" s="663"/>
      <c r="NPA10" s="663"/>
      <c r="NPB10" s="663"/>
      <c r="NPC10" s="663"/>
      <c r="NPD10" s="663"/>
      <c r="NPE10" s="663"/>
      <c r="NPF10" s="663"/>
      <c r="NPG10" s="663"/>
      <c r="NPH10" s="663"/>
      <c r="NPI10" s="663"/>
      <c r="NPJ10" s="663"/>
      <c r="NPK10" s="663"/>
      <c r="NPL10" s="663"/>
      <c r="NPM10" s="663"/>
      <c r="NPN10" s="663"/>
      <c r="NPO10" s="663"/>
      <c r="NPP10" s="663"/>
      <c r="NPQ10" s="663"/>
      <c r="NPR10" s="663"/>
      <c r="NPS10" s="663"/>
      <c r="NPT10" s="663"/>
      <c r="NPU10" s="663"/>
      <c r="NPV10" s="663"/>
      <c r="NPW10" s="663"/>
      <c r="NPX10" s="663"/>
      <c r="NPY10" s="663"/>
      <c r="NPZ10" s="663"/>
      <c r="NQA10" s="663"/>
      <c r="NQB10" s="663"/>
      <c r="NQC10" s="663"/>
      <c r="NQD10" s="663"/>
      <c r="NQE10" s="663"/>
      <c r="NQF10" s="663"/>
      <c r="NQG10" s="663"/>
      <c r="NQH10" s="663"/>
      <c r="NQI10" s="663"/>
      <c r="NQJ10" s="663"/>
      <c r="NQK10" s="663"/>
      <c r="NQL10" s="663"/>
      <c r="NQM10" s="663"/>
      <c r="NQN10" s="663"/>
      <c r="NQO10" s="663"/>
      <c r="NQP10" s="663"/>
      <c r="NQQ10" s="663"/>
      <c r="NQR10" s="663"/>
      <c r="NQS10" s="663"/>
      <c r="NQT10" s="663"/>
      <c r="NQU10" s="663"/>
      <c r="NQV10" s="663"/>
      <c r="NQW10" s="663"/>
      <c r="NQX10" s="663"/>
      <c r="NQY10" s="663"/>
      <c r="NQZ10" s="663"/>
      <c r="NRA10" s="663"/>
      <c r="NRB10" s="663"/>
      <c r="NRC10" s="663"/>
      <c r="NRD10" s="663"/>
      <c r="NRE10" s="663"/>
      <c r="NRF10" s="663"/>
      <c r="NRG10" s="663"/>
      <c r="NRH10" s="663"/>
      <c r="NRI10" s="663"/>
      <c r="NRJ10" s="663"/>
      <c r="NRK10" s="663"/>
      <c r="NRL10" s="663"/>
      <c r="NRM10" s="663"/>
      <c r="NRN10" s="663"/>
      <c r="NRO10" s="663"/>
      <c r="NRP10" s="663"/>
      <c r="NRQ10" s="663"/>
      <c r="NRR10" s="663"/>
      <c r="NRS10" s="663"/>
      <c r="NRT10" s="663"/>
      <c r="NRU10" s="663"/>
      <c r="NRV10" s="663"/>
      <c r="NRW10" s="663"/>
      <c r="NRX10" s="663"/>
      <c r="NRY10" s="663"/>
      <c r="NRZ10" s="663"/>
      <c r="NSA10" s="663"/>
      <c r="NSB10" s="663"/>
      <c r="NSC10" s="663"/>
      <c r="NSD10" s="663"/>
      <c r="NSE10" s="663"/>
      <c r="NSF10" s="663"/>
      <c r="NSG10" s="663"/>
      <c r="NSH10" s="663"/>
      <c r="NSI10" s="663"/>
      <c r="NSJ10" s="663"/>
      <c r="NSK10" s="663"/>
      <c r="NSL10" s="663"/>
      <c r="NSM10" s="663"/>
      <c r="NSN10" s="663"/>
      <c r="NSO10" s="663"/>
      <c r="NSP10" s="663"/>
      <c r="NSQ10" s="663"/>
      <c r="NSR10" s="663"/>
      <c r="NSS10" s="663"/>
      <c r="NST10" s="663"/>
      <c r="NSU10" s="663"/>
      <c r="NSV10" s="663"/>
      <c r="NSW10" s="663"/>
      <c r="NSX10" s="663"/>
      <c r="NSY10" s="663"/>
      <c r="NSZ10" s="663"/>
      <c r="NTA10" s="663"/>
      <c r="NTB10" s="663"/>
      <c r="NTC10" s="663"/>
      <c r="NTD10" s="663"/>
      <c r="NTE10" s="663"/>
      <c r="NTF10" s="663"/>
      <c r="NTG10" s="663"/>
      <c r="NTH10" s="663"/>
      <c r="NTI10" s="663"/>
      <c r="NTJ10" s="663"/>
      <c r="NTK10" s="663"/>
      <c r="NTL10" s="663"/>
      <c r="NTM10" s="663"/>
      <c r="NTN10" s="663"/>
      <c r="NTO10" s="663"/>
      <c r="NTP10" s="663"/>
      <c r="NTQ10" s="663"/>
      <c r="NTR10" s="663"/>
      <c r="NTS10" s="663"/>
      <c r="NTT10" s="663"/>
      <c r="NTU10" s="663"/>
      <c r="NTV10" s="663"/>
      <c r="NTW10" s="663"/>
      <c r="NTX10" s="663"/>
      <c r="NTY10" s="663"/>
      <c r="NTZ10" s="663"/>
      <c r="NUA10" s="663"/>
      <c r="NUB10" s="663"/>
      <c r="NUC10" s="663"/>
      <c r="NUD10" s="663"/>
      <c r="NUE10" s="663"/>
      <c r="NUF10" s="663"/>
      <c r="NUG10" s="663"/>
      <c r="NUH10" s="663"/>
      <c r="NUI10" s="663"/>
      <c r="NUJ10" s="663"/>
      <c r="NUK10" s="663"/>
      <c r="NUL10" s="663"/>
      <c r="NUM10" s="663"/>
      <c r="NUN10" s="663"/>
      <c r="NUO10" s="663"/>
      <c r="NUP10" s="663"/>
      <c r="NUQ10" s="663"/>
      <c r="NUR10" s="663"/>
      <c r="NUS10" s="663"/>
      <c r="NUT10" s="663"/>
      <c r="NUU10" s="663"/>
      <c r="NUV10" s="663"/>
      <c r="NUW10" s="663"/>
      <c r="NUX10" s="663"/>
      <c r="NUY10" s="663"/>
      <c r="NUZ10" s="663"/>
      <c r="NVA10" s="663"/>
      <c r="NVB10" s="663"/>
      <c r="NVC10" s="663"/>
      <c r="NVD10" s="663"/>
      <c r="NVE10" s="663"/>
      <c r="NVF10" s="663"/>
      <c r="NVG10" s="663"/>
      <c r="NVH10" s="663"/>
      <c r="NVI10" s="663"/>
      <c r="NVJ10" s="663"/>
      <c r="NVK10" s="663"/>
      <c r="NVL10" s="663"/>
      <c r="NVM10" s="663"/>
      <c r="NVN10" s="663"/>
      <c r="NVO10" s="663"/>
      <c r="NVP10" s="663"/>
      <c r="NVQ10" s="663"/>
      <c r="NVR10" s="663"/>
      <c r="NVS10" s="663"/>
      <c r="NVT10" s="663"/>
      <c r="NVU10" s="663"/>
      <c r="NVV10" s="663"/>
      <c r="NVW10" s="663"/>
      <c r="NVX10" s="663"/>
      <c r="NVY10" s="663"/>
      <c r="NVZ10" s="663"/>
      <c r="NWA10" s="663"/>
      <c r="NWB10" s="663"/>
      <c r="NWC10" s="663"/>
      <c r="NWD10" s="663"/>
      <c r="NWE10" s="663"/>
      <c r="NWF10" s="663"/>
      <c r="NWG10" s="663"/>
      <c r="NWH10" s="663"/>
      <c r="NWI10" s="663"/>
      <c r="NWJ10" s="663"/>
      <c r="NWK10" s="663"/>
      <c r="NWL10" s="663"/>
      <c r="NWM10" s="663"/>
      <c r="NWN10" s="663"/>
      <c r="NWO10" s="663"/>
      <c r="NWP10" s="663"/>
      <c r="NWQ10" s="663"/>
      <c r="NWR10" s="663"/>
      <c r="NWS10" s="663"/>
      <c r="NWT10" s="663"/>
      <c r="NWU10" s="663"/>
      <c r="NWV10" s="663"/>
      <c r="NWW10" s="663"/>
      <c r="NWX10" s="663"/>
      <c r="NWY10" s="663"/>
      <c r="NWZ10" s="663"/>
      <c r="NXA10" s="663"/>
      <c r="NXB10" s="663"/>
      <c r="NXC10" s="663"/>
      <c r="NXD10" s="663"/>
      <c r="NXE10" s="663"/>
      <c r="NXF10" s="663"/>
      <c r="NXG10" s="663"/>
      <c r="NXH10" s="663"/>
      <c r="NXI10" s="663"/>
      <c r="NXJ10" s="663"/>
      <c r="NXK10" s="663"/>
      <c r="NXL10" s="663"/>
      <c r="NXM10" s="663"/>
      <c r="NXN10" s="663"/>
      <c r="NXO10" s="663"/>
      <c r="NXP10" s="663"/>
      <c r="NXQ10" s="663"/>
      <c r="NXR10" s="663"/>
      <c r="NXS10" s="663"/>
      <c r="NXT10" s="663"/>
      <c r="NXU10" s="663"/>
      <c r="NXV10" s="663"/>
      <c r="NXW10" s="663"/>
      <c r="NXX10" s="663"/>
      <c r="NXY10" s="663"/>
      <c r="NXZ10" s="663"/>
      <c r="NYA10" s="663"/>
      <c r="NYB10" s="663"/>
      <c r="NYC10" s="663"/>
      <c r="NYD10" s="663"/>
      <c r="NYE10" s="663"/>
      <c r="NYF10" s="663"/>
      <c r="NYG10" s="663"/>
      <c r="NYH10" s="663"/>
      <c r="NYI10" s="663"/>
      <c r="NYJ10" s="663"/>
      <c r="NYK10" s="663"/>
      <c r="NYL10" s="663"/>
      <c r="NYM10" s="663"/>
      <c r="NYN10" s="663"/>
      <c r="NYO10" s="663"/>
      <c r="NYP10" s="663"/>
      <c r="NYQ10" s="663"/>
      <c r="NYR10" s="663"/>
      <c r="NYS10" s="663"/>
      <c r="NYT10" s="663"/>
      <c r="NYU10" s="663"/>
      <c r="NYV10" s="663"/>
      <c r="NYW10" s="663"/>
      <c r="NYX10" s="663"/>
      <c r="NYY10" s="663"/>
      <c r="NYZ10" s="663"/>
      <c r="NZA10" s="663"/>
      <c r="NZB10" s="663"/>
      <c r="NZC10" s="663"/>
      <c r="NZD10" s="663"/>
      <c r="NZE10" s="663"/>
      <c r="NZF10" s="663"/>
      <c r="NZG10" s="663"/>
      <c r="NZH10" s="663"/>
      <c r="NZI10" s="663"/>
      <c r="NZJ10" s="663"/>
      <c r="NZK10" s="663"/>
      <c r="NZL10" s="663"/>
      <c r="NZM10" s="663"/>
      <c r="NZN10" s="663"/>
      <c r="NZO10" s="663"/>
      <c r="NZP10" s="663"/>
      <c r="NZQ10" s="663"/>
      <c r="NZR10" s="663"/>
      <c r="NZS10" s="663"/>
      <c r="NZT10" s="663"/>
      <c r="NZU10" s="663"/>
      <c r="NZV10" s="663"/>
      <c r="NZW10" s="663"/>
      <c r="NZX10" s="663"/>
      <c r="NZY10" s="663"/>
      <c r="NZZ10" s="663"/>
      <c r="OAA10" s="663"/>
      <c r="OAB10" s="663"/>
      <c r="OAC10" s="663"/>
      <c r="OAD10" s="663"/>
      <c r="OAE10" s="663"/>
      <c r="OAF10" s="663"/>
      <c r="OAG10" s="663"/>
      <c r="OAH10" s="663"/>
      <c r="OAI10" s="663"/>
      <c r="OAJ10" s="663"/>
      <c r="OAK10" s="663"/>
      <c r="OAL10" s="663"/>
      <c r="OAM10" s="663"/>
      <c r="OAN10" s="663"/>
      <c r="OAO10" s="663"/>
      <c r="OAP10" s="663"/>
      <c r="OAQ10" s="663"/>
      <c r="OAR10" s="663"/>
      <c r="OAS10" s="663"/>
      <c r="OAT10" s="663"/>
      <c r="OAU10" s="663"/>
      <c r="OAV10" s="663"/>
      <c r="OAW10" s="663"/>
      <c r="OAX10" s="663"/>
      <c r="OAY10" s="663"/>
      <c r="OAZ10" s="663"/>
      <c r="OBA10" s="663"/>
      <c r="OBB10" s="663"/>
      <c r="OBC10" s="663"/>
      <c r="OBD10" s="663"/>
      <c r="OBE10" s="663"/>
      <c r="OBF10" s="663"/>
      <c r="OBG10" s="663"/>
      <c r="OBH10" s="663"/>
      <c r="OBI10" s="663"/>
      <c r="OBJ10" s="663"/>
      <c r="OBK10" s="663"/>
      <c r="OBL10" s="663"/>
      <c r="OBM10" s="663"/>
      <c r="OBN10" s="663"/>
      <c r="OBO10" s="663"/>
      <c r="OBP10" s="663"/>
      <c r="OBQ10" s="663"/>
      <c r="OBR10" s="663"/>
      <c r="OBS10" s="663"/>
      <c r="OBT10" s="663"/>
      <c r="OBU10" s="663"/>
      <c r="OBV10" s="663"/>
      <c r="OBW10" s="663"/>
      <c r="OBX10" s="663"/>
      <c r="OBY10" s="663"/>
      <c r="OBZ10" s="663"/>
      <c r="OCA10" s="663"/>
      <c r="OCB10" s="663"/>
      <c r="OCC10" s="663"/>
      <c r="OCD10" s="663"/>
      <c r="OCE10" s="663"/>
      <c r="OCF10" s="663"/>
      <c r="OCG10" s="663"/>
      <c r="OCH10" s="663"/>
      <c r="OCI10" s="663"/>
      <c r="OCJ10" s="663"/>
      <c r="OCK10" s="663"/>
      <c r="OCL10" s="663"/>
      <c r="OCM10" s="663"/>
      <c r="OCN10" s="663"/>
      <c r="OCO10" s="663"/>
      <c r="OCP10" s="663"/>
      <c r="OCQ10" s="663"/>
      <c r="OCR10" s="663"/>
      <c r="OCS10" s="663"/>
      <c r="OCT10" s="663"/>
      <c r="OCU10" s="663"/>
      <c r="OCV10" s="663"/>
      <c r="OCW10" s="663"/>
      <c r="OCX10" s="663"/>
      <c r="OCY10" s="663"/>
      <c r="OCZ10" s="663"/>
      <c r="ODA10" s="663"/>
      <c r="ODB10" s="663"/>
      <c r="ODC10" s="663"/>
      <c r="ODD10" s="663"/>
      <c r="ODE10" s="663"/>
      <c r="ODF10" s="663"/>
      <c r="ODG10" s="663"/>
      <c r="ODH10" s="663"/>
      <c r="ODI10" s="663"/>
      <c r="ODJ10" s="663"/>
      <c r="ODK10" s="663"/>
      <c r="ODL10" s="663"/>
      <c r="ODM10" s="663"/>
      <c r="ODN10" s="663"/>
      <c r="ODO10" s="663"/>
      <c r="ODP10" s="663"/>
      <c r="ODQ10" s="663"/>
      <c r="ODR10" s="663"/>
      <c r="ODS10" s="663"/>
      <c r="ODT10" s="663"/>
      <c r="ODU10" s="663"/>
      <c r="ODV10" s="663"/>
      <c r="ODW10" s="663"/>
      <c r="ODX10" s="663"/>
      <c r="ODY10" s="663"/>
      <c r="ODZ10" s="663"/>
      <c r="OEA10" s="663"/>
      <c r="OEB10" s="663"/>
      <c r="OEC10" s="663"/>
      <c r="OED10" s="663"/>
      <c r="OEE10" s="663"/>
      <c r="OEF10" s="663"/>
      <c r="OEG10" s="663"/>
      <c r="OEH10" s="663"/>
      <c r="OEI10" s="663"/>
      <c r="OEJ10" s="663"/>
      <c r="OEK10" s="663"/>
      <c r="OEL10" s="663"/>
      <c r="OEM10" s="663"/>
      <c r="OEN10" s="663"/>
      <c r="OEO10" s="663"/>
      <c r="OEP10" s="663"/>
      <c r="OEQ10" s="663"/>
      <c r="OER10" s="663"/>
      <c r="OES10" s="663"/>
      <c r="OET10" s="663"/>
      <c r="OEU10" s="663"/>
      <c r="OEV10" s="663"/>
      <c r="OEW10" s="663"/>
      <c r="OEX10" s="663"/>
      <c r="OEY10" s="663"/>
      <c r="OEZ10" s="663"/>
      <c r="OFA10" s="663"/>
      <c r="OFB10" s="663"/>
      <c r="OFC10" s="663"/>
      <c r="OFD10" s="663"/>
      <c r="OFE10" s="663"/>
      <c r="OFF10" s="663"/>
      <c r="OFG10" s="663"/>
      <c r="OFH10" s="663"/>
      <c r="OFI10" s="663"/>
      <c r="OFJ10" s="663"/>
      <c r="OFK10" s="663"/>
      <c r="OFL10" s="663"/>
      <c r="OFM10" s="663"/>
      <c r="OFN10" s="663"/>
      <c r="OFO10" s="663"/>
      <c r="OFP10" s="663"/>
      <c r="OFQ10" s="663"/>
      <c r="OFR10" s="663"/>
      <c r="OFS10" s="663"/>
      <c r="OFT10" s="663"/>
      <c r="OFU10" s="663"/>
      <c r="OFV10" s="663"/>
      <c r="OFW10" s="663"/>
      <c r="OFX10" s="663"/>
      <c r="OFY10" s="663"/>
      <c r="OFZ10" s="663"/>
      <c r="OGA10" s="663"/>
      <c r="OGB10" s="663"/>
      <c r="OGC10" s="663"/>
      <c r="OGD10" s="663"/>
      <c r="OGE10" s="663"/>
      <c r="OGF10" s="663"/>
      <c r="OGG10" s="663"/>
      <c r="OGH10" s="663"/>
      <c r="OGI10" s="663"/>
      <c r="OGJ10" s="663"/>
      <c r="OGK10" s="663"/>
      <c r="OGL10" s="663"/>
      <c r="OGM10" s="663"/>
      <c r="OGN10" s="663"/>
      <c r="OGO10" s="663"/>
      <c r="OGP10" s="663"/>
      <c r="OGQ10" s="663"/>
      <c r="OGR10" s="663"/>
      <c r="OGS10" s="663"/>
      <c r="OGT10" s="663"/>
      <c r="OGU10" s="663"/>
      <c r="OGV10" s="663"/>
      <c r="OGW10" s="663"/>
      <c r="OGX10" s="663"/>
      <c r="OGY10" s="663"/>
      <c r="OGZ10" s="663"/>
      <c r="OHA10" s="663"/>
      <c r="OHB10" s="663"/>
      <c r="OHC10" s="663"/>
      <c r="OHD10" s="663"/>
      <c r="OHE10" s="663"/>
      <c r="OHF10" s="663"/>
      <c r="OHG10" s="663"/>
      <c r="OHH10" s="663"/>
      <c r="OHI10" s="663"/>
      <c r="OHJ10" s="663"/>
      <c r="OHK10" s="663"/>
      <c r="OHL10" s="663"/>
      <c r="OHM10" s="663"/>
      <c r="OHN10" s="663"/>
      <c r="OHO10" s="663"/>
      <c r="OHP10" s="663"/>
      <c r="OHQ10" s="663"/>
      <c r="OHR10" s="663"/>
      <c r="OHS10" s="663"/>
      <c r="OHT10" s="663"/>
      <c r="OHU10" s="663"/>
      <c r="OHV10" s="663"/>
      <c r="OHW10" s="663"/>
      <c r="OHX10" s="663"/>
      <c r="OHY10" s="663"/>
      <c r="OHZ10" s="663"/>
      <c r="OIA10" s="663"/>
      <c r="OIB10" s="663"/>
      <c r="OIC10" s="663"/>
      <c r="OID10" s="663"/>
      <c r="OIE10" s="663"/>
      <c r="OIF10" s="663"/>
      <c r="OIG10" s="663"/>
      <c r="OIH10" s="663"/>
      <c r="OII10" s="663"/>
      <c r="OIJ10" s="663"/>
      <c r="OIK10" s="663"/>
      <c r="OIL10" s="663"/>
      <c r="OIM10" s="663"/>
      <c r="OIN10" s="663"/>
      <c r="OIO10" s="663"/>
      <c r="OIP10" s="663"/>
      <c r="OIQ10" s="663"/>
      <c r="OIR10" s="663"/>
      <c r="OIS10" s="663"/>
      <c r="OIT10" s="663"/>
      <c r="OIU10" s="663"/>
      <c r="OIV10" s="663"/>
      <c r="OIW10" s="663"/>
      <c r="OIX10" s="663"/>
      <c r="OIY10" s="663"/>
      <c r="OIZ10" s="663"/>
      <c r="OJA10" s="663"/>
      <c r="OJB10" s="663"/>
      <c r="OJC10" s="663"/>
      <c r="OJD10" s="663"/>
      <c r="OJE10" s="663"/>
      <c r="OJF10" s="663"/>
      <c r="OJG10" s="663"/>
      <c r="OJH10" s="663"/>
      <c r="OJI10" s="663"/>
      <c r="OJJ10" s="663"/>
      <c r="OJK10" s="663"/>
      <c r="OJL10" s="663"/>
      <c r="OJM10" s="663"/>
      <c r="OJN10" s="663"/>
      <c r="OJO10" s="663"/>
      <c r="OJP10" s="663"/>
      <c r="OJQ10" s="663"/>
      <c r="OJR10" s="663"/>
      <c r="OJS10" s="663"/>
      <c r="OJT10" s="663"/>
      <c r="OJU10" s="663"/>
      <c r="OJV10" s="663"/>
      <c r="OJW10" s="663"/>
      <c r="OJX10" s="663"/>
      <c r="OJY10" s="663"/>
      <c r="OJZ10" s="663"/>
      <c r="OKA10" s="663"/>
      <c r="OKB10" s="663"/>
      <c r="OKC10" s="663"/>
      <c r="OKD10" s="663"/>
      <c r="OKE10" s="663"/>
      <c r="OKF10" s="663"/>
      <c r="OKG10" s="663"/>
      <c r="OKH10" s="663"/>
      <c r="OKI10" s="663"/>
      <c r="OKJ10" s="663"/>
      <c r="OKK10" s="663"/>
      <c r="OKL10" s="663"/>
      <c r="OKM10" s="663"/>
      <c r="OKN10" s="663"/>
      <c r="OKO10" s="663"/>
      <c r="OKP10" s="663"/>
      <c r="OKQ10" s="663"/>
      <c r="OKR10" s="663"/>
      <c r="OKS10" s="663"/>
      <c r="OKT10" s="663"/>
      <c r="OKU10" s="663"/>
      <c r="OKV10" s="663"/>
      <c r="OKW10" s="663"/>
      <c r="OKX10" s="663"/>
      <c r="OKY10" s="663"/>
      <c r="OKZ10" s="663"/>
      <c r="OLA10" s="663"/>
      <c r="OLB10" s="663"/>
      <c r="OLC10" s="663"/>
      <c r="OLD10" s="663"/>
      <c r="OLE10" s="663"/>
      <c r="OLF10" s="663"/>
      <c r="OLG10" s="663"/>
      <c r="OLH10" s="663"/>
      <c r="OLI10" s="663"/>
      <c r="OLJ10" s="663"/>
      <c r="OLK10" s="663"/>
      <c r="OLL10" s="663"/>
      <c r="OLM10" s="663"/>
      <c r="OLN10" s="663"/>
      <c r="OLO10" s="663"/>
      <c r="OLP10" s="663"/>
      <c r="OLQ10" s="663"/>
      <c r="OLR10" s="663"/>
      <c r="OLS10" s="663"/>
      <c r="OLT10" s="663"/>
      <c r="OLU10" s="663"/>
      <c r="OLV10" s="663"/>
      <c r="OLW10" s="663"/>
      <c r="OLX10" s="663"/>
      <c r="OLY10" s="663"/>
      <c r="OLZ10" s="663"/>
      <c r="OMA10" s="663"/>
      <c r="OMB10" s="663"/>
      <c r="OMC10" s="663"/>
      <c r="OMD10" s="663"/>
      <c r="OME10" s="663"/>
      <c r="OMF10" s="663"/>
      <c r="OMG10" s="663"/>
      <c r="OMH10" s="663"/>
      <c r="OMI10" s="663"/>
      <c r="OMJ10" s="663"/>
      <c r="OMK10" s="663"/>
      <c r="OML10" s="663"/>
      <c r="OMM10" s="663"/>
      <c r="OMN10" s="663"/>
      <c r="OMO10" s="663"/>
      <c r="OMP10" s="663"/>
      <c r="OMQ10" s="663"/>
      <c r="OMR10" s="663"/>
      <c r="OMS10" s="663"/>
      <c r="OMT10" s="663"/>
      <c r="OMU10" s="663"/>
      <c r="OMV10" s="663"/>
      <c r="OMW10" s="663"/>
      <c r="OMX10" s="663"/>
      <c r="OMY10" s="663"/>
      <c r="OMZ10" s="663"/>
      <c r="ONA10" s="663"/>
      <c r="ONB10" s="663"/>
      <c r="ONC10" s="663"/>
      <c r="OND10" s="663"/>
      <c r="ONE10" s="663"/>
      <c r="ONF10" s="663"/>
      <c r="ONG10" s="663"/>
      <c r="ONH10" s="663"/>
      <c r="ONI10" s="663"/>
      <c r="ONJ10" s="663"/>
      <c r="ONK10" s="663"/>
      <c r="ONL10" s="663"/>
      <c r="ONM10" s="663"/>
      <c r="ONN10" s="663"/>
      <c r="ONO10" s="663"/>
      <c r="ONP10" s="663"/>
      <c r="ONQ10" s="663"/>
      <c r="ONR10" s="663"/>
      <c r="ONS10" s="663"/>
      <c r="ONT10" s="663"/>
      <c r="ONU10" s="663"/>
      <c r="ONV10" s="663"/>
      <c r="ONW10" s="663"/>
      <c r="ONX10" s="663"/>
      <c r="ONY10" s="663"/>
      <c r="ONZ10" s="663"/>
      <c r="OOA10" s="663"/>
      <c r="OOB10" s="663"/>
      <c r="OOC10" s="663"/>
      <c r="OOD10" s="663"/>
      <c r="OOE10" s="663"/>
      <c r="OOF10" s="663"/>
      <c r="OOG10" s="663"/>
      <c r="OOH10" s="663"/>
      <c r="OOI10" s="663"/>
      <c r="OOJ10" s="663"/>
      <c r="OOK10" s="663"/>
      <c r="OOL10" s="663"/>
      <c r="OOM10" s="663"/>
      <c r="OON10" s="663"/>
      <c r="OOO10" s="663"/>
      <c r="OOP10" s="663"/>
      <c r="OOQ10" s="663"/>
      <c r="OOR10" s="663"/>
      <c r="OOS10" s="663"/>
      <c r="OOT10" s="663"/>
      <c r="OOU10" s="663"/>
      <c r="OOV10" s="663"/>
      <c r="OOW10" s="663"/>
      <c r="OOX10" s="663"/>
      <c r="OOY10" s="663"/>
      <c r="OOZ10" s="663"/>
      <c r="OPA10" s="663"/>
      <c r="OPB10" s="663"/>
      <c r="OPC10" s="663"/>
      <c r="OPD10" s="663"/>
      <c r="OPE10" s="663"/>
      <c r="OPF10" s="663"/>
      <c r="OPG10" s="663"/>
      <c r="OPH10" s="663"/>
      <c r="OPI10" s="663"/>
      <c r="OPJ10" s="663"/>
      <c r="OPK10" s="663"/>
      <c r="OPL10" s="663"/>
      <c r="OPM10" s="663"/>
      <c r="OPN10" s="663"/>
      <c r="OPO10" s="663"/>
      <c r="OPP10" s="663"/>
      <c r="OPQ10" s="663"/>
      <c r="OPR10" s="663"/>
      <c r="OPS10" s="663"/>
      <c r="OPT10" s="663"/>
      <c r="OPU10" s="663"/>
      <c r="OPV10" s="663"/>
      <c r="OPW10" s="663"/>
      <c r="OPX10" s="663"/>
      <c r="OPY10" s="663"/>
      <c r="OPZ10" s="663"/>
      <c r="OQA10" s="663"/>
      <c r="OQB10" s="663"/>
      <c r="OQC10" s="663"/>
      <c r="OQD10" s="663"/>
      <c r="OQE10" s="663"/>
      <c r="OQF10" s="663"/>
      <c r="OQG10" s="663"/>
      <c r="OQH10" s="663"/>
      <c r="OQI10" s="663"/>
      <c r="OQJ10" s="663"/>
      <c r="OQK10" s="663"/>
      <c r="OQL10" s="663"/>
      <c r="OQM10" s="663"/>
      <c r="OQN10" s="663"/>
      <c r="OQO10" s="663"/>
      <c r="OQP10" s="663"/>
      <c r="OQQ10" s="663"/>
      <c r="OQR10" s="663"/>
      <c r="OQS10" s="663"/>
      <c r="OQT10" s="663"/>
      <c r="OQU10" s="663"/>
      <c r="OQV10" s="663"/>
      <c r="OQW10" s="663"/>
      <c r="OQX10" s="663"/>
      <c r="OQY10" s="663"/>
      <c r="OQZ10" s="663"/>
      <c r="ORA10" s="663"/>
      <c r="ORB10" s="663"/>
      <c r="ORC10" s="663"/>
      <c r="ORD10" s="663"/>
      <c r="ORE10" s="663"/>
      <c r="ORF10" s="663"/>
      <c r="ORG10" s="663"/>
      <c r="ORH10" s="663"/>
      <c r="ORI10" s="663"/>
      <c r="ORJ10" s="663"/>
      <c r="ORK10" s="663"/>
      <c r="ORL10" s="663"/>
      <c r="ORM10" s="663"/>
      <c r="ORN10" s="663"/>
      <c r="ORO10" s="663"/>
      <c r="ORP10" s="663"/>
      <c r="ORQ10" s="663"/>
      <c r="ORR10" s="663"/>
      <c r="ORS10" s="663"/>
      <c r="ORT10" s="663"/>
      <c r="ORU10" s="663"/>
      <c r="ORV10" s="663"/>
      <c r="ORW10" s="663"/>
      <c r="ORX10" s="663"/>
      <c r="ORY10" s="663"/>
      <c r="ORZ10" s="663"/>
      <c r="OSA10" s="663"/>
      <c r="OSB10" s="663"/>
      <c r="OSC10" s="663"/>
      <c r="OSD10" s="663"/>
      <c r="OSE10" s="663"/>
      <c r="OSF10" s="663"/>
      <c r="OSG10" s="663"/>
      <c r="OSH10" s="663"/>
      <c r="OSI10" s="663"/>
      <c r="OSJ10" s="663"/>
      <c r="OSK10" s="663"/>
      <c r="OSL10" s="663"/>
      <c r="OSM10" s="663"/>
      <c r="OSN10" s="663"/>
      <c r="OSO10" s="663"/>
      <c r="OSP10" s="663"/>
      <c r="OSQ10" s="663"/>
      <c r="OSR10" s="663"/>
      <c r="OSS10" s="663"/>
      <c r="OST10" s="663"/>
      <c r="OSU10" s="663"/>
      <c r="OSV10" s="663"/>
      <c r="OSW10" s="663"/>
      <c r="OSX10" s="663"/>
      <c r="OSY10" s="663"/>
      <c r="OSZ10" s="663"/>
      <c r="OTA10" s="663"/>
      <c r="OTB10" s="663"/>
      <c r="OTC10" s="663"/>
      <c r="OTD10" s="663"/>
      <c r="OTE10" s="663"/>
      <c r="OTF10" s="663"/>
      <c r="OTG10" s="663"/>
      <c r="OTH10" s="663"/>
      <c r="OTI10" s="663"/>
      <c r="OTJ10" s="663"/>
      <c r="OTK10" s="663"/>
      <c r="OTL10" s="663"/>
      <c r="OTM10" s="663"/>
      <c r="OTN10" s="663"/>
      <c r="OTO10" s="663"/>
      <c r="OTP10" s="663"/>
      <c r="OTQ10" s="663"/>
      <c r="OTR10" s="663"/>
      <c r="OTS10" s="663"/>
      <c r="OTT10" s="663"/>
      <c r="OTU10" s="663"/>
      <c r="OTV10" s="663"/>
      <c r="OTW10" s="663"/>
      <c r="OTX10" s="663"/>
      <c r="OTY10" s="663"/>
      <c r="OTZ10" s="663"/>
      <c r="OUA10" s="663"/>
      <c r="OUB10" s="663"/>
      <c r="OUC10" s="663"/>
      <c r="OUD10" s="663"/>
      <c r="OUE10" s="663"/>
      <c r="OUF10" s="663"/>
      <c r="OUG10" s="663"/>
      <c r="OUH10" s="663"/>
      <c r="OUI10" s="663"/>
      <c r="OUJ10" s="663"/>
      <c r="OUK10" s="663"/>
      <c r="OUL10" s="663"/>
      <c r="OUM10" s="663"/>
      <c r="OUN10" s="663"/>
      <c r="OUO10" s="663"/>
      <c r="OUP10" s="663"/>
      <c r="OUQ10" s="663"/>
      <c r="OUR10" s="663"/>
      <c r="OUS10" s="663"/>
      <c r="OUT10" s="663"/>
      <c r="OUU10" s="663"/>
      <c r="OUV10" s="663"/>
      <c r="OUW10" s="663"/>
      <c r="OUX10" s="663"/>
      <c r="OUY10" s="663"/>
      <c r="OUZ10" s="663"/>
      <c r="OVA10" s="663"/>
      <c r="OVB10" s="663"/>
      <c r="OVC10" s="663"/>
      <c r="OVD10" s="663"/>
      <c r="OVE10" s="663"/>
      <c r="OVF10" s="663"/>
      <c r="OVG10" s="663"/>
      <c r="OVH10" s="663"/>
      <c r="OVI10" s="663"/>
      <c r="OVJ10" s="663"/>
      <c r="OVK10" s="663"/>
      <c r="OVL10" s="663"/>
      <c r="OVM10" s="663"/>
      <c r="OVN10" s="663"/>
      <c r="OVO10" s="663"/>
      <c r="OVP10" s="663"/>
      <c r="OVQ10" s="663"/>
      <c r="OVR10" s="663"/>
      <c r="OVS10" s="663"/>
      <c r="OVT10" s="663"/>
      <c r="OVU10" s="663"/>
      <c r="OVV10" s="663"/>
      <c r="OVW10" s="663"/>
      <c r="OVX10" s="663"/>
      <c r="OVY10" s="663"/>
      <c r="OVZ10" s="663"/>
      <c r="OWA10" s="663"/>
      <c r="OWB10" s="663"/>
      <c r="OWC10" s="663"/>
      <c r="OWD10" s="663"/>
      <c r="OWE10" s="663"/>
      <c r="OWF10" s="663"/>
      <c r="OWG10" s="663"/>
      <c r="OWH10" s="663"/>
      <c r="OWI10" s="663"/>
      <c r="OWJ10" s="663"/>
      <c r="OWK10" s="663"/>
      <c r="OWL10" s="663"/>
      <c r="OWM10" s="663"/>
      <c r="OWN10" s="663"/>
      <c r="OWO10" s="663"/>
      <c r="OWP10" s="663"/>
      <c r="OWQ10" s="663"/>
      <c r="OWR10" s="663"/>
      <c r="OWS10" s="663"/>
      <c r="OWT10" s="663"/>
      <c r="OWU10" s="663"/>
      <c r="OWV10" s="663"/>
      <c r="OWW10" s="663"/>
      <c r="OWX10" s="663"/>
      <c r="OWY10" s="663"/>
      <c r="OWZ10" s="663"/>
      <c r="OXA10" s="663"/>
      <c r="OXB10" s="663"/>
      <c r="OXC10" s="663"/>
      <c r="OXD10" s="663"/>
      <c r="OXE10" s="663"/>
      <c r="OXF10" s="663"/>
      <c r="OXG10" s="663"/>
      <c r="OXH10" s="663"/>
      <c r="OXI10" s="663"/>
      <c r="OXJ10" s="663"/>
      <c r="OXK10" s="663"/>
      <c r="OXL10" s="663"/>
      <c r="OXM10" s="663"/>
      <c r="OXN10" s="663"/>
      <c r="OXO10" s="663"/>
      <c r="OXP10" s="663"/>
      <c r="OXQ10" s="663"/>
      <c r="OXR10" s="663"/>
      <c r="OXS10" s="663"/>
      <c r="OXT10" s="663"/>
      <c r="OXU10" s="663"/>
      <c r="OXV10" s="663"/>
      <c r="OXW10" s="663"/>
      <c r="OXX10" s="663"/>
      <c r="OXY10" s="663"/>
      <c r="OXZ10" s="663"/>
      <c r="OYA10" s="663"/>
      <c r="OYB10" s="663"/>
      <c r="OYC10" s="663"/>
      <c r="OYD10" s="663"/>
      <c r="OYE10" s="663"/>
      <c r="OYF10" s="663"/>
      <c r="OYG10" s="663"/>
      <c r="OYH10" s="663"/>
      <c r="OYI10" s="663"/>
      <c r="OYJ10" s="663"/>
      <c r="OYK10" s="663"/>
      <c r="OYL10" s="663"/>
      <c r="OYM10" s="663"/>
      <c r="OYN10" s="663"/>
      <c r="OYO10" s="663"/>
      <c r="OYP10" s="663"/>
      <c r="OYQ10" s="663"/>
      <c r="OYR10" s="663"/>
      <c r="OYS10" s="663"/>
      <c r="OYT10" s="663"/>
      <c r="OYU10" s="663"/>
      <c r="OYV10" s="663"/>
      <c r="OYW10" s="663"/>
      <c r="OYX10" s="663"/>
      <c r="OYY10" s="663"/>
      <c r="OYZ10" s="663"/>
      <c r="OZA10" s="663"/>
      <c r="OZB10" s="663"/>
      <c r="OZC10" s="663"/>
      <c r="OZD10" s="663"/>
      <c r="OZE10" s="663"/>
      <c r="OZF10" s="663"/>
      <c r="OZG10" s="663"/>
      <c r="OZH10" s="663"/>
      <c r="OZI10" s="663"/>
      <c r="OZJ10" s="663"/>
      <c r="OZK10" s="663"/>
      <c r="OZL10" s="663"/>
      <c r="OZM10" s="663"/>
      <c r="OZN10" s="663"/>
      <c r="OZO10" s="663"/>
      <c r="OZP10" s="663"/>
      <c r="OZQ10" s="663"/>
      <c r="OZR10" s="663"/>
      <c r="OZS10" s="663"/>
      <c r="OZT10" s="663"/>
      <c r="OZU10" s="663"/>
      <c r="OZV10" s="663"/>
      <c r="OZW10" s="663"/>
      <c r="OZX10" s="663"/>
      <c r="OZY10" s="663"/>
      <c r="OZZ10" s="663"/>
      <c r="PAA10" s="663"/>
      <c r="PAB10" s="663"/>
      <c r="PAC10" s="663"/>
      <c r="PAD10" s="663"/>
      <c r="PAE10" s="663"/>
      <c r="PAF10" s="663"/>
      <c r="PAG10" s="663"/>
      <c r="PAH10" s="663"/>
      <c r="PAI10" s="663"/>
      <c r="PAJ10" s="663"/>
      <c r="PAK10" s="663"/>
      <c r="PAL10" s="663"/>
      <c r="PAM10" s="663"/>
      <c r="PAN10" s="663"/>
      <c r="PAO10" s="663"/>
      <c r="PAP10" s="663"/>
      <c r="PAQ10" s="663"/>
      <c r="PAR10" s="663"/>
      <c r="PAS10" s="663"/>
      <c r="PAT10" s="663"/>
      <c r="PAU10" s="663"/>
      <c r="PAV10" s="663"/>
      <c r="PAW10" s="663"/>
      <c r="PAX10" s="663"/>
      <c r="PAY10" s="663"/>
      <c r="PAZ10" s="663"/>
      <c r="PBA10" s="663"/>
      <c r="PBB10" s="663"/>
      <c r="PBC10" s="663"/>
      <c r="PBD10" s="663"/>
      <c r="PBE10" s="663"/>
      <c r="PBF10" s="663"/>
      <c r="PBG10" s="663"/>
      <c r="PBH10" s="663"/>
      <c r="PBI10" s="663"/>
      <c r="PBJ10" s="663"/>
      <c r="PBK10" s="663"/>
      <c r="PBL10" s="663"/>
      <c r="PBM10" s="663"/>
      <c r="PBN10" s="663"/>
      <c r="PBO10" s="663"/>
      <c r="PBP10" s="663"/>
      <c r="PBQ10" s="663"/>
      <c r="PBR10" s="663"/>
      <c r="PBS10" s="663"/>
      <c r="PBT10" s="663"/>
      <c r="PBU10" s="663"/>
      <c r="PBV10" s="663"/>
      <c r="PBW10" s="663"/>
      <c r="PBX10" s="663"/>
      <c r="PBY10" s="663"/>
      <c r="PBZ10" s="663"/>
      <c r="PCA10" s="663"/>
      <c r="PCB10" s="663"/>
      <c r="PCC10" s="663"/>
      <c r="PCD10" s="663"/>
      <c r="PCE10" s="663"/>
      <c r="PCF10" s="663"/>
      <c r="PCG10" s="663"/>
      <c r="PCH10" s="663"/>
      <c r="PCI10" s="663"/>
      <c r="PCJ10" s="663"/>
      <c r="PCK10" s="663"/>
      <c r="PCL10" s="663"/>
      <c r="PCM10" s="663"/>
      <c r="PCN10" s="663"/>
      <c r="PCO10" s="663"/>
      <c r="PCP10" s="663"/>
      <c r="PCQ10" s="663"/>
      <c r="PCR10" s="663"/>
      <c r="PCS10" s="663"/>
      <c r="PCT10" s="663"/>
      <c r="PCU10" s="663"/>
      <c r="PCV10" s="663"/>
      <c r="PCW10" s="663"/>
      <c r="PCX10" s="663"/>
      <c r="PCY10" s="663"/>
      <c r="PCZ10" s="663"/>
      <c r="PDA10" s="663"/>
      <c r="PDB10" s="663"/>
      <c r="PDC10" s="663"/>
      <c r="PDD10" s="663"/>
      <c r="PDE10" s="663"/>
      <c r="PDF10" s="663"/>
      <c r="PDG10" s="663"/>
      <c r="PDH10" s="663"/>
      <c r="PDI10" s="663"/>
      <c r="PDJ10" s="663"/>
      <c r="PDK10" s="663"/>
      <c r="PDL10" s="663"/>
      <c r="PDM10" s="663"/>
      <c r="PDN10" s="663"/>
      <c r="PDO10" s="663"/>
      <c r="PDP10" s="663"/>
      <c r="PDQ10" s="663"/>
      <c r="PDR10" s="663"/>
      <c r="PDS10" s="663"/>
      <c r="PDT10" s="663"/>
      <c r="PDU10" s="663"/>
      <c r="PDV10" s="663"/>
      <c r="PDW10" s="663"/>
      <c r="PDX10" s="663"/>
      <c r="PDY10" s="663"/>
      <c r="PDZ10" s="663"/>
      <c r="PEA10" s="663"/>
      <c r="PEB10" s="663"/>
      <c r="PEC10" s="663"/>
      <c r="PED10" s="663"/>
      <c r="PEE10" s="663"/>
      <c r="PEF10" s="663"/>
      <c r="PEG10" s="663"/>
      <c r="PEH10" s="663"/>
      <c r="PEI10" s="663"/>
      <c r="PEJ10" s="663"/>
      <c r="PEK10" s="663"/>
      <c r="PEL10" s="663"/>
      <c r="PEM10" s="663"/>
      <c r="PEN10" s="663"/>
      <c r="PEO10" s="663"/>
      <c r="PEP10" s="663"/>
      <c r="PEQ10" s="663"/>
      <c r="PER10" s="663"/>
      <c r="PES10" s="663"/>
      <c r="PET10" s="663"/>
      <c r="PEU10" s="663"/>
      <c r="PEV10" s="663"/>
      <c r="PEW10" s="663"/>
      <c r="PEX10" s="663"/>
      <c r="PEY10" s="663"/>
      <c r="PEZ10" s="663"/>
      <c r="PFA10" s="663"/>
      <c r="PFB10" s="663"/>
      <c r="PFC10" s="663"/>
      <c r="PFD10" s="663"/>
      <c r="PFE10" s="663"/>
      <c r="PFF10" s="663"/>
      <c r="PFG10" s="663"/>
      <c r="PFH10" s="663"/>
      <c r="PFI10" s="663"/>
      <c r="PFJ10" s="663"/>
      <c r="PFK10" s="663"/>
      <c r="PFL10" s="663"/>
      <c r="PFM10" s="663"/>
      <c r="PFN10" s="663"/>
      <c r="PFO10" s="663"/>
      <c r="PFP10" s="663"/>
      <c r="PFQ10" s="663"/>
      <c r="PFR10" s="663"/>
      <c r="PFS10" s="663"/>
      <c r="PFT10" s="663"/>
      <c r="PFU10" s="663"/>
      <c r="PFV10" s="663"/>
      <c r="PFW10" s="663"/>
      <c r="PFX10" s="663"/>
      <c r="PFY10" s="663"/>
      <c r="PFZ10" s="663"/>
      <c r="PGA10" s="663"/>
      <c r="PGB10" s="663"/>
      <c r="PGC10" s="663"/>
      <c r="PGD10" s="663"/>
      <c r="PGE10" s="663"/>
      <c r="PGF10" s="663"/>
      <c r="PGG10" s="663"/>
      <c r="PGH10" s="663"/>
      <c r="PGI10" s="663"/>
      <c r="PGJ10" s="663"/>
      <c r="PGK10" s="663"/>
      <c r="PGL10" s="663"/>
      <c r="PGM10" s="663"/>
      <c r="PGN10" s="663"/>
      <c r="PGO10" s="663"/>
      <c r="PGP10" s="663"/>
      <c r="PGQ10" s="663"/>
      <c r="PGR10" s="663"/>
      <c r="PGS10" s="663"/>
      <c r="PGT10" s="663"/>
      <c r="PGU10" s="663"/>
      <c r="PGV10" s="663"/>
      <c r="PGW10" s="663"/>
      <c r="PGX10" s="663"/>
      <c r="PGY10" s="663"/>
      <c r="PGZ10" s="663"/>
      <c r="PHA10" s="663"/>
      <c r="PHB10" s="663"/>
      <c r="PHC10" s="663"/>
      <c r="PHD10" s="663"/>
      <c r="PHE10" s="663"/>
      <c r="PHF10" s="663"/>
      <c r="PHG10" s="663"/>
      <c r="PHH10" s="663"/>
      <c r="PHI10" s="663"/>
      <c r="PHJ10" s="663"/>
      <c r="PHK10" s="663"/>
      <c r="PHL10" s="663"/>
      <c r="PHM10" s="663"/>
      <c r="PHN10" s="663"/>
      <c r="PHO10" s="663"/>
      <c r="PHP10" s="663"/>
      <c r="PHQ10" s="663"/>
      <c r="PHR10" s="663"/>
      <c r="PHS10" s="663"/>
      <c r="PHT10" s="663"/>
      <c r="PHU10" s="663"/>
      <c r="PHV10" s="663"/>
      <c r="PHW10" s="663"/>
      <c r="PHX10" s="663"/>
      <c r="PHY10" s="663"/>
      <c r="PHZ10" s="663"/>
      <c r="PIA10" s="663"/>
      <c r="PIB10" s="663"/>
      <c r="PIC10" s="663"/>
      <c r="PID10" s="663"/>
      <c r="PIE10" s="663"/>
      <c r="PIF10" s="663"/>
      <c r="PIG10" s="663"/>
      <c r="PIH10" s="663"/>
      <c r="PII10" s="663"/>
      <c r="PIJ10" s="663"/>
      <c r="PIK10" s="663"/>
      <c r="PIL10" s="663"/>
      <c r="PIM10" s="663"/>
      <c r="PIN10" s="663"/>
      <c r="PIO10" s="663"/>
      <c r="PIP10" s="663"/>
      <c r="PIQ10" s="663"/>
      <c r="PIR10" s="663"/>
      <c r="PIS10" s="663"/>
      <c r="PIT10" s="663"/>
      <c r="PIU10" s="663"/>
      <c r="PIV10" s="663"/>
      <c r="PIW10" s="663"/>
      <c r="PIX10" s="663"/>
      <c r="PIY10" s="663"/>
      <c r="PIZ10" s="663"/>
      <c r="PJA10" s="663"/>
      <c r="PJB10" s="663"/>
      <c r="PJC10" s="663"/>
      <c r="PJD10" s="663"/>
      <c r="PJE10" s="663"/>
      <c r="PJF10" s="663"/>
      <c r="PJG10" s="663"/>
      <c r="PJH10" s="663"/>
      <c r="PJI10" s="663"/>
      <c r="PJJ10" s="663"/>
      <c r="PJK10" s="663"/>
      <c r="PJL10" s="663"/>
      <c r="PJM10" s="663"/>
      <c r="PJN10" s="663"/>
      <c r="PJO10" s="663"/>
      <c r="PJP10" s="663"/>
      <c r="PJQ10" s="663"/>
      <c r="PJR10" s="663"/>
      <c r="PJS10" s="663"/>
      <c r="PJT10" s="663"/>
      <c r="PJU10" s="663"/>
      <c r="PJV10" s="663"/>
      <c r="PJW10" s="663"/>
      <c r="PJX10" s="663"/>
      <c r="PJY10" s="663"/>
      <c r="PJZ10" s="663"/>
      <c r="PKA10" s="663"/>
      <c r="PKB10" s="663"/>
      <c r="PKC10" s="663"/>
      <c r="PKD10" s="663"/>
      <c r="PKE10" s="663"/>
      <c r="PKF10" s="663"/>
      <c r="PKG10" s="663"/>
      <c r="PKH10" s="663"/>
      <c r="PKI10" s="663"/>
      <c r="PKJ10" s="663"/>
      <c r="PKK10" s="663"/>
      <c r="PKL10" s="663"/>
      <c r="PKM10" s="663"/>
      <c r="PKN10" s="663"/>
      <c r="PKO10" s="663"/>
      <c r="PKP10" s="663"/>
      <c r="PKQ10" s="663"/>
      <c r="PKR10" s="663"/>
      <c r="PKS10" s="663"/>
      <c r="PKT10" s="663"/>
      <c r="PKU10" s="663"/>
      <c r="PKV10" s="663"/>
      <c r="PKW10" s="663"/>
      <c r="PKX10" s="663"/>
      <c r="PKY10" s="663"/>
      <c r="PKZ10" s="663"/>
      <c r="PLA10" s="663"/>
      <c r="PLB10" s="663"/>
      <c r="PLC10" s="663"/>
      <c r="PLD10" s="663"/>
      <c r="PLE10" s="663"/>
      <c r="PLF10" s="663"/>
      <c r="PLG10" s="663"/>
      <c r="PLH10" s="663"/>
      <c r="PLI10" s="663"/>
      <c r="PLJ10" s="663"/>
      <c r="PLK10" s="663"/>
      <c r="PLL10" s="663"/>
      <c r="PLM10" s="663"/>
      <c r="PLN10" s="663"/>
      <c r="PLO10" s="663"/>
      <c r="PLP10" s="663"/>
      <c r="PLQ10" s="663"/>
      <c r="PLR10" s="663"/>
      <c r="PLS10" s="663"/>
      <c r="PLT10" s="663"/>
      <c r="PLU10" s="663"/>
      <c r="PLV10" s="663"/>
      <c r="PLW10" s="663"/>
      <c r="PLX10" s="663"/>
      <c r="PLY10" s="663"/>
      <c r="PLZ10" s="663"/>
      <c r="PMA10" s="663"/>
      <c r="PMB10" s="663"/>
      <c r="PMC10" s="663"/>
      <c r="PMD10" s="663"/>
      <c r="PME10" s="663"/>
      <c r="PMF10" s="663"/>
      <c r="PMG10" s="663"/>
      <c r="PMH10" s="663"/>
      <c r="PMI10" s="663"/>
      <c r="PMJ10" s="663"/>
      <c r="PMK10" s="663"/>
      <c r="PML10" s="663"/>
      <c r="PMM10" s="663"/>
      <c r="PMN10" s="663"/>
      <c r="PMO10" s="663"/>
      <c r="PMP10" s="663"/>
      <c r="PMQ10" s="663"/>
      <c r="PMR10" s="663"/>
      <c r="PMS10" s="663"/>
      <c r="PMT10" s="663"/>
      <c r="PMU10" s="663"/>
      <c r="PMV10" s="663"/>
      <c r="PMW10" s="663"/>
      <c r="PMX10" s="663"/>
      <c r="PMY10" s="663"/>
      <c r="PMZ10" s="663"/>
      <c r="PNA10" s="663"/>
      <c r="PNB10" s="663"/>
      <c r="PNC10" s="663"/>
      <c r="PND10" s="663"/>
      <c r="PNE10" s="663"/>
      <c r="PNF10" s="663"/>
      <c r="PNG10" s="663"/>
      <c r="PNH10" s="663"/>
      <c r="PNI10" s="663"/>
      <c r="PNJ10" s="663"/>
      <c r="PNK10" s="663"/>
      <c r="PNL10" s="663"/>
      <c r="PNM10" s="663"/>
      <c r="PNN10" s="663"/>
      <c r="PNO10" s="663"/>
      <c r="PNP10" s="663"/>
      <c r="PNQ10" s="663"/>
      <c r="PNR10" s="663"/>
      <c r="PNS10" s="663"/>
      <c r="PNT10" s="663"/>
      <c r="PNU10" s="663"/>
      <c r="PNV10" s="663"/>
      <c r="PNW10" s="663"/>
      <c r="PNX10" s="663"/>
      <c r="PNY10" s="663"/>
      <c r="PNZ10" s="663"/>
      <c r="POA10" s="663"/>
      <c r="POB10" s="663"/>
      <c r="POC10" s="663"/>
      <c r="POD10" s="663"/>
      <c r="POE10" s="663"/>
      <c r="POF10" s="663"/>
      <c r="POG10" s="663"/>
      <c r="POH10" s="663"/>
      <c r="POI10" s="663"/>
      <c r="POJ10" s="663"/>
      <c r="POK10" s="663"/>
      <c r="POL10" s="663"/>
      <c r="POM10" s="663"/>
      <c r="PON10" s="663"/>
      <c r="POO10" s="663"/>
      <c r="POP10" s="663"/>
      <c r="POQ10" s="663"/>
      <c r="POR10" s="663"/>
      <c r="POS10" s="663"/>
      <c r="POT10" s="663"/>
      <c r="POU10" s="663"/>
      <c r="POV10" s="663"/>
      <c r="POW10" s="663"/>
      <c r="POX10" s="663"/>
      <c r="POY10" s="663"/>
      <c r="POZ10" s="663"/>
      <c r="PPA10" s="663"/>
      <c r="PPB10" s="663"/>
      <c r="PPC10" s="663"/>
      <c r="PPD10" s="663"/>
      <c r="PPE10" s="663"/>
      <c r="PPF10" s="663"/>
      <c r="PPG10" s="663"/>
      <c r="PPH10" s="663"/>
      <c r="PPI10" s="663"/>
      <c r="PPJ10" s="663"/>
      <c r="PPK10" s="663"/>
      <c r="PPL10" s="663"/>
      <c r="PPM10" s="663"/>
      <c r="PPN10" s="663"/>
      <c r="PPO10" s="663"/>
      <c r="PPP10" s="663"/>
      <c r="PPQ10" s="663"/>
      <c r="PPR10" s="663"/>
      <c r="PPS10" s="663"/>
      <c r="PPT10" s="663"/>
      <c r="PPU10" s="663"/>
      <c r="PPV10" s="663"/>
      <c r="PPW10" s="663"/>
      <c r="PPX10" s="663"/>
      <c r="PPY10" s="663"/>
      <c r="PPZ10" s="663"/>
      <c r="PQA10" s="663"/>
      <c r="PQB10" s="663"/>
      <c r="PQC10" s="663"/>
      <c r="PQD10" s="663"/>
      <c r="PQE10" s="663"/>
      <c r="PQF10" s="663"/>
      <c r="PQG10" s="663"/>
      <c r="PQH10" s="663"/>
      <c r="PQI10" s="663"/>
      <c r="PQJ10" s="663"/>
      <c r="PQK10" s="663"/>
      <c r="PQL10" s="663"/>
      <c r="PQM10" s="663"/>
      <c r="PQN10" s="663"/>
      <c r="PQO10" s="663"/>
      <c r="PQP10" s="663"/>
      <c r="PQQ10" s="663"/>
      <c r="PQR10" s="663"/>
      <c r="PQS10" s="663"/>
      <c r="PQT10" s="663"/>
      <c r="PQU10" s="663"/>
      <c r="PQV10" s="663"/>
      <c r="PQW10" s="663"/>
      <c r="PQX10" s="663"/>
      <c r="PQY10" s="663"/>
      <c r="PQZ10" s="663"/>
      <c r="PRA10" s="663"/>
      <c r="PRB10" s="663"/>
      <c r="PRC10" s="663"/>
      <c r="PRD10" s="663"/>
      <c r="PRE10" s="663"/>
      <c r="PRF10" s="663"/>
      <c r="PRG10" s="663"/>
      <c r="PRH10" s="663"/>
      <c r="PRI10" s="663"/>
      <c r="PRJ10" s="663"/>
      <c r="PRK10" s="663"/>
      <c r="PRL10" s="663"/>
      <c r="PRM10" s="663"/>
      <c r="PRN10" s="663"/>
      <c r="PRO10" s="663"/>
      <c r="PRP10" s="663"/>
      <c r="PRQ10" s="663"/>
      <c r="PRR10" s="663"/>
      <c r="PRS10" s="663"/>
      <c r="PRT10" s="663"/>
      <c r="PRU10" s="663"/>
      <c r="PRV10" s="663"/>
      <c r="PRW10" s="663"/>
      <c r="PRX10" s="663"/>
      <c r="PRY10" s="663"/>
      <c r="PRZ10" s="663"/>
      <c r="PSA10" s="663"/>
      <c r="PSB10" s="663"/>
      <c r="PSC10" s="663"/>
      <c r="PSD10" s="663"/>
      <c r="PSE10" s="663"/>
      <c r="PSF10" s="663"/>
      <c r="PSG10" s="663"/>
      <c r="PSH10" s="663"/>
      <c r="PSI10" s="663"/>
      <c r="PSJ10" s="663"/>
      <c r="PSK10" s="663"/>
      <c r="PSL10" s="663"/>
      <c r="PSM10" s="663"/>
      <c r="PSN10" s="663"/>
      <c r="PSO10" s="663"/>
      <c r="PSP10" s="663"/>
      <c r="PSQ10" s="663"/>
      <c r="PSR10" s="663"/>
      <c r="PSS10" s="663"/>
      <c r="PST10" s="663"/>
      <c r="PSU10" s="663"/>
      <c r="PSV10" s="663"/>
      <c r="PSW10" s="663"/>
      <c r="PSX10" s="663"/>
      <c r="PSY10" s="663"/>
      <c r="PSZ10" s="663"/>
      <c r="PTA10" s="663"/>
      <c r="PTB10" s="663"/>
      <c r="PTC10" s="663"/>
      <c r="PTD10" s="663"/>
      <c r="PTE10" s="663"/>
      <c r="PTF10" s="663"/>
      <c r="PTG10" s="663"/>
      <c r="PTH10" s="663"/>
      <c r="PTI10" s="663"/>
      <c r="PTJ10" s="663"/>
      <c r="PTK10" s="663"/>
      <c r="PTL10" s="663"/>
      <c r="PTM10" s="663"/>
      <c r="PTN10" s="663"/>
      <c r="PTO10" s="663"/>
      <c r="PTP10" s="663"/>
      <c r="PTQ10" s="663"/>
      <c r="PTR10" s="663"/>
      <c r="PTS10" s="663"/>
      <c r="PTT10" s="663"/>
      <c r="PTU10" s="663"/>
      <c r="PTV10" s="663"/>
      <c r="PTW10" s="663"/>
      <c r="PTX10" s="663"/>
      <c r="PTY10" s="663"/>
      <c r="PTZ10" s="663"/>
      <c r="PUA10" s="663"/>
      <c r="PUB10" s="663"/>
      <c r="PUC10" s="663"/>
      <c r="PUD10" s="663"/>
      <c r="PUE10" s="663"/>
      <c r="PUF10" s="663"/>
      <c r="PUG10" s="663"/>
      <c r="PUH10" s="663"/>
      <c r="PUI10" s="663"/>
      <c r="PUJ10" s="663"/>
      <c r="PUK10" s="663"/>
      <c r="PUL10" s="663"/>
      <c r="PUM10" s="663"/>
      <c r="PUN10" s="663"/>
      <c r="PUO10" s="663"/>
      <c r="PUP10" s="663"/>
      <c r="PUQ10" s="663"/>
      <c r="PUR10" s="663"/>
      <c r="PUS10" s="663"/>
      <c r="PUT10" s="663"/>
      <c r="PUU10" s="663"/>
      <c r="PUV10" s="663"/>
      <c r="PUW10" s="663"/>
      <c r="PUX10" s="663"/>
      <c r="PUY10" s="663"/>
      <c r="PUZ10" s="663"/>
      <c r="PVA10" s="663"/>
      <c r="PVB10" s="663"/>
      <c r="PVC10" s="663"/>
      <c r="PVD10" s="663"/>
      <c r="PVE10" s="663"/>
      <c r="PVF10" s="663"/>
      <c r="PVG10" s="663"/>
      <c r="PVH10" s="663"/>
      <c r="PVI10" s="663"/>
      <c r="PVJ10" s="663"/>
      <c r="PVK10" s="663"/>
      <c r="PVL10" s="663"/>
      <c r="PVM10" s="663"/>
      <c r="PVN10" s="663"/>
      <c r="PVO10" s="663"/>
      <c r="PVP10" s="663"/>
      <c r="PVQ10" s="663"/>
      <c r="PVR10" s="663"/>
      <c r="PVS10" s="663"/>
      <c r="PVT10" s="663"/>
      <c r="PVU10" s="663"/>
      <c r="PVV10" s="663"/>
      <c r="PVW10" s="663"/>
      <c r="PVX10" s="663"/>
      <c r="PVY10" s="663"/>
      <c r="PVZ10" s="663"/>
      <c r="PWA10" s="663"/>
      <c r="PWB10" s="663"/>
      <c r="PWC10" s="663"/>
      <c r="PWD10" s="663"/>
      <c r="PWE10" s="663"/>
      <c r="PWF10" s="663"/>
      <c r="PWG10" s="663"/>
      <c r="PWH10" s="663"/>
      <c r="PWI10" s="663"/>
      <c r="PWJ10" s="663"/>
      <c r="PWK10" s="663"/>
      <c r="PWL10" s="663"/>
      <c r="PWM10" s="663"/>
      <c r="PWN10" s="663"/>
      <c r="PWO10" s="663"/>
      <c r="PWP10" s="663"/>
      <c r="PWQ10" s="663"/>
      <c r="PWR10" s="663"/>
      <c r="PWS10" s="663"/>
      <c r="PWT10" s="663"/>
      <c r="PWU10" s="663"/>
      <c r="PWV10" s="663"/>
      <c r="PWW10" s="663"/>
      <c r="PWX10" s="663"/>
      <c r="PWY10" s="663"/>
      <c r="PWZ10" s="663"/>
      <c r="PXA10" s="663"/>
      <c r="PXB10" s="663"/>
      <c r="PXC10" s="663"/>
      <c r="PXD10" s="663"/>
      <c r="PXE10" s="663"/>
      <c r="PXF10" s="663"/>
      <c r="PXG10" s="663"/>
      <c r="PXH10" s="663"/>
      <c r="PXI10" s="663"/>
      <c r="PXJ10" s="663"/>
      <c r="PXK10" s="663"/>
      <c r="PXL10" s="663"/>
      <c r="PXM10" s="663"/>
      <c r="PXN10" s="663"/>
      <c r="PXO10" s="663"/>
      <c r="PXP10" s="663"/>
      <c r="PXQ10" s="663"/>
      <c r="PXR10" s="663"/>
      <c r="PXS10" s="663"/>
      <c r="PXT10" s="663"/>
      <c r="PXU10" s="663"/>
      <c r="PXV10" s="663"/>
      <c r="PXW10" s="663"/>
      <c r="PXX10" s="663"/>
      <c r="PXY10" s="663"/>
      <c r="PXZ10" s="663"/>
      <c r="PYA10" s="663"/>
      <c r="PYB10" s="663"/>
      <c r="PYC10" s="663"/>
      <c r="PYD10" s="663"/>
      <c r="PYE10" s="663"/>
      <c r="PYF10" s="663"/>
      <c r="PYG10" s="663"/>
      <c r="PYH10" s="663"/>
      <c r="PYI10" s="663"/>
      <c r="PYJ10" s="663"/>
      <c r="PYK10" s="663"/>
      <c r="PYL10" s="663"/>
      <c r="PYM10" s="663"/>
      <c r="PYN10" s="663"/>
      <c r="PYO10" s="663"/>
      <c r="PYP10" s="663"/>
      <c r="PYQ10" s="663"/>
      <c r="PYR10" s="663"/>
      <c r="PYS10" s="663"/>
      <c r="PYT10" s="663"/>
      <c r="PYU10" s="663"/>
      <c r="PYV10" s="663"/>
      <c r="PYW10" s="663"/>
      <c r="PYX10" s="663"/>
      <c r="PYY10" s="663"/>
      <c r="PYZ10" s="663"/>
      <c r="PZA10" s="663"/>
      <c r="PZB10" s="663"/>
      <c r="PZC10" s="663"/>
      <c r="PZD10" s="663"/>
      <c r="PZE10" s="663"/>
      <c r="PZF10" s="663"/>
      <c r="PZG10" s="663"/>
      <c r="PZH10" s="663"/>
      <c r="PZI10" s="663"/>
      <c r="PZJ10" s="663"/>
      <c r="PZK10" s="663"/>
      <c r="PZL10" s="663"/>
      <c r="PZM10" s="663"/>
      <c r="PZN10" s="663"/>
      <c r="PZO10" s="663"/>
      <c r="PZP10" s="663"/>
      <c r="PZQ10" s="663"/>
      <c r="PZR10" s="663"/>
      <c r="PZS10" s="663"/>
      <c r="PZT10" s="663"/>
      <c r="PZU10" s="663"/>
      <c r="PZV10" s="663"/>
      <c r="PZW10" s="663"/>
      <c r="PZX10" s="663"/>
      <c r="PZY10" s="663"/>
      <c r="PZZ10" s="663"/>
      <c r="QAA10" s="663"/>
      <c r="QAB10" s="663"/>
      <c r="QAC10" s="663"/>
      <c r="QAD10" s="663"/>
      <c r="QAE10" s="663"/>
      <c r="QAF10" s="663"/>
      <c r="QAG10" s="663"/>
      <c r="QAH10" s="663"/>
      <c r="QAI10" s="663"/>
      <c r="QAJ10" s="663"/>
      <c r="QAK10" s="663"/>
      <c r="QAL10" s="663"/>
      <c r="QAM10" s="663"/>
      <c r="QAN10" s="663"/>
      <c r="QAO10" s="663"/>
      <c r="QAP10" s="663"/>
      <c r="QAQ10" s="663"/>
      <c r="QAR10" s="663"/>
      <c r="QAS10" s="663"/>
      <c r="QAT10" s="663"/>
      <c r="QAU10" s="663"/>
      <c r="QAV10" s="663"/>
      <c r="QAW10" s="663"/>
      <c r="QAX10" s="663"/>
      <c r="QAY10" s="663"/>
      <c r="QAZ10" s="663"/>
      <c r="QBA10" s="663"/>
      <c r="QBB10" s="663"/>
      <c r="QBC10" s="663"/>
      <c r="QBD10" s="663"/>
      <c r="QBE10" s="663"/>
      <c r="QBF10" s="663"/>
      <c r="QBG10" s="663"/>
      <c r="QBH10" s="663"/>
      <c r="QBI10" s="663"/>
      <c r="QBJ10" s="663"/>
      <c r="QBK10" s="663"/>
      <c r="QBL10" s="663"/>
      <c r="QBM10" s="663"/>
      <c r="QBN10" s="663"/>
      <c r="QBO10" s="663"/>
      <c r="QBP10" s="663"/>
      <c r="QBQ10" s="663"/>
      <c r="QBR10" s="663"/>
      <c r="QBS10" s="663"/>
      <c r="QBT10" s="663"/>
      <c r="QBU10" s="663"/>
      <c r="QBV10" s="663"/>
      <c r="QBW10" s="663"/>
      <c r="QBX10" s="663"/>
      <c r="QBY10" s="663"/>
      <c r="QBZ10" s="663"/>
      <c r="QCA10" s="663"/>
      <c r="QCB10" s="663"/>
      <c r="QCC10" s="663"/>
      <c r="QCD10" s="663"/>
      <c r="QCE10" s="663"/>
      <c r="QCF10" s="663"/>
      <c r="QCG10" s="663"/>
      <c r="QCH10" s="663"/>
      <c r="QCI10" s="663"/>
      <c r="QCJ10" s="663"/>
      <c r="QCK10" s="663"/>
      <c r="QCL10" s="663"/>
      <c r="QCM10" s="663"/>
      <c r="QCN10" s="663"/>
      <c r="QCO10" s="663"/>
      <c r="QCP10" s="663"/>
      <c r="QCQ10" s="663"/>
      <c r="QCR10" s="663"/>
      <c r="QCS10" s="663"/>
      <c r="QCT10" s="663"/>
      <c r="QCU10" s="663"/>
      <c r="QCV10" s="663"/>
      <c r="QCW10" s="663"/>
      <c r="QCX10" s="663"/>
      <c r="QCY10" s="663"/>
      <c r="QCZ10" s="663"/>
      <c r="QDA10" s="663"/>
      <c r="QDB10" s="663"/>
      <c r="QDC10" s="663"/>
      <c r="QDD10" s="663"/>
      <c r="QDE10" s="663"/>
      <c r="QDF10" s="663"/>
      <c r="QDG10" s="663"/>
      <c r="QDH10" s="663"/>
      <c r="QDI10" s="663"/>
      <c r="QDJ10" s="663"/>
      <c r="QDK10" s="663"/>
      <c r="QDL10" s="663"/>
      <c r="QDM10" s="663"/>
      <c r="QDN10" s="663"/>
      <c r="QDO10" s="663"/>
      <c r="QDP10" s="663"/>
      <c r="QDQ10" s="663"/>
      <c r="QDR10" s="663"/>
      <c r="QDS10" s="663"/>
      <c r="QDT10" s="663"/>
      <c r="QDU10" s="663"/>
      <c r="QDV10" s="663"/>
      <c r="QDW10" s="663"/>
      <c r="QDX10" s="663"/>
      <c r="QDY10" s="663"/>
      <c r="QDZ10" s="663"/>
      <c r="QEA10" s="663"/>
      <c r="QEB10" s="663"/>
      <c r="QEC10" s="663"/>
      <c r="QED10" s="663"/>
      <c r="QEE10" s="663"/>
      <c r="QEF10" s="663"/>
      <c r="QEG10" s="663"/>
      <c r="QEH10" s="663"/>
      <c r="QEI10" s="663"/>
      <c r="QEJ10" s="663"/>
      <c r="QEK10" s="663"/>
      <c r="QEL10" s="663"/>
      <c r="QEM10" s="663"/>
      <c r="QEN10" s="663"/>
      <c r="QEO10" s="663"/>
      <c r="QEP10" s="663"/>
      <c r="QEQ10" s="663"/>
      <c r="QER10" s="663"/>
      <c r="QES10" s="663"/>
      <c r="QET10" s="663"/>
      <c r="QEU10" s="663"/>
      <c r="QEV10" s="663"/>
      <c r="QEW10" s="663"/>
      <c r="QEX10" s="663"/>
      <c r="QEY10" s="663"/>
      <c r="QEZ10" s="663"/>
      <c r="QFA10" s="663"/>
      <c r="QFB10" s="663"/>
      <c r="QFC10" s="663"/>
      <c r="QFD10" s="663"/>
      <c r="QFE10" s="663"/>
      <c r="QFF10" s="663"/>
      <c r="QFG10" s="663"/>
      <c r="QFH10" s="663"/>
      <c r="QFI10" s="663"/>
      <c r="QFJ10" s="663"/>
      <c r="QFK10" s="663"/>
      <c r="QFL10" s="663"/>
      <c r="QFM10" s="663"/>
      <c r="QFN10" s="663"/>
      <c r="QFO10" s="663"/>
      <c r="QFP10" s="663"/>
      <c r="QFQ10" s="663"/>
      <c r="QFR10" s="663"/>
      <c r="QFS10" s="663"/>
      <c r="QFT10" s="663"/>
      <c r="QFU10" s="663"/>
      <c r="QFV10" s="663"/>
      <c r="QFW10" s="663"/>
      <c r="QFX10" s="663"/>
      <c r="QFY10" s="663"/>
      <c r="QFZ10" s="663"/>
      <c r="QGA10" s="663"/>
      <c r="QGB10" s="663"/>
      <c r="QGC10" s="663"/>
      <c r="QGD10" s="663"/>
      <c r="QGE10" s="663"/>
      <c r="QGF10" s="663"/>
      <c r="QGG10" s="663"/>
      <c r="QGH10" s="663"/>
      <c r="QGI10" s="663"/>
      <c r="QGJ10" s="663"/>
      <c r="QGK10" s="663"/>
      <c r="QGL10" s="663"/>
      <c r="QGM10" s="663"/>
      <c r="QGN10" s="663"/>
      <c r="QGO10" s="663"/>
      <c r="QGP10" s="663"/>
      <c r="QGQ10" s="663"/>
      <c r="QGR10" s="663"/>
      <c r="QGS10" s="663"/>
      <c r="QGT10" s="663"/>
      <c r="QGU10" s="663"/>
      <c r="QGV10" s="663"/>
      <c r="QGW10" s="663"/>
      <c r="QGX10" s="663"/>
      <c r="QGY10" s="663"/>
      <c r="QGZ10" s="663"/>
      <c r="QHA10" s="663"/>
      <c r="QHB10" s="663"/>
      <c r="QHC10" s="663"/>
      <c r="QHD10" s="663"/>
      <c r="QHE10" s="663"/>
      <c r="QHF10" s="663"/>
      <c r="QHG10" s="663"/>
      <c r="QHH10" s="663"/>
      <c r="QHI10" s="663"/>
      <c r="QHJ10" s="663"/>
      <c r="QHK10" s="663"/>
      <c r="QHL10" s="663"/>
      <c r="QHM10" s="663"/>
      <c r="QHN10" s="663"/>
      <c r="QHO10" s="663"/>
      <c r="QHP10" s="663"/>
      <c r="QHQ10" s="663"/>
      <c r="QHR10" s="663"/>
      <c r="QHS10" s="663"/>
      <c r="QHT10" s="663"/>
      <c r="QHU10" s="663"/>
      <c r="QHV10" s="663"/>
      <c r="QHW10" s="663"/>
      <c r="QHX10" s="663"/>
      <c r="QHY10" s="663"/>
      <c r="QHZ10" s="663"/>
      <c r="QIA10" s="663"/>
      <c r="QIB10" s="663"/>
      <c r="QIC10" s="663"/>
      <c r="QID10" s="663"/>
      <c r="QIE10" s="663"/>
      <c r="QIF10" s="663"/>
      <c r="QIG10" s="663"/>
      <c r="QIH10" s="663"/>
      <c r="QII10" s="663"/>
      <c r="QIJ10" s="663"/>
      <c r="QIK10" s="663"/>
      <c r="QIL10" s="663"/>
      <c r="QIM10" s="663"/>
      <c r="QIN10" s="663"/>
      <c r="QIO10" s="663"/>
      <c r="QIP10" s="663"/>
      <c r="QIQ10" s="663"/>
      <c r="QIR10" s="663"/>
      <c r="QIS10" s="663"/>
      <c r="QIT10" s="663"/>
      <c r="QIU10" s="663"/>
      <c r="QIV10" s="663"/>
      <c r="QIW10" s="663"/>
      <c r="QIX10" s="663"/>
      <c r="QIY10" s="663"/>
      <c r="QIZ10" s="663"/>
      <c r="QJA10" s="663"/>
      <c r="QJB10" s="663"/>
      <c r="QJC10" s="663"/>
      <c r="QJD10" s="663"/>
      <c r="QJE10" s="663"/>
      <c r="QJF10" s="663"/>
      <c r="QJG10" s="663"/>
      <c r="QJH10" s="663"/>
      <c r="QJI10" s="663"/>
      <c r="QJJ10" s="663"/>
      <c r="QJK10" s="663"/>
      <c r="QJL10" s="663"/>
      <c r="QJM10" s="663"/>
      <c r="QJN10" s="663"/>
      <c r="QJO10" s="663"/>
      <c r="QJP10" s="663"/>
      <c r="QJQ10" s="663"/>
      <c r="QJR10" s="663"/>
      <c r="QJS10" s="663"/>
      <c r="QJT10" s="663"/>
      <c r="QJU10" s="663"/>
      <c r="QJV10" s="663"/>
      <c r="QJW10" s="663"/>
      <c r="QJX10" s="663"/>
      <c r="QJY10" s="663"/>
      <c r="QJZ10" s="663"/>
      <c r="QKA10" s="663"/>
      <c r="QKB10" s="663"/>
      <c r="QKC10" s="663"/>
      <c r="QKD10" s="663"/>
      <c r="QKE10" s="663"/>
      <c r="QKF10" s="663"/>
      <c r="QKG10" s="663"/>
      <c r="QKH10" s="663"/>
      <c r="QKI10" s="663"/>
      <c r="QKJ10" s="663"/>
      <c r="QKK10" s="663"/>
      <c r="QKL10" s="663"/>
      <c r="QKM10" s="663"/>
      <c r="QKN10" s="663"/>
      <c r="QKO10" s="663"/>
      <c r="QKP10" s="663"/>
      <c r="QKQ10" s="663"/>
      <c r="QKR10" s="663"/>
      <c r="QKS10" s="663"/>
      <c r="QKT10" s="663"/>
      <c r="QKU10" s="663"/>
      <c r="QKV10" s="663"/>
      <c r="QKW10" s="663"/>
      <c r="QKX10" s="663"/>
      <c r="QKY10" s="663"/>
      <c r="QKZ10" s="663"/>
      <c r="QLA10" s="663"/>
      <c r="QLB10" s="663"/>
      <c r="QLC10" s="663"/>
      <c r="QLD10" s="663"/>
      <c r="QLE10" s="663"/>
      <c r="QLF10" s="663"/>
      <c r="QLG10" s="663"/>
      <c r="QLH10" s="663"/>
      <c r="QLI10" s="663"/>
      <c r="QLJ10" s="663"/>
      <c r="QLK10" s="663"/>
      <c r="QLL10" s="663"/>
      <c r="QLM10" s="663"/>
      <c r="QLN10" s="663"/>
      <c r="QLO10" s="663"/>
      <c r="QLP10" s="663"/>
      <c r="QLQ10" s="663"/>
      <c r="QLR10" s="663"/>
      <c r="QLS10" s="663"/>
      <c r="QLT10" s="663"/>
      <c r="QLU10" s="663"/>
      <c r="QLV10" s="663"/>
      <c r="QLW10" s="663"/>
      <c r="QLX10" s="663"/>
      <c r="QLY10" s="663"/>
      <c r="QLZ10" s="663"/>
      <c r="QMA10" s="663"/>
      <c r="QMB10" s="663"/>
      <c r="QMC10" s="663"/>
      <c r="QMD10" s="663"/>
      <c r="QME10" s="663"/>
      <c r="QMF10" s="663"/>
      <c r="QMG10" s="663"/>
      <c r="QMH10" s="663"/>
      <c r="QMI10" s="663"/>
      <c r="QMJ10" s="663"/>
      <c r="QMK10" s="663"/>
      <c r="QML10" s="663"/>
      <c r="QMM10" s="663"/>
      <c r="QMN10" s="663"/>
      <c r="QMO10" s="663"/>
      <c r="QMP10" s="663"/>
      <c r="QMQ10" s="663"/>
      <c r="QMR10" s="663"/>
      <c r="QMS10" s="663"/>
      <c r="QMT10" s="663"/>
      <c r="QMU10" s="663"/>
      <c r="QMV10" s="663"/>
      <c r="QMW10" s="663"/>
      <c r="QMX10" s="663"/>
      <c r="QMY10" s="663"/>
      <c r="QMZ10" s="663"/>
      <c r="QNA10" s="663"/>
      <c r="QNB10" s="663"/>
      <c r="QNC10" s="663"/>
      <c r="QND10" s="663"/>
      <c r="QNE10" s="663"/>
      <c r="QNF10" s="663"/>
      <c r="QNG10" s="663"/>
      <c r="QNH10" s="663"/>
      <c r="QNI10" s="663"/>
      <c r="QNJ10" s="663"/>
      <c r="QNK10" s="663"/>
      <c r="QNL10" s="663"/>
      <c r="QNM10" s="663"/>
      <c r="QNN10" s="663"/>
      <c r="QNO10" s="663"/>
      <c r="QNP10" s="663"/>
      <c r="QNQ10" s="663"/>
      <c r="QNR10" s="663"/>
      <c r="QNS10" s="663"/>
      <c r="QNT10" s="663"/>
      <c r="QNU10" s="663"/>
      <c r="QNV10" s="663"/>
      <c r="QNW10" s="663"/>
      <c r="QNX10" s="663"/>
      <c r="QNY10" s="663"/>
      <c r="QNZ10" s="663"/>
      <c r="QOA10" s="663"/>
      <c r="QOB10" s="663"/>
      <c r="QOC10" s="663"/>
      <c r="QOD10" s="663"/>
      <c r="QOE10" s="663"/>
      <c r="QOF10" s="663"/>
      <c r="QOG10" s="663"/>
      <c r="QOH10" s="663"/>
      <c r="QOI10" s="663"/>
      <c r="QOJ10" s="663"/>
      <c r="QOK10" s="663"/>
      <c r="QOL10" s="663"/>
      <c r="QOM10" s="663"/>
      <c r="QON10" s="663"/>
      <c r="QOO10" s="663"/>
      <c r="QOP10" s="663"/>
      <c r="QOQ10" s="663"/>
      <c r="QOR10" s="663"/>
      <c r="QOS10" s="663"/>
      <c r="QOT10" s="663"/>
      <c r="QOU10" s="663"/>
      <c r="QOV10" s="663"/>
      <c r="QOW10" s="663"/>
      <c r="QOX10" s="663"/>
      <c r="QOY10" s="663"/>
      <c r="QOZ10" s="663"/>
      <c r="QPA10" s="663"/>
      <c r="QPB10" s="663"/>
      <c r="QPC10" s="663"/>
      <c r="QPD10" s="663"/>
      <c r="QPE10" s="663"/>
      <c r="QPF10" s="663"/>
      <c r="QPG10" s="663"/>
      <c r="QPH10" s="663"/>
      <c r="QPI10" s="663"/>
      <c r="QPJ10" s="663"/>
      <c r="QPK10" s="663"/>
      <c r="QPL10" s="663"/>
      <c r="QPM10" s="663"/>
      <c r="QPN10" s="663"/>
      <c r="QPO10" s="663"/>
      <c r="QPP10" s="663"/>
      <c r="QPQ10" s="663"/>
      <c r="QPR10" s="663"/>
      <c r="QPS10" s="663"/>
      <c r="QPT10" s="663"/>
      <c r="QPU10" s="663"/>
      <c r="QPV10" s="663"/>
      <c r="QPW10" s="663"/>
      <c r="QPX10" s="663"/>
      <c r="QPY10" s="663"/>
      <c r="QPZ10" s="663"/>
      <c r="QQA10" s="663"/>
      <c r="QQB10" s="663"/>
      <c r="QQC10" s="663"/>
      <c r="QQD10" s="663"/>
      <c r="QQE10" s="663"/>
      <c r="QQF10" s="663"/>
      <c r="QQG10" s="663"/>
      <c r="QQH10" s="663"/>
      <c r="QQI10" s="663"/>
      <c r="QQJ10" s="663"/>
      <c r="QQK10" s="663"/>
      <c r="QQL10" s="663"/>
      <c r="QQM10" s="663"/>
      <c r="QQN10" s="663"/>
      <c r="QQO10" s="663"/>
      <c r="QQP10" s="663"/>
      <c r="QQQ10" s="663"/>
      <c r="QQR10" s="663"/>
      <c r="QQS10" s="663"/>
      <c r="QQT10" s="663"/>
      <c r="QQU10" s="663"/>
      <c r="QQV10" s="663"/>
      <c r="QQW10" s="663"/>
      <c r="QQX10" s="663"/>
      <c r="QQY10" s="663"/>
      <c r="QQZ10" s="663"/>
      <c r="QRA10" s="663"/>
      <c r="QRB10" s="663"/>
      <c r="QRC10" s="663"/>
      <c r="QRD10" s="663"/>
      <c r="QRE10" s="663"/>
      <c r="QRF10" s="663"/>
      <c r="QRG10" s="663"/>
      <c r="QRH10" s="663"/>
      <c r="QRI10" s="663"/>
      <c r="QRJ10" s="663"/>
      <c r="QRK10" s="663"/>
      <c r="QRL10" s="663"/>
      <c r="QRM10" s="663"/>
      <c r="QRN10" s="663"/>
      <c r="QRO10" s="663"/>
      <c r="QRP10" s="663"/>
      <c r="QRQ10" s="663"/>
      <c r="QRR10" s="663"/>
      <c r="QRS10" s="663"/>
      <c r="QRT10" s="663"/>
      <c r="QRU10" s="663"/>
      <c r="QRV10" s="663"/>
      <c r="QRW10" s="663"/>
      <c r="QRX10" s="663"/>
      <c r="QRY10" s="663"/>
      <c r="QRZ10" s="663"/>
      <c r="QSA10" s="663"/>
      <c r="QSB10" s="663"/>
      <c r="QSC10" s="663"/>
      <c r="QSD10" s="663"/>
      <c r="QSE10" s="663"/>
      <c r="QSF10" s="663"/>
      <c r="QSG10" s="663"/>
      <c r="QSH10" s="663"/>
      <c r="QSI10" s="663"/>
      <c r="QSJ10" s="663"/>
      <c r="QSK10" s="663"/>
      <c r="QSL10" s="663"/>
      <c r="QSM10" s="663"/>
      <c r="QSN10" s="663"/>
      <c r="QSO10" s="663"/>
      <c r="QSP10" s="663"/>
      <c r="QSQ10" s="663"/>
      <c r="QSR10" s="663"/>
      <c r="QSS10" s="663"/>
      <c r="QST10" s="663"/>
      <c r="QSU10" s="663"/>
      <c r="QSV10" s="663"/>
      <c r="QSW10" s="663"/>
      <c r="QSX10" s="663"/>
      <c r="QSY10" s="663"/>
      <c r="QSZ10" s="663"/>
      <c r="QTA10" s="663"/>
      <c r="QTB10" s="663"/>
      <c r="QTC10" s="663"/>
      <c r="QTD10" s="663"/>
      <c r="QTE10" s="663"/>
      <c r="QTF10" s="663"/>
      <c r="QTG10" s="663"/>
      <c r="QTH10" s="663"/>
      <c r="QTI10" s="663"/>
      <c r="QTJ10" s="663"/>
      <c r="QTK10" s="663"/>
      <c r="QTL10" s="663"/>
      <c r="QTM10" s="663"/>
      <c r="QTN10" s="663"/>
      <c r="QTO10" s="663"/>
      <c r="QTP10" s="663"/>
      <c r="QTQ10" s="663"/>
      <c r="QTR10" s="663"/>
      <c r="QTS10" s="663"/>
      <c r="QTT10" s="663"/>
      <c r="QTU10" s="663"/>
      <c r="QTV10" s="663"/>
      <c r="QTW10" s="663"/>
      <c r="QTX10" s="663"/>
      <c r="QTY10" s="663"/>
      <c r="QTZ10" s="663"/>
      <c r="QUA10" s="663"/>
      <c r="QUB10" s="663"/>
      <c r="QUC10" s="663"/>
      <c r="QUD10" s="663"/>
      <c r="QUE10" s="663"/>
      <c r="QUF10" s="663"/>
      <c r="QUG10" s="663"/>
      <c r="QUH10" s="663"/>
      <c r="QUI10" s="663"/>
      <c r="QUJ10" s="663"/>
      <c r="QUK10" s="663"/>
      <c r="QUL10" s="663"/>
      <c r="QUM10" s="663"/>
      <c r="QUN10" s="663"/>
      <c r="QUO10" s="663"/>
      <c r="QUP10" s="663"/>
      <c r="QUQ10" s="663"/>
      <c r="QUR10" s="663"/>
      <c r="QUS10" s="663"/>
      <c r="QUT10" s="663"/>
      <c r="QUU10" s="663"/>
      <c r="QUV10" s="663"/>
      <c r="QUW10" s="663"/>
      <c r="QUX10" s="663"/>
      <c r="QUY10" s="663"/>
      <c r="QUZ10" s="663"/>
      <c r="QVA10" s="663"/>
      <c r="QVB10" s="663"/>
      <c r="QVC10" s="663"/>
      <c r="QVD10" s="663"/>
      <c r="QVE10" s="663"/>
      <c r="QVF10" s="663"/>
      <c r="QVG10" s="663"/>
      <c r="QVH10" s="663"/>
      <c r="QVI10" s="663"/>
      <c r="QVJ10" s="663"/>
      <c r="QVK10" s="663"/>
      <c r="QVL10" s="663"/>
      <c r="QVM10" s="663"/>
      <c r="QVN10" s="663"/>
      <c r="QVO10" s="663"/>
      <c r="QVP10" s="663"/>
      <c r="QVQ10" s="663"/>
      <c r="QVR10" s="663"/>
      <c r="QVS10" s="663"/>
      <c r="QVT10" s="663"/>
      <c r="QVU10" s="663"/>
      <c r="QVV10" s="663"/>
      <c r="QVW10" s="663"/>
      <c r="QVX10" s="663"/>
      <c r="QVY10" s="663"/>
      <c r="QVZ10" s="663"/>
      <c r="QWA10" s="663"/>
      <c r="QWB10" s="663"/>
      <c r="QWC10" s="663"/>
      <c r="QWD10" s="663"/>
      <c r="QWE10" s="663"/>
      <c r="QWF10" s="663"/>
      <c r="QWG10" s="663"/>
      <c r="QWH10" s="663"/>
      <c r="QWI10" s="663"/>
      <c r="QWJ10" s="663"/>
      <c r="QWK10" s="663"/>
      <c r="QWL10" s="663"/>
      <c r="QWM10" s="663"/>
      <c r="QWN10" s="663"/>
      <c r="QWO10" s="663"/>
      <c r="QWP10" s="663"/>
      <c r="QWQ10" s="663"/>
      <c r="QWR10" s="663"/>
      <c r="QWS10" s="663"/>
      <c r="QWT10" s="663"/>
      <c r="QWU10" s="663"/>
      <c r="QWV10" s="663"/>
      <c r="QWW10" s="663"/>
      <c r="QWX10" s="663"/>
      <c r="QWY10" s="663"/>
      <c r="QWZ10" s="663"/>
      <c r="QXA10" s="663"/>
      <c r="QXB10" s="663"/>
      <c r="QXC10" s="663"/>
      <c r="QXD10" s="663"/>
      <c r="QXE10" s="663"/>
      <c r="QXF10" s="663"/>
      <c r="QXG10" s="663"/>
      <c r="QXH10" s="663"/>
      <c r="QXI10" s="663"/>
      <c r="QXJ10" s="663"/>
      <c r="QXK10" s="663"/>
      <c r="QXL10" s="663"/>
      <c r="QXM10" s="663"/>
      <c r="QXN10" s="663"/>
      <c r="QXO10" s="663"/>
      <c r="QXP10" s="663"/>
      <c r="QXQ10" s="663"/>
      <c r="QXR10" s="663"/>
      <c r="QXS10" s="663"/>
      <c r="QXT10" s="663"/>
      <c r="QXU10" s="663"/>
      <c r="QXV10" s="663"/>
      <c r="QXW10" s="663"/>
      <c r="QXX10" s="663"/>
      <c r="QXY10" s="663"/>
      <c r="QXZ10" s="663"/>
      <c r="QYA10" s="663"/>
      <c r="QYB10" s="663"/>
      <c r="QYC10" s="663"/>
      <c r="QYD10" s="663"/>
      <c r="QYE10" s="663"/>
      <c r="QYF10" s="663"/>
      <c r="QYG10" s="663"/>
      <c r="QYH10" s="663"/>
      <c r="QYI10" s="663"/>
      <c r="QYJ10" s="663"/>
      <c r="QYK10" s="663"/>
      <c r="QYL10" s="663"/>
      <c r="QYM10" s="663"/>
      <c r="QYN10" s="663"/>
      <c r="QYO10" s="663"/>
      <c r="QYP10" s="663"/>
      <c r="QYQ10" s="663"/>
      <c r="QYR10" s="663"/>
      <c r="QYS10" s="663"/>
      <c r="QYT10" s="663"/>
      <c r="QYU10" s="663"/>
      <c r="QYV10" s="663"/>
      <c r="QYW10" s="663"/>
      <c r="QYX10" s="663"/>
      <c r="QYY10" s="663"/>
      <c r="QYZ10" s="663"/>
      <c r="QZA10" s="663"/>
      <c r="QZB10" s="663"/>
      <c r="QZC10" s="663"/>
      <c r="QZD10" s="663"/>
      <c r="QZE10" s="663"/>
      <c r="QZF10" s="663"/>
      <c r="QZG10" s="663"/>
      <c r="QZH10" s="663"/>
      <c r="QZI10" s="663"/>
      <c r="QZJ10" s="663"/>
      <c r="QZK10" s="663"/>
      <c r="QZL10" s="663"/>
      <c r="QZM10" s="663"/>
      <c r="QZN10" s="663"/>
      <c r="QZO10" s="663"/>
      <c r="QZP10" s="663"/>
      <c r="QZQ10" s="663"/>
      <c r="QZR10" s="663"/>
      <c r="QZS10" s="663"/>
      <c r="QZT10" s="663"/>
      <c r="QZU10" s="663"/>
      <c r="QZV10" s="663"/>
      <c r="QZW10" s="663"/>
      <c r="QZX10" s="663"/>
      <c r="QZY10" s="663"/>
      <c r="QZZ10" s="663"/>
      <c r="RAA10" s="663"/>
      <c r="RAB10" s="663"/>
      <c r="RAC10" s="663"/>
      <c r="RAD10" s="663"/>
      <c r="RAE10" s="663"/>
      <c r="RAF10" s="663"/>
      <c r="RAG10" s="663"/>
      <c r="RAH10" s="663"/>
      <c r="RAI10" s="663"/>
      <c r="RAJ10" s="663"/>
      <c r="RAK10" s="663"/>
      <c r="RAL10" s="663"/>
      <c r="RAM10" s="663"/>
      <c r="RAN10" s="663"/>
      <c r="RAO10" s="663"/>
      <c r="RAP10" s="663"/>
      <c r="RAQ10" s="663"/>
      <c r="RAR10" s="663"/>
      <c r="RAS10" s="663"/>
      <c r="RAT10" s="663"/>
      <c r="RAU10" s="663"/>
      <c r="RAV10" s="663"/>
      <c r="RAW10" s="663"/>
      <c r="RAX10" s="663"/>
      <c r="RAY10" s="663"/>
      <c r="RAZ10" s="663"/>
      <c r="RBA10" s="663"/>
      <c r="RBB10" s="663"/>
      <c r="RBC10" s="663"/>
      <c r="RBD10" s="663"/>
      <c r="RBE10" s="663"/>
      <c r="RBF10" s="663"/>
      <c r="RBG10" s="663"/>
      <c r="RBH10" s="663"/>
      <c r="RBI10" s="663"/>
      <c r="RBJ10" s="663"/>
      <c r="RBK10" s="663"/>
      <c r="RBL10" s="663"/>
      <c r="RBM10" s="663"/>
      <c r="RBN10" s="663"/>
      <c r="RBO10" s="663"/>
      <c r="RBP10" s="663"/>
      <c r="RBQ10" s="663"/>
      <c r="RBR10" s="663"/>
      <c r="RBS10" s="663"/>
      <c r="RBT10" s="663"/>
      <c r="RBU10" s="663"/>
      <c r="RBV10" s="663"/>
      <c r="RBW10" s="663"/>
      <c r="RBX10" s="663"/>
      <c r="RBY10" s="663"/>
      <c r="RBZ10" s="663"/>
      <c r="RCA10" s="663"/>
      <c r="RCB10" s="663"/>
      <c r="RCC10" s="663"/>
      <c r="RCD10" s="663"/>
      <c r="RCE10" s="663"/>
      <c r="RCF10" s="663"/>
      <c r="RCG10" s="663"/>
      <c r="RCH10" s="663"/>
      <c r="RCI10" s="663"/>
      <c r="RCJ10" s="663"/>
      <c r="RCK10" s="663"/>
      <c r="RCL10" s="663"/>
      <c r="RCM10" s="663"/>
      <c r="RCN10" s="663"/>
      <c r="RCO10" s="663"/>
      <c r="RCP10" s="663"/>
      <c r="RCQ10" s="663"/>
      <c r="RCR10" s="663"/>
      <c r="RCS10" s="663"/>
      <c r="RCT10" s="663"/>
      <c r="RCU10" s="663"/>
      <c r="RCV10" s="663"/>
      <c r="RCW10" s="663"/>
      <c r="RCX10" s="663"/>
      <c r="RCY10" s="663"/>
      <c r="RCZ10" s="663"/>
      <c r="RDA10" s="663"/>
      <c r="RDB10" s="663"/>
      <c r="RDC10" s="663"/>
      <c r="RDD10" s="663"/>
      <c r="RDE10" s="663"/>
      <c r="RDF10" s="663"/>
      <c r="RDG10" s="663"/>
      <c r="RDH10" s="663"/>
      <c r="RDI10" s="663"/>
      <c r="RDJ10" s="663"/>
      <c r="RDK10" s="663"/>
      <c r="RDL10" s="663"/>
      <c r="RDM10" s="663"/>
      <c r="RDN10" s="663"/>
      <c r="RDO10" s="663"/>
      <c r="RDP10" s="663"/>
      <c r="RDQ10" s="663"/>
      <c r="RDR10" s="663"/>
      <c r="RDS10" s="663"/>
      <c r="RDT10" s="663"/>
      <c r="RDU10" s="663"/>
      <c r="RDV10" s="663"/>
      <c r="RDW10" s="663"/>
      <c r="RDX10" s="663"/>
      <c r="RDY10" s="663"/>
      <c r="RDZ10" s="663"/>
      <c r="REA10" s="663"/>
      <c r="REB10" s="663"/>
      <c r="REC10" s="663"/>
      <c r="RED10" s="663"/>
      <c r="REE10" s="663"/>
      <c r="REF10" s="663"/>
      <c r="REG10" s="663"/>
      <c r="REH10" s="663"/>
      <c r="REI10" s="663"/>
      <c r="REJ10" s="663"/>
      <c r="REK10" s="663"/>
      <c r="REL10" s="663"/>
      <c r="REM10" s="663"/>
      <c r="REN10" s="663"/>
      <c r="REO10" s="663"/>
      <c r="REP10" s="663"/>
      <c r="REQ10" s="663"/>
      <c r="RER10" s="663"/>
      <c r="RES10" s="663"/>
      <c r="RET10" s="663"/>
      <c r="REU10" s="663"/>
      <c r="REV10" s="663"/>
      <c r="REW10" s="663"/>
      <c r="REX10" s="663"/>
      <c r="REY10" s="663"/>
      <c r="REZ10" s="663"/>
      <c r="RFA10" s="663"/>
      <c r="RFB10" s="663"/>
      <c r="RFC10" s="663"/>
      <c r="RFD10" s="663"/>
      <c r="RFE10" s="663"/>
      <c r="RFF10" s="663"/>
      <c r="RFG10" s="663"/>
      <c r="RFH10" s="663"/>
      <c r="RFI10" s="663"/>
      <c r="RFJ10" s="663"/>
      <c r="RFK10" s="663"/>
      <c r="RFL10" s="663"/>
      <c r="RFM10" s="663"/>
      <c r="RFN10" s="663"/>
      <c r="RFO10" s="663"/>
      <c r="RFP10" s="663"/>
      <c r="RFQ10" s="663"/>
      <c r="RFR10" s="663"/>
      <c r="RFS10" s="663"/>
      <c r="RFT10" s="663"/>
      <c r="RFU10" s="663"/>
      <c r="RFV10" s="663"/>
      <c r="RFW10" s="663"/>
      <c r="RFX10" s="663"/>
      <c r="RFY10" s="663"/>
      <c r="RFZ10" s="663"/>
      <c r="RGA10" s="663"/>
      <c r="RGB10" s="663"/>
      <c r="RGC10" s="663"/>
      <c r="RGD10" s="663"/>
      <c r="RGE10" s="663"/>
      <c r="RGF10" s="663"/>
      <c r="RGG10" s="663"/>
      <c r="RGH10" s="663"/>
      <c r="RGI10" s="663"/>
      <c r="RGJ10" s="663"/>
      <c r="RGK10" s="663"/>
      <c r="RGL10" s="663"/>
      <c r="RGM10" s="663"/>
      <c r="RGN10" s="663"/>
      <c r="RGO10" s="663"/>
      <c r="RGP10" s="663"/>
      <c r="RGQ10" s="663"/>
      <c r="RGR10" s="663"/>
      <c r="RGS10" s="663"/>
      <c r="RGT10" s="663"/>
      <c r="RGU10" s="663"/>
      <c r="RGV10" s="663"/>
      <c r="RGW10" s="663"/>
      <c r="RGX10" s="663"/>
      <c r="RGY10" s="663"/>
      <c r="RGZ10" s="663"/>
      <c r="RHA10" s="663"/>
      <c r="RHB10" s="663"/>
      <c r="RHC10" s="663"/>
      <c r="RHD10" s="663"/>
      <c r="RHE10" s="663"/>
      <c r="RHF10" s="663"/>
      <c r="RHG10" s="663"/>
      <c r="RHH10" s="663"/>
      <c r="RHI10" s="663"/>
      <c r="RHJ10" s="663"/>
      <c r="RHK10" s="663"/>
      <c r="RHL10" s="663"/>
      <c r="RHM10" s="663"/>
      <c r="RHN10" s="663"/>
      <c r="RHO10" s="663"/>
      <c r="RHP10" s="663"/>
      <c r="RHQ10" s="663"/>
      <c r="RHR10" s="663"/>
      <c r="RHS10" s="663"/>
      <c r="RHT10" s="663"/>
      <c r="RHU10" s="663"/>
      <c r="RHV10" s="663"/>
      <c r="RHW10" s="663"/>
      <c r="RHX10" s="663"/>
      <c r="RHY10" s="663"/>
      <c r="RHZ10" s="663"/>
      <c r="RIA10" s="663"/>
      <c r="RIB10" s="663"/>
      <c r="RIC10" s="663"/>
      <c r="RID10" s="663"/>
      <c r="RIE10" s="663"/>
      <c r="RIF10" s="663"/>
      <c r="RIG10" s="663"/>
      <c r="RIH10" s="663"/>
      <c r="RII10" s="663"/>
      <c r="RIJ10" s="663"/>
      <c r="RIK10" s="663"/>
      <c r="RIL10" s="663"/>
      <c r="RIM10" s="663"/>
      <c r="RIN10" s="663"/>
      <c r="RIO10" s="663"/>
      <c r="RIP10" s="663"/>
      <c r="RIQ10" s="663"/>
      <c r="RIR10" s="663"/>
      <c r="RIS10" s="663"/>
      <c r="RIT10" s="663"/>
      <c r="RIU10" s="663"/>
      <c r="RIV10" s="663"/>
      <c r="RIW10" s="663"/>
      <c r="RIX10" s="663"/>
      <c r="RIY10" s="663"/>
      <c r="RIZ10" s="663"/>
      <c r="RJA10" s="663"/>
      <c r="RJB10" s="663"/>
      <c r="RJC10" s="663"/>
      <c r="RJD10" s="663"/>
      <c r="RJE10" s="663"/>
      <c r="RJF10" s="663"/>
      <c r="RJG10" s="663"/>
      <c r="RJH10" s="663"/>
      <c r="RJI10" s="663"/>
      <c r="RJJ10" s="663"/>
      <c r="RJK10" s="663"/>
      <c r="RJL10" s="663"/>
      <c r="RJM10" s="663"/>
      <c r="RJN10" s="663"/>
      <c r="RJO10" s="663"/>
      <c r="RJP10" s="663"/>
      <c r="RJQ10" s="663"/>
      <c r="RJR10" s="663"/>
      <c r="RJS10" s="663"/>
      <c r="RJT10" s="663"/>
      <c r="RJU10" s="663"/>
      <c r="RJV10" s="663"/>
      <c r="RJW10" s="663"/>
      <c r="RJX10" s="663"/>
      <c r="RJY10" s="663"/>
      <c r="RJZ10" s="663"/>
      <c r="RKA10" s="663"/>
      <c r="RKB10" s="663"/>
      <c r="RKC10" s="663"/>
      <c r="RKD10" s="663"/>
      <c r="RKE10" s="663"/>
      <c r="RKF10" s="663"/>
      <c r="RKG10" s="663"/>
      <c r="RKH10" s="663"/>
      <c r="RKI10" s="663"/>
      <c r="RKJ10" s="663"/>
      <c r="RKK10" s="663"/>
      <c r="RKL10" s="663"/>
      <c r="RKM10" s="663"/>
      <c r="RKN10" s="663"/>
      <c r="RKO10" s="663"/>
      <c r="RKP10" s="663"/>
      <c r="RKQ10" s="663"/>
      <c r="RKR10" s="663"/>
      <c r="RKS10" s="663"/>
      <c r="RKT10" s="663"/>
      <c r="RKU10" s="663"/>
      <c r="RKV10" s="663"/>
      <c r="RKW10" s="663"/>
      <c r="RKX10" s="663"/>
      <c r="RKY10" s="663"/>
      <c r="RKZ10" s="663"/>
      <c r="RLA10" s="663"/>
      <c r="RLB10" s="663"/>
      <c r="RLC10" s="663"/>
      <c r="RLD10" s="663"/>
      <c r="RLE10" s="663"/>
      <c r="RLF10" s="663"/>
      <c r="RLG10" s="663"/>
      <c r="RLH10" s="663"/>
      <c r="RLI10" s="663"/>
      <c r="RLJ10" s="663"/>
      <c r="RLK10" s="663"/>
      <c r="RLL10" s="663"/>
      <c r="RLM10" s="663"/>
      <c r="RLN10" s="663"/>
      <c r="RLO10" s="663"/>
      <c r="RLP10" s="663"/>
      <c r="RLQ10" s="663"/>
      <c r="RLR10" s="663"/>
      <c r="RLS10" s="663"/>
      <c r="RLT10" s="663"/>
      <c r="RLU10" s="663"/>
      <c r="RLV10" s="663"/>
      <c r="RLW10" s="663"/>
      <c r="RLX10" s="663"/>
      <c r="RLY10" s="663"/>
      <c r="RLZ10" s="663"/>
      <c r="RMA10" s="663"/>
      <c r="RMB10" s="663"/>
      <c r="RMC10" s="663"/>
      <c r="RMD10" s="663"/>
      <c r="RME10" s="663"/>
      <c r="RMF10" s="663"/>
      <c r="RMG10" s="663"/>
      <c r="RMH10" s="663"/>
      <c r="RMI10" s="663"/>
      <c r="RMJ10" s="663"/>
      <c r="RMK10" s="663"/>
      <c r="RML10" s="663"/>
      <c r="RMM10" s="663"/>
      <c r="RMN10" s="663"/>
      <c r="RMO10" s="663"/>
      <c r="RMP10" s="663"/>
      <c r="RMQ10" s="663"/>
      <c r="RMR10" s="663"/>
      <c r="RMS10" s="663"/>
      <c r="RMT10" s="663"/>
      <c r="RMU10" s="663"/>
      <c r="RMV10" s="663"/>
      <c r="RMW10" s="663"/>
      <c r="RMX10" s="663"/>
      <c r="RMY10" s="663"/>
      <c r="RMZ10" s="663"/>
      <c r="RNA10" s="663"/>
      <c r="RNB10" s="663"/>
      <c r="RNC10" s="663"/>
      <c r="RND10" s="663"/>
      <c r="RNE10" s="663"/>
      <c r="RNF10" s="663"/>
      <c r="RNG10" s="663"/>
      <c r="RNH10" s="663"/>
      <c r="RNI10" s="663"/>
      <c r="RNJ10" s="663"/>
      <c r="RNK10" s="663"/>
      <c r="RNL10" s="663"/>
      <c r="RNM10" s="663"/>
      <c r="RNN10" s="663"/>
      <c r="RNO10" s="663"/>
      <c r="RNP10" s="663"/>
      <c r="RNQ10" s="663"/>
      <c r="RNR10" s="663"/>
      <c r="RNS10" s="663"/>
      <c r="RNT10" s="663"/>
      <c r="RNU10" s="663"/>
      <c r="RNV10" s="663"/>
      <c r="RNW10" s="663"/>
      <c r="RNX10" s="663"/>
      <c r="RNY10" s="663"/>
      <c r="RNZ10" s="663"/>
      <c r="ROA10" s="663"/>
      <c r="ROB10" s="663"/>
      <c r="ROC10" s="663"/>
      <c r="ROD10" s="663"/>
      <c r="ROE10" s="663"/>
      <c r="ROF10" s="663"/>
      <c r="ROG10" s="663"/>
      <c r="ROH10" s="663"/>
      <c r="ROI10" s="663"/>
      <c r="ROJ10" s="663"/>
      <c r="ROK10" s="663"/>
      <c r="ROL10" s="663"/>
      <c r="ROM10" s="663"/>
      <c r="RON10" s="663"/>
      <c r="ROO10" s="663"/>
      <c r="ROP10" s="663"/>
      <c r="ROQ10" s="663"/>
      <c r="ROR10" s="663"/>
      <c r="ROS10" s="663"/>
      <c r="ROT10" s="663"/>
      <c r="ROU10" s="663"/>
      <c r="ROV10" s="663"/>
      <c r="ROW10" s="663"/>
      <c r="ROX10" s="663"/>
      <c r="ROY10" s="663"/>
      <c r="ROZ10" s="663"/>
      <c r="RPA10" s="663"/>
      <c r="RPB10" s="663"/>
      <c r="RPC10" s="663"/>
      <c r="RPD10" s="663"/>
      <c r="RPE10" s="663"/>
      <c r="RPF10" s="663"/>
      <c r="RPG10" s="663"/>
      <c r="RPH10" s="663"/>
      <c r="RPI10" s="663"/>
      <c r="RPJ10" s="663"/>
      <c r="RPK10" s="663"/>
      <c r="RPL10" s="663"/>
      <c r="RPM10" s="663"/>
      <c r="RPN10" s="663"/>
      <c r="RPO10" s="663"/>
      <c r="RPP10" s="663"/>
      <c r="RPQ10" s="663"/>
      <c r="RPR10" s="663"/>
      <c r="RPS10" s="663"/>
      <c r="RPT10" s="663"/>
      <c r="RPU10" s="663"/>
      <c r="RPV10" s="663"/>
      <c r="RPW10" s="663"/>
      <c r="RPX10" s="663"/>
      <c r="RPY10" s="663"/>
      <c r="RPZ10" s="663"/>
      <c r="RQA10" s="663"/>
      <c r="RQB10" s="663"/>
      <c r="RQC10" s="663"/>
      <c r="RQD10" s="663"/>
      <c r="RQE10" s="663"/>
      <c r="RQF10" s="663"/>
      <c r="RQG10" s="663"/>
      <c r="RQH10" s="663"/>
      <c r="RQI10" s="663"/>
      <c r="RQJ10" s="663"/>
      <c r="RQK10" s="663"/>
      <c r="RQL10" s="663"/>
      <c r="RQM10" s="663"/>
      <c r="RQN10" s="663"/>
      <c r="RQO10" s="663"/>
      <c r="RQP10" s="663"/>
      <c r="RQQ10" s="663"/>
      <c r="RQR10" s="663"/>
      <c r="RQS10" s="663"/>
      <c r="RQT10" s="663"/>
      <c r="RQU10" s="663"/>
      <c r="RQV10" s="663"/>
      <c r="RQW10" s="663"/>
      <c r="RQX10" s="663"/>
      <c r="RQY10" s="663"/>
      <c r="RQZ10" s="663"/>
      <c r="RRA10" s="663"/>
      <c r="RRB10" s="663"/>
      <c r="RRC10" s="663"/>
      <c r="RRD10" s="663"/>
      <c r="RRE10" s="663"/>
      <c r="RRF10" s="663"/>
      <c r="RRG10" s="663"/>
      <c r="RRH10" s="663"/>
      <c r="RRI10" s="663"/>
      <c r="RRJ10" s="663"/>
      <c r="RRK10" s="663"/>
      <c r="RRL10" s="663"/>
      <c r="RRM10" s="663"/>
      <c r="RRN10" s="663"/>
      <c r="RRO10" s="663"/>
      <c r="RRP10" s="663"/>
      <c r="RRQ10" s="663"/>
      <c r="RRR10" s="663"/>
      <c r="RRS10" s="663"/>
      <c r="RRT10" s="663"/>
      <c r="RRU10" s="663"/>
      <c r="RRV10" s="663"/>
      <c r="RRW10" s="663"/>
      <c r="RRX10" s="663"/>
      <c r="RRY10" s="663"/>
      <c r="RRZ10" s="663"/>
      <c r="RSA10" s="663"/>
      <c r="RSB10" s="663"/>
      <c r="RSC10" s="663"/>
      <c r="RSD10" s="663"/>
      <c r="RSE10" s="663"/>
      <c r="RSF10" s="663"/>
      <c r="RSG10" s="663"/>
      <c r="RSH10" s="663"/>
      <c r="RSI10" s="663"/>
      <c r="RSJ10" s="663"/>
      <c r="RSK10" s="663"/>
      <c r="RSL10" s="663"/>
      <c r="RSM10" s="663"/>
      <c r="RSN10" s="663"/>
      <c r="RSO10" s="663"/>
      <c r="RSP10" s="663"/>
      <c r="RSQ10" s="663"/>
      <c r="RSR10" s="663"/>
      <c r="RSS10" s="663"/>
      <c r="RST10" s="663"/>
      <c r="RSU10" s="663"/>
      <c r="RSV10" s="663"/>
      <c r="RSW10" s="663"/>
      <c r="RSX10" s="663"/>
      <c r="RSY10" s="663"/>
      <c r="RSZ10" s="663"/>
      <c r="RTA10" s="663"/>
      <c r="RTB10" s="663"/>
      <c r="RTC10" s="663"/>
      <c r="RTD10" s="663"/>
      <c r="RTE10" s="663"/>
      <c r="RTF10" s="663"/>
      <c r="RTG10" s="663"/>
      <c r="RTH10" s="663"/>
      <c r="RTI10" s="663"/>
      <c r="RTJ10" s="663"/>
      <c r="RTK10" s="663"/>
      <c r="RTL10" s="663"/>
      <c r="RTM10" s="663"/>
      <c r="RTN10" s="663"/>
      <c r="RTO10" s="663"/>
      <c r="RTP10" s="663"/>
      <c r="RTQ10" s="663"/>
      <c r="RTR10" s="663"/>
      <c r="RTS10" s="663"/>
      <c r="RTT10" s="663"/>
      <c r="RTU10" s="663"/>
      <c r="RTV10" s="663"/>
      <c r="RTW10" s="663"/>
      <c r="RTX10" s="663"/>
      <c r="RTY10" s="663"/>
      <c r="RTZ10" s="663"/>
      <c r="RUA10" s="663"/>
      <c r="RUB10" s="663"/>
      <c r="RUC10" s="663"/>
      <c r="RUD10" s="663"/>
      <c r="RUE10" s="663"/>
      <c r="RUF10" s="663"/>
      <c r="RUG10" s="663"/>
      <c r="RUH10" s="663"/>
      <c r="RUI10" s="663"/>
      <c r="RUJ10" s="663"/>
      <c r="RUK10" s="663"/>
      <c r="RUL10" s="663"/>
      <c r="RUM10" s="663"/>
      <c r="RUN10" s="663"/>
      <c r="RUO10" s="663"/>
      <c r="RUP10" s="663"/>
      <c r="RUQ10" s="663"/>
      <c r="RUR10" s="663"/>
      <c r="RUS10" s="663"/>
      <c r="RUT10" s="663"/>
      <c r="RUU10" s="663"/>
      <c r="RUV10" s="663"/>
      <c r="RUW10" s="663"/>
      <c r="RUX10" s="663"/>
      <c r="RUY10" s="663"/>
      <c r="RUZ10" s="663"/>
      <c r="RVA10" s="663"/>
      <c r="RVB10" s="663"/>
      <c r="RVC10" s="663"/>
      <c r="RVD10" s="663"/>
      <c r="RVE10" s="663"/>
      <c r="RVF10" s="663"/>
      <c r="RVG10" s="663"/>
      <c r="RVH10" s="663"/>
      <c r="RVI10" s="663"/>
      <c r="RVJ10" s="663"/>
      <c r="RVK10" s="663"/>
      <c r="RVL10" s="663"/>
      <c r="RVM10" s="663"/>
      <c r="RVN10" s="663"/>
      <c r="RVO10" s="663"/>
      <c r="RVP10" s="663"/>
      <c r="RVQ10" s="663"/>
      <c r="RVR10" s="663"/>
      <c r="RVS10" s="663"/>
      <c r="RVT10" s="663"/>
      <c r="RVU10" s="663"/>
      <c r="RVV10" s="663"/>
      <c r="RVW10" s="663"/>
      <c r="RVX10" s="663"/>
      <c r="RVY10" s="663"/>
      <c r="RVZ10" s="663"/>
      <c r="RWA10" s="663"/>
      <c r="RWB10" s="663"/>
      <c r="RWC10" s="663"/>
      <c r="RWD10" s="663"/>
      <c r="RWE10" s="663"/>
      <c r="RWF10" s="663"/>
      <c r="RWG10" s="663"/>
      <c r="RWH10" s="663"/>
      <c r="RWI10" s="663"/>
      <c r="RWJ10" s="663"/>
      <c r="RWK10" s="663"/>
      <c r="RWL10" s="663"/>
      <c r="RWM10" s="663"/>
      <c r="RWN10" s="663"/>
      <c r="RWO10" s="663"/>
      <c r="RWP10" s="663"/>
      <c r="RWQ10" s="663"/>
      <c r="RWR10" s="663"/>
      <c r="RWS10" s="663"/>
      <c r="RWT10" s="663"/>
      <c r="RWU10" s="663"/>
      <c r="RWV10" s="663"/>
      <c r="RWW10" s="663"/>
      <c r="RWX10" s="663"/>
      <c r="RWY10" s="663"/>
      <c r="RWZ10" s="663"/>
      <c r="RXA10" s="663"/>
      <c r="RXB10" s="663"/>
      <c r="RXC10" s="663"/>
      <c r="RXD10" s="663"/>
      <c r="RXE10" s="663"/>
      <c r="RXF10" s="663"/>
      <c r="RXG10" s="663"/>
      <c r="RXH10" s="663"/>
      <c r="RXI10" s="663"/>
      <c r="RXJ10" s="663"/>
      <c r="RXK10" s="663"/>
      <c r="RXL10" s="663"/>
      <c r="RXM10" s="663"/>
      <c r="RXN10" s="663"/>
      <c r="RXO10" s="663"/>
      <c r="RXP10" s="663"/>
      <c r="RXQ10" s="663"/>
      <c r="RXR10" s="663"/>
      <c r="RXS10" s="663"/>
      <c r="RXT10" s="663"/>
      <c r="RXU10" s="663"/>
      <c r="RXV10" s="663"/>
      <c r="RXW10" s="663"/>
      <c r="RXX10" s="663"/>
      <c r="RXY10" s="663"/>
      <c r="RXZ10" s="663"/>
      <c r="RYA10" s="663"/>
      <c r="RYB10" s="663"/>
      <c r="RYC10" s="663"/>
      <c r="RYD10" s="663"/>
      <c r="RYE10" s="663"/>
      <c r="RYF10" s="663"/>
      <c r="RYG10" s="663"/>
      <c r="RYH10" s="663"/>
      <c r="RYI10" s="663"/>
      <c r="RYJ10" s="663"/>
      <c r="RYK10" s="663"/>
      <c r="RYL10" s="663"/>
      <c r="RYM10" s="663"/>
      <c r="RYN10" s="663"/>
      <c r="RYO10" s="663"/>
      <c r="RYP10" s="663"/>
      <c r="RYQ10" s="663"/>
      <c r="RYR10" s="663"/>
      <c r="RYS10" s="663"/>
      <c r="RYT10" s="663"/>
      <c r="RYU10" s="663"/>
      <c r="RYV10" s="663"/>
      <c r="RYW10" s="663"/>
      <c r="RYX10" s="663"/>
      <c r="RYY10" s="663"/>
      <c r="RYZ10" s="663"/>
      <c r="RZA10" s="663"/>
      <c r="RZB10" s="663"/>
      <c r="RZC10" s="663"/>
      <c r="RZD10" s="663"/>
      <c r="RZE10" s="663"/>
      <c r="RZF10" s="663"/>
      <c r="RZG10" s="663"/>
      <c r="RZH10" s="663"/>
      <c r="RZI10" s="663"/>
      <c r="RZJ10" s="663"/>
      <c r="RZK10" s="663"/>
      <c r="RZL10" s="663"/>
      <c r="RZM10" s="663"/>
      <c r="RZN10" s="663"/>
      <c r="RZO10" s="663"/>
      <c r="RZP10" s="663"/>
      <c r="RZQ10" s="663"/>
      <c r="RZR10" s="663"/>
      <c r="RZS10" s="663"/>
      <c r="RZT10" s="663"/>
      <c r="RZU10" s="663"/>
      <c r="RZV10" s="663"/>
      <c r="RZW10" s="663"/>
      <c r="RZX10" s="663"/>
      <c r="RZY10" s="663"/>
      <c r="RZZ10" s="663"/>
      <c r="SAA10" s="663"/>
      <c r="SAB10" s="663"/>
      <c r="SAC10" s="663"/>
      <c r="SAD10" s="663"/>
      <c r="SAE10" s="663"/>
      <c r="SAF10" s="663"/>
      <c r="SAG10" s="663"/>
      <c r="SAH10" s="663"/>
      <c r="SAI10" s="663"/>
      <c r="SAJ10" s="663"/>
      <c r="SAK10" s="663"/>
      <c r="SAL10" s="663"/>
      <c r="SAM10" s="663"/>
      <c r="SAN10" s="663"/>
      <c r="SAO10" s="663"/>
      <c r="SAP10" s="663"/>
      <c r="SAQ10" s="663"/>
      <c r="SAR10" s="663"/>
      <c r="SAS10" s="663"/>
      <c r="SAT10" s="663"/>
      <c r="SAU10" s="663"/>
      <c r="SAV10" s="663"/>
      <c r="SAW10" s="663"/>
      <c r="SAX10" s="663"/>
      <c r="SAY10" s="663"/>
      <c r="SAZ10" s="663"/>
      <c r="SBA10" s="663"/>
      <c r="SBB10" s="663"/>
      <c r="SBC10" s="663"/>
      <c r="SBD10" s="663"/>
      <c r="SBE10" s="663"/>
      <c r="SBF10" s="663"/>
      <c r="SBG10" s="663"/>
      <c r="SBH10" s="663"/>
      <c r="SBI10" s="663"/>
      <c r="SBJ10" s="663"/>
      <c r="SBK10" s="663"/>
      <c r="SBL10" s="663"/>
      <c r="SBM10" s="663"/>
      <c r="SBN10" s="663"/>
      <c r="SBO10" s="663"/>
      <c r="SBP10" s="663"/>
      <c r="SBQ10" s="663"/>
      <c r="SBR10" s="663"/>
      <c r="SBS10" s="663"/>
      <c r="SBT10" s="663"/>
      <c r="SBU10" s="663"/>
      <c r="SBV10" s="663"/>
      <c r="SBW10" s="663"/>
      <c r="SBX10" s="663"/>
      <c r="SBY10" s="663"/>
      <c r="SBZ10" s="663"/>
      <c r="SCA10" s="663"/>
      <c r="SCB10" s="663"/>
      <c r="SCC10" s="663"/>
      <c r="SCD10" s="663"/>
      <c r="SCE10" s="663"/>
      <c r="SCF10" s="663"/>
      <c r="SCG10" s="663"/>
      <c r="SCH10" s="663"/>
      <c r="SCI10" s="663"/>
      <c r="SCJ10" s="663"/>
      <c r="SCK10" s="663"/>
      <c r="SCL10" s="663"/>
      <c r="SCM10" s="663"/>
      <c r="SCN10" s="663"/>
      <c r="SCO10" s="663"/>
      <c r="SCP10" s="663"/>
      <c r="SCQ10" s="663"/>
      <c r="SCR10" s="663"/>
      <c r="SCS10" s="663"/>
      <c r="SCT10" s="663"/>
      <c r="SCU10" s="663"/>
      <c r="SCV10" s="663"/>
      <c r="SCW10" s="663"/>
      <c r="SCX10" s="663"/>
      <c r="SCY10" s="663"/>
      <c r="SCZ10" s="663"/>
      <c r="SDA10" s="663"/>
      <c r="SDB10" s="663"/>
      <c r="SDC10" s="663"/>
      <c r="SDD10" s="663"/>
      <c r="SDE10" s="663"/>
      <c r="SDF10" s="663"/>
      <c r="SDG10" s="663"/>
      <c r="SDH10" s="663"/>
      <c r="SDI10" s="663"/>
      <c r="SDJ10" s="663"/>
      <c r="SDK10" s="663"/>
      <c r="SDL10" s="663"/>
      <c r="SDM10" s="663"/>
      <c r="SDN10" s="663"/>
      <c r="SDO10" s="663"/>
      <c r="SDP10" s="663"/>
      <c r="SDQ10" s="663"/>
      <c r="SDR10" s="663"/>
      <c r="SDS10" s="663"/>
      <c r="SDT10" s="663"/>
      <c r="SDU10" s="663"/>
      <c r="SDV10" s="663"/>
      <c r="SDW10" s="663"/>
      <c r="SDX10" s="663"/>
      <c r="SDY10" s="663"/>
      <c r="SDZ10" s="663"/>
      <c r="SEA10" s="663"/>
      <c r="SEB10" s="663"/>
      <c r="SEC10" s="663"/>
      <c r="SED10" s="663"/>
      <c r="SEE10" s="663"/>
      <c r="SEF10" s="663"/>
      <c r="SEG10" s="663"/>
      <c r="SEH10" s="663"/>
      <c r="SEI10" s="663"/>
      <c r="SEJ10" s="663"/>
      <c r="SEK10" s="663"/>
      <c r="SEL10" s="663"/>
      <c r="SEM10" s="663"/>
      <c r="SEN10" s="663"/>
      <c r="SEO10" s="663"/>
      <c r="SEP10" s="663"/>
      <c r="SEQ10" s="663"/>
      <c r="SER10" s="663"/>
      <c r="SES10" s="663"/>
      <c r="SET10" s="663"/>
      <c r="SEU10" s="663"/>
      <c r="SEV10" s="663"/>
      <c r="SEW10" s="663"/>
      <c r="SEX10" s="663"/>
      <c r="SEY10" s="663"/>
      <c r="SEZ10" s="663"/>
      <c r="SFA10" s="663"/>
      <c r="SFB10" s="663"/>
      <c r="SFC10" s="663"/>
      <c r="SFD10" s="663"/>
      <c r="SFE10" s="663"/>
      <c r="SFF10" s="663"/>
      <c r="SFG10" s="663"/>
      <c r="SFH10" s="663"/>
      <c r="SFI10" s="663"/>
      <c r="SFJ10" s="663"/>
      <c r="SFK10" s="663"/>
      <c r="SFL10" s="663"/>
      <c r="SFM10" s="663"/>
      <c r="SFN10" s="663"/>
      <c r="SFO10" s="663"/>
      <c r="SFP10" s="663"/>
      <c r="SFQ10" s="663"/>
      <c r="SFR10" s="663"/>
      <c r="SFS10" s="663"/>
      <c r="SFT10" s="663"/>
      <c r="SFU10" s="663"/>
      <c r="SFV10" s="663"/>
      <c r="SFW10" s="663"/>
      <c r="SFX10" s="663"/>
      <c r="SFY10" s="663"/>
      <c r="SFZ10" s="663"/>
      <c r="SGA10" s="663"/>
      <c r="SGB10" s="663"/>
      <c r="SGC10" s="663"/>
      <c r="SGD10" s="663"/>
      <c r="SGE10" s="663"/>
      <c r="SGF10" s="663"/>
      <c r="SGG10" s="663"/>
      <c r="SGH10" s="663"/>
      <c r="SGI10" s="663"/>
      <c r="SGJ10" s="663"/>
      <c r="SGK10" s="663"/>
      <c r="SGL10" s="663"/>
      <c r="SGM10" s="663"/>
      <c r="SGN10" s="663"/>
      <c r="SGO10" s="663"/>
      <c r="SGP10" s="663"/>
      <c r="SGQ10" s="663"/>
      <c r="SGR10" s="663"/>
      <c r="SGS10" s="663"/>
      <c r="SGT10" s="663"/>
      <c r="SGU10" s="663"/>
      <c r="SGV10" s="663"/>
      <c r="SGW10" s="663"/>
      <c r="SGX10" s="663"/>
      <c r="SGY10" s="663"/>
      <c r="SGZ10" s="663"/>
      <c r="SHA10" s="663"/>
      <c r="SHB10" s="663"/>
      <c r="SHC10" s="663"/>
      <c r="SHD10" s="663"/>
      <c r="SHE10" s="663"/>
      <c r="SHF10" s="663"/>
      <c r="SHG10" s="663"/>
      <c r="SHH10" s="663"/>
      <c r="SHI10" s="663"/>
      <c r="SHJ10" s="663"/>
      <c r="SHK10" s="663"/>
      <c r="SHL10" s="663"/>
      <c r="SHM10" s="663"/>
      <c r="SHN10" s="663"/>
      <c r="SHO10" s="663"/>
      <c r="SHP10" s="663"/>
      <c r="SHQ10" s="663"/>
      <c r="SHR10" s="663"/>
      <c r="SHS10" s="663"/>
      <c r="SHT10" s="663"/>
      <c r="SHU10" s="663"/>
      <c r="SHV10" s="663"/>
      <c r="SHW10" s="663"/>
      <c r="SHX10" s="663"/>
      <c r="SHY10" s="663"/>
      <c r="SHZ10" s="663"/>
      <c r="SIA10" s="663"/>
      <c r="SIB10" s="663"/>
      <c r="SIC10" s="663"/>
      <c r="SID10" s="663"/>
      <c r="SIE10" s="663"/>
      <c r="SIF10" s="663"/>
      <c r="SIG10" s="663"/>
      <c r="SIH10" s="663"/>
      <c r="SII10" s="663"/>
      <c r="SIJ10" s="663"/>
      <c r="SIK10" s="663"/>
      <c r="SIL10" s="663"/>
      <c r="SIM10" s="663"/>
      <c r="SIN10" s="663"/>
      <c r="SIO10" s="663"/>
      <c r="SIP10" s="663"/>
      <c r="SIQ10" s="663"/>
      <c r="SIR10" s="663"/>
      <c r="SIS10" s="663"/>
      <c r="SIT10" s="663"/>
      <c r="SIU10" s="663"/>
      <c r="SIV10" s="663"/>
      <c r="SIW10" s="663"/>
      <c r="SIX10" s="663"/>
      <c r="SIY10" s="663"/>
      <c r="SIZ10" s="663"/>
      <c r="SJA10" s="663"/>
      <c r="SJB10" s="663"/>
      <c r="SJC10" s="663"/>
      <c r="SJD10" s="663"/>
      <c r="SJE10" s="663"/>
      <c r="SJF10" s="663"/>
      <c r="SJG10" s="663"/>
      <c r="SJH10" s="663"/>
      <c r="SJI10" s="663"/>
      <c r="SJJ10" s="663"/>
      <c r="SJK10" s="663"/>
      <c r="SJL10" s="663"/>
      <c r="SJM10" s="663"/>
      <c r="SJN10" s="663"/>
      <c r="SJO10" s="663"/>
      <c r="SJP10" s="663"/>
      <c r="SJQ10" s="663"/>
      <c r="SJR10" s="663"/>
      <c r="SJS10" s="663"/>
      <c r="SJT10" s="663"/>
      <c r="SJU10" s="663"/>
      <c r="SJV10" s="663"/>
      <c r="SJW10" s="663"/>
      <c r="SJX10" s="663"/>
      <c r="SJY10" s="663"/>
      <c r="SJZ10" s="663"/>
      <c r="SKA10" s="663"/>
      <c r="SKB10" s="663"/>
      <c r="SKC10" s="663"/>
      <c r="SKD10" s="663"/>
      <c r="SKE10" s="663"/>
      <c r="SKF10" s="663"/>
      <c r="SKG10" s="663"/>
      <c r="SKH10" s="663"/>
      <c r="SKI10" s="663"/>
      <c r="SKJ10" s="663"/>
      <c r="SKK10" s="663"/>
      <c r="SKL10" s="663"/>
      <c r="SKM10" s="663"/>
      <c r="SKN10" s="663"/>
      <c r="SKO10" s="663"/>
      <c r="SKP10" s="663"/>
      <c r="SKQ10" s="663"/>
      <c r="SKR10" s="663"/>
      <c r="SKS10" s="663"/>
      <c r="SKT10" s="663"/>
      <c r="SKU10" s="663"/>
      <c r="SKV10" s="663"/>
      <c r="SKW10" s="663"/>
      <c r="SKX10" s="663"/>
      <c r="SKY10" s="663"/>
      <c r="SKZ10" s="663"/>
      <c r="SLA10" s="663"/>
      <c r="SLB10" s="663"/>
      <c r="SLC10" s="663"/>
      <c r="SLD10" s="663"/>
      <c r="SLE10" s="663"/>
      <c r="SLF10" s="663"/>
      <c r="SLG10" s="663"/>
      <c r="SLH10" s="663"/>
      <c r="SLI10" s="663"/>
      <c r="SLJ10" s="663"/>
      <c r="SLK10" s="663"/>
      <c r="SLL10" s="663"/>
      <c r="SLM10" s="663"/>
      <c r="SLN10" s="663"/>
      <c r="SLO10" s="663"/>
      <c r="SLP10" s="663"/>
      <c r="SLQ10" s="663"/>
      <c r="SLR10" s="663"/>
      <c r="SLS10" s="663"/>
      <c r="SLT10" s="663"/>
      <c r="SLU10" s="663"/>
      <c r="SLV10" s="663"/>
      <c r="SLW10" s="663"/>
      <c r="SLX10" s="663"/>
      <c r="SLY10" s="663"/>
      <c r="SLZ10" s="663"/>
      <c r="SMA10" s="663"/>
      <c r="SMB10" s="663"/>
      <c r="SMC10" s="663"/>
      <c r="SMD10" s="663"/>
      <c r="SME10" s="663"/>
      <c r="SMF10" s="663"/>
      <c r="SMG10" s="663"/>
      <c r="SMH10" s="663"/>
      <c r="SMI10" s="663"/>
      <c r="SMJ10" s="663"/>
      <c r="SMK10" s="663"/>
      <c r="SML10" s="663"/>
      <c r="SMM10" s="663"/>
      <c r="SMN10" s="663"/>
      <c r="SMO10" s="663"/>
      <c r="SMP10" s="663"/>
      <c r="SMQ10" s="663"/>
      <c r="SMR10" s="663"/>
      <c r="SMS10" s="663"/>
      <c r="SMT10" s="663"/>
      <c r="SMU10" s="663"/>
      <c r="SMV10" s="663"/>
      <c r="SMW10" s="663"/>
      <c r="SMX10" s="663"/>
      <c r="SMY10" s="663"/>
      <c r="SMZ10" s="663"/>
      <c r="SNA10" s="663"/>
      <c r="SNB10" s="663"/>
      <c r="SNC10" s="663"/>
      <c r="SND10" s="663"/>
      <c r="SNE10" s="663"/>
      <c r="SNF10" s="663"/>
      <c r="SNG10" s="663"/>
      <c r="SNH10" s="663"/>
      <c r="SNI10" s="663"/>
      <c r="SNJ10" s="663"/>
      <c r="SNK10" s="663"/>
      <c r="SNL10" s="663"/>
      <c r="SNM10" s="663"/>
      <c r="SNN10" s="663"/>
      <c r="SNO10" s="663"/>
      <c r="SNP10" s="663"/>
      <c r="SNQ10" s="663"/>
      <c r="SNR10" s="663"/>
      <c r="SNS10" s="663"/>
      <c r="SNT10" s="663"/>
      <c r="SNU10" s="663"/>
      <c r="SNV10" s="663"/>
      <c r="SNW10" s="663"/>
      <c r="SNX10" s="663"/>
      <c r="SNY10" s="663"/>
      <c r="SNZ10" s="663"/>
      <c r="SOA10" s="663"/>
      <c r="SOB10" s="663"/>
      <c r="SOC10" s="663"/>
      <c r="SOD10" s="663"/>
      <c r="SOE10" s="663"/>
      <c r="SOF10" s="663"/>
      <c r="SOG10" s="663"/>
      <c r="SOH10" s="663"/>
      <c r="SOI10" s="663"/>
      <c r="SOJ10" s="663"/>
      <c r="SOK10" s="663"/>
      <c r="SOL10" s="663"/>
      <c r="SOM10" s="663"/>
      <c r="SON10" s="663"/>
      <c r="SOO10" s="663"/>
      <c r="SOP10" s="663"/>
      <c r="SOQ10" s="663"/>
      <c r="SOR10" s="663"/>
      <c r="SOS10" s="663"/>
      <c r="SOT10" s="663"/>
      <c r="SOU10" s="663"/>
      <c r="SOV10" s="663"/>
      <c r="SOW10" s="663"/>
      <c r="SOX10" s="663"/>
      <c r="SOY10" s="663"/>
      <c r="SOZ10" s="663"/>
      <c r="SPA10" s="663"/>
      <c r="SPB10" s="663"/>
      <c r="SPC10" s="663"/>
      <c r="SPD10" s="663"/>
      <c r="SPE10" s="663"/>
      <c r="SPF10" s="663"/>
      <c r="SPG10" s="663"/>
      <c r="SPH10" s="663"/>
      <c r="SPI10" s="663"/>
      <c r="SPJ10" s="663"/>
      <c r="SPK10" s="663"/>
      <c r="SPL10" s="663"/>
      <c r="SPM10" s="663"/>
      <c r="SPN10" s="663"/>
      <c r="SPO10" s="663"/>
      <c r="SPP10" s="663"/>
      <c r="SPQ10" s="663"/>
      <c r="SPR10" s="663"/>
      <c r="SPS10" s="663"/>
      <c r="SPT10" s="663"/>
      <c r="SPU10" s="663"/>
      <c r="SPV10" s="663"/>
      <c r="SPW10" s="663"/>
      <c r="SPX10" s="663"/>
      <c r="SPY10" s="663"/>
      <c r="SPZ10" s="663"/>
      <c r="SQA10" s="663"/>
      <c r="SQB10" s="663"/>
      <c r="SQC10" s="663"/>
      <c r="SQD10" s="663"/>
      <c r="SQE10" s="663"/>
      <c r="SQF10" s="663"/>
      <c r="SQG10" s="663"/>
      <c r="SQH10" s="663"/>
      <c r="SQI10" s="663"/>
      <c r="SQJ10" s="663"/>
      <c r="SQK10" s="663"/>
      <c r="SQL10" s="663"/>
      <c r="SQM10" s="663"/>
      <c r="SQN10" s="663"/>
      <c r="SQO10" s="663"/>
      <c r="SQP10" s="663"/>
      <c r="SQQ10" s="663"/>
      <c r="SQR10" s="663"/>
      <c r="SQS10" s="663"/>
      <c r="SQT10" s="663"/>
      <c r="SQU10" s="663"/>
      <c r="SQV10" s="663"/>
      <c r="SQW10" s="663"/>
      <c r="SQX10" s="663"/>
      <c r="SQY10" s="663"/>
      <c r="SQZ10" s="663"/>
      <c r="SRA10" s="663"/>
      <c r="SRB10" s="663"/>
      <c r="SRC10" s="663"/>
      <c r="SRD10" s="663"/>
      <c r="SRE10" s="663"/>
      <c r="SRF10" s="663"/>
      <c r="SRG10" s="663"/>
      <c r="SRH10" s="663"/>
      <c r="SRI10" s="663"/>
      <c r="SRJ10" s="663"/>
      <c r="SRK10" s="663"/>
      <c r="SRL10" s="663"/>
      <c r="SRM10" s="663"/>
      <c r="SRN10" s="663"/>
      <c r="SRO10" s="663"/>
      <c r="SRP10" s="663"/>
      <c r="SRQ10" s="663"/>
      <c r="SRR10" s="663"/>
      <c r="SRS10" s="663"/>
      <c r="SRT10" s="663"/>
      <c r="SRU10" s="663"/>
      <c r="SRV10" s="663"/>
      <c r="SRW10" s="663"/>
      <c r="SRX10" s="663"/>
      <c r="SRY10" s="663"/>
      <c r="SRZ10" s="663"/>
      <c r="SSA10" s="663"/>
      <c r="SSB10" s="663"/>
      <c r="SSC10" s="663"/>
      <c r="SSD10" s="663"/>
      <c r="SSE10" s="663"/>
      <c r="SSF10" s="663"/>
      <c r="SSG10" s="663"/>
      <c r="SSH10" s="663"/>
      <c r="SSI10" s="663"/>
      <c r="SSJ10" s="663"/>
      <c r="SSK10" s="663"/>
      <c r="SSL10" s="663"/>
      <c r="SSM10" s="663"/>
      <c r="SSN10" s="663"/>
      <c r="SSO10" s="663"/>
      <c r="SSP10" s="663"/>
      <c r="SSQ10" s="663"/>
      <c r="SSR10" s="663"/>
      <c r="SSS10" s="663"/>
      <c r="SST10" s="663"/>
      <c r="SSU10" s="663"/>
      <c r="SSV10" s="663"/>
      <c r="SSW10" s="663"/>
      <c r="SSX10" s="663"/>
      <c r="SSY10" s="663"/>
      <c r="SSZ10" s="663"/>
      <c r="STA10" s="663"/>
      <c r="STB10" s="663"/>
      <c r="STC10" s="663"/>
      <c r="STD10" s="663"/>
      <c r="STE10" s="663"/>
      <c r="STF10" s="663"/>
      <c r="STG10" s="663"/>
      <c r="STH10" s="663"/>
      <c r="STI10" s="663"/>
      <c r="STJ10" s="663"/>
      <c r="STK10" s="663"/>
      <c r="STL10" s="663"/>
      <c r="STM10" s="663"/>
      <c r="STN10" s="663"/>
      <c r="STO10" s="663"/>
      <c r="STP10" s="663"/>
      <c r="STQ10" s="663"/>
      <c r="STR10" s="663"/>
      <c r="STS10" s="663"/>
      <c r="STT10" s="663"/>
      <c r="STU10" s="663"/>
      <c r="STV10" s="663"/>
      <c r="STW10" s="663"/>
      <c r="STX10" s="663"/>
      <c r="STY10" s="663"/>
      <c r="STZ10" s="663"/>
      <c r="SUA10" s="663"/>
      <c r="SUB10" s="663"/>
      <c r="SUC10" s="663"/>
      <c r="SUD10" s="663"/>
      <c r="SUE10" s="663"/>
      <c r="SUF10" s="663"/>
      <c r="SUG10" s="663"/>
      <c r="SUH10" s="663"/>
      <c r="SUI10" s="663"/>
      <c r="SUJ10" s="663"/>
      <c r="SUK10" s="663"/>
      <c r="SUL10" s="663"/>
      <c r="SUM10" s="663"/>
      <c r="SUN10" s="663"/>
      <c r="SUO10" s="663"/>
      <c r="SUP10" s="663"/>
      <c r="SUQ10" s="663"/>
      <c r="SUR10" s="663"/>
      <c r="SUS10" s="663"/>
      <c r="SUT10" s="663"/>
      <c r="SUU10" s="663"/>
      <c r="SUV10" s="663"/>
      <c r="SUW10" s="663"/>
      <c r="SUX10" s="663"/>
      <c r="SUY10" s="663"/>
      <c r="SUZ10" s="663"/>
      <c r="SVA10" s="663"/>
      <c r="SVB10" s="663"/>
      <c r="SVC10" s="663"/>
      <c r="SVD10" s="663"/>
      <c r="SVE10" s="663"/>
      <c r="SVF10" s="663"/>
      <c r="SVG10" s="663"/>
      <c r="SVH10" s="663"/>
      <c r="SVI10" s="663"/>
      <c r="SVJ10" s="663"/>
      <c r="SVK10" s="663"/>
      <c r="SVL10" s="663"/>
      <c r="SVM10" s="663"/>
      <c r="SVN10" s="663"/>
      <c r="SVO10" s="663"/>
      <c r="SVP10" s="663"/>
      <c r="SVQ10" s="663"/>
      <c r="SVR10" s="663"/>
      <c r="SVS10" s="663"/>
      <c r="SVT10" s="663"/>
      <c r="SVU10" s="663"/>
      <c r="SVV10" s="663"/>
      <c r="SVW10" s="663"/>
      <c r="SVX10" s="663"/>
      <c r="SVY10" s="663"/>
      <c r="SVZ10" s="663"/>
      <c r="SWA10" s="663"/>
      <c r="SWB10" s="663"/>
      <c r="SWC10" s="663"/>
      <c r="SWD10" s="663"/>
      <c r="SWE10" s="663"/>
      <c r="SWF10" s="663"/>
      <c r="SWG10" s="663"/>
      <c r="SWH10" s="663"/>
      <c r="SWI10" s="663"/>
      <c r="SWJ10" s="663"/>
      <c r="SWK10" s="663"/>
      <c r="SWL10" s="663"/>
      <c r="SWM10" s="663"/>
      <c r="SWN10" s="663"/>
      <c r="SWO10" s="663"/>
      <c r="SWP10" s="663"/>
      <c r="SWQ10" s="663"/>
      <c r="SWR10" s="663"/>
      <c r="SWS10" s="663"/>
      <c r="SWT10" s="663"/>
      <c r="SWU10" s="663"/>
      <c r="SWV10" s="663"/>
      <c r="SWW10" s="663"/>
      <c r="SWX10" s="663"/>
      <c r="SWY10" s="663"/>
      <c r="SWZ10" s="663"/>
      <c r="SXA10" s="663"/>
      <c r="SXB10" s="663"/>
      <c r="SXC10" s="663"/>
      <c r="SXD10" s="663"/>
      <c r="SXE10" s="663"/>
      <c r="SXF10" s="663"/>
      <c r="SXG10" s="663"/>
      <c r="SXH10" s="663"/>
      <c r="SXI10" s="663"/>
      <c r="SXJ10" s="663"/>
      <c r="SXK10" s="663"/>
      <c r="SXL10" s="663"/>
      <c r="SXM10" s="663"/>
      <c r="SXN10" s="663"/>
      <c r="SXO10" s="663"/>
      <c r="SXP10" s="663"/>
      <c r="SXQ10" s="663"/>
      <c r="SXR10" s="663"/>
      <c r="SXS10" s="663"/>
      <c r="SXT10" s="663"/>
      <c r="SXU10" s="663"/>
      <c r="SXV10" s="663"/>
      <c r="SXW10" s="663"/>
      <c r="SXX10" s="663"/>
      <c r="SXY10" s="663"/>
      <c r="SXZ10" s="663"/>
      <c r="SYA10" s="663"/>
      <c r="SYB10" s="663"/>
      <c r="SYC10" s="663"/>
      <c r="SYD10" s="663"/>
      <c r="SYE10" s="663"/>
      <c r="SYF10" s="663"/>
      <c r="SYG10" s="663"/>
      <c r="SYH10" s="663"/>
      <c r="SYI10" s="663"/>
      <c r="SYJ10" s="663"/>
      <c r="SYK10" s="663"/>
      <c r="SYL10" s="663"/>
      <c r="SYM10" s="663"/>
      <c r="SYN10" s="663"/>
      <c r="SYO10" s="663"/>
      <c r="SYP10" s="663"/>
      <c r="SYQ10" s="663"/>
      <c r="SYR10" s="663"/>
      <c r="SYS10" s="663"/>
      <c r="SYT10" s="663"/>
      <c r="SYU10" s="663"/>
      <c r="SYV10" s="663"/>
      <c r="SYW10" s="663"/>
      <c r="SYX10" s="663"/>
      <c r="SYY10" s="663"/>
      <c r="SYZ10" s="663"/>
      <c r="SZA10" s="663"/>
      <c r="SZB10" s="663"/>
      <c r="SZC10" s="663"/>
      <c r="SZD10" s="663"/>
      <c r="SZE10" s="663"/>
      <c r="SZF10" s="663"/>
      <c r="SZG10" s="663"/>
      <c r="SZH10" s="663"/>
      <c r="SZI10" s="663"/>
      <c r="SZJ10" s="663"/>
      <c r="SZK10" s="663"/>
      <c r="SZL10" s="663"/>
      <c r="SZM10" s="663"/>
      <c r="SZN10" s="663"/>
      <c r="SZO10" s="663"/>
      <c r="SZP10" s="663"/>
      <c r="SZQ10" s="663"/>
      <c r="SZR10" s="663"/>
      <c r="SZS10" s="663"/>
      <c r="SZT10" s="663"/>
      <c r="SZU10" s="663"/>
      <c r="SZV10" s="663"/>
      <c r="SZW10" s="663"/>
      <c r="SZX10" s="663"/>
      <c r="SZY10" s="663"/>
      <c r="SZZ10" s="663"/>
      <c r="TAA10" s="663"/>
      <c r="TAB10" s="663"/>
      <c r="TAC10" s="663"/>
      <c r="TAD10" s="663"/>
      <c r="TAE10" s="663"/>
      <c r="TAF10" s="663"/>
      <c r="TAG10" s="663"/>
      <c r="TAH10" s="663"/>
      <c r="TAI10" s="663"/>
      <c r="TAJ10" s="663"/>
      <c r="TAK10" s="663"/>
      <c r="TAL10" s="663"/>
      <c r="TAM10" s="663"/>
      <c r="TAN10" s="663"/>
      <c r="TAO10" s="663"/>
      <c r="TAP10" s="663"/>
      <c r="TAQ10" s="663"/>
      <c r="TAR10" s="663"/>
      <c r="TAS10" s="663"/>
      <c r="TAT10" s="663"/>
      <c r="TAU10" s="663"/>
      <c r="TAV10" s="663"/>
      <c r="TAW10" s="663"/>
      <c r="TAX10" s="663"/>
      <c r="TAY10" s="663"/>
      <c r="TAZ10" s="663"/>
      <c r="TBA10" s="663"/>
      <c r="TBB10" s="663"/>
      <c r="TBC10" s="663"/>
      <c r="TBD10" s="663"/>
      <c r="TBE10" s="663"/>
      <c r="TBF10" s="663"/>
      <c r="TBG10" s="663"/>
      <c r="TBH10" s="663"/>
      <c r="TBI10" s="663"/>
      <c r="TBJ10" s="663"/>
      <c r="TBK10" s="663"/>
      <c r="TBL10" s="663"/>
      <c r="TBM10" s="663"/>
      <c r="TBN10" s="663"/>
      <c r="TBO10" s="663"/>
      <c r="TBP10" s="663"/>
      <c r="TBQ10" s="663"/>
      <c r="TBR10" s="663"/>
      <c r="TBS10" s="663"/>
      <c r="TBT10" s="663"/>
      <c r="TBU10" s="663"/>
      <c r="TBV10" s="663"/>
      <c r="TBW10" s="663"/>
      <c r="TBX10" s="663"/>
      <c r="TBY10" s="663"/>
      <c r="TBZ10" s="663"/>
      <c r="TCA10" s="663"/>
      <c r="TCB10" s="663"/>
      <c r="TCC10" s="663"/>
      <c r="TCD10" s="663"/>
      <c r="TCE10" s="663"/>
      <c r="TCF10" s="663"/>
      <c r="TCG10" s="663"/>
      <c r="TCH10" s="663"/>
      <c r="TCI10" s="663"/>
      <c r="TCJ10" s="663"/>
      <c r="TCK10" s="663"/>
      <c r="TCL10" s="663"/>
      <c r="TCM10" s="663"/>
      <c r="TCN10" s="663"/>
      <c r="TCO10" s="663"/>
      <c r="TCP10" s="663"/>
      <c r="TCQ10" s="663"/>
      <c r="TCR10" s="663"/>
      <c r="TCS10" s="663"/>
      <c r="TCT10" s="663"/>
      <c r="TCU10" s="663"/>
      <c r="TCV10" s="663"/>
      <c r="TCW10" s="663"/>
      <c r="TCX10" s="663"/>
      <c r="TCY10" s="663"/>
      <c r="TCZ10" s="663"/>
      <c r="TDA10" s="663"/>
      <c r="TDB10" s="663"/>
      <c r="TDC10" s="663"/>
      <c r="TDD10" s="663"/>
      <c r="TDE10" s="663"/>
      <c r="TDF10" s="663"/>
      <c r="TDG10" s="663"/>
      <c r="TDH10" s="663"/>
      <c r="TDI10" s="663"/>
      <c r="TDJ10" s="663"/>
      <c r="TDK10" s="663"/>
      <c r="TDL10" s="663"/>
      <c r="TDM10" s="663"/>
      <c r="TDN10" s="663"/>
      <c r="TDO10" s="663"/>
      <c r="TDP10" s="663"/>
      <c r="TDQ10" s="663"/>
      <c r="TDR10" s="663"/>
      <c r="TDS10" s="663"/>
      <c r="TDT10" s="663"/>
      <c r="TDU10" s="663"/>
      <c r="TDV10" s="663"/>
      <c r="TDW10" s="663"/>
      <c r="TDX10" s="663"/>
      <c r="TDY10" s="663"/>
      <c r="TDZ10" s="663"/>
      <c r="TEA10" s="663"/>
      <c r="TEB10" s="663"/>
      <c r="TEC10" s="663"/>
      <c r="TED10" s="663"/>
      <c r="TEE10" s="663"/>
      <c r="TEF10" s="663"/>
      <c r="TEG10" s="663"/>
      <c r="TEH10" s="663"/>
      <c r="TEI10" s="663"/>
      <c r="TEJ10" s="663"/>
      <c r="TEK10" s="663"/>
      <c r="TEL10" s="663"/>
      <c r="TEM10" s="663"/>
      <c r="TEN10" s="663"/>
      <c r="TEO10" s="663"/>
      <c r="TEP10" s="663"/>
      <c r="TEQ10" s="663"/>
      <c r="TER10" s="663"/>
      <c r="TES10" s="663"/>
      <c r="TET10" s="663"/>
      <c r="TEU10" s="663"/>
      <c r="TEV10" s="663"/>
      <c r="TEW10" s="663"/>
      <c r="TEX10" s="663"/>
      <c r="TEY10" s="663"/>
      <c r="TEZ10" s="663"/>
      <c r="TFA10" s="663"/>
      <c r="TFB10" s="663"/>
      <c r="TFC10" s="663"/>
      <c r="TFD10" s="663"/>
      <c r="TFE10" s="663"/>
      <c r="TFF10" s="663"/>
      <c r="TFG10" s="663"/>
      <c r="TFH10" s="663"/>
      <c r="TFI10" s="663"/>
      <c r="TFJ10" s="663"/>
      <c r="TFK10" s="663"/>
      <c r="TFL10" s="663"/>
      <c r="TFM10" s="663"/>
      <c r="TFN10" s="663"/>
      <c r="TFO10" s="663"/>
      <c r="TFP10" s="663"/>
      <c r="TFQ10" s="663"/>
      <c r="TFR10" s="663"/>
      <c r="TFS10" s="663"/>
      <c r="TFT10" s="663"/>
      <c r="TFU10" s="663"/>
      <c r="TFV10" s="663"/>
      <c r="TFW10" s="663"/>
      <c r="TFX10" s="663"/>
      <c r="TFY10" s="663"/>
      <c r="TFZ10" s="663"/>
      <c r="TGA10" s="663"/>
      <c r="TGB10" s="663"/>
      <c r="TGC10" s="663"/>
      <c r="TGD10" s="663"/>
      <c r="TGE10" s="663"/>
      <c r="TGF10" s="663"/>
      <c r="TGG10" s="663"/>
      <c r="TGH10" s="663"/>
      <c r="TGI10" s="663"/>
      <c r="TGJ10" s="663"/>
      <c r="TGK10" s="663"/>
      <c r="TGL10" s="663"/>
      <c r="TGM10" s="663"/>
      <c r="TGN10" s="663"/>
      <c r="TGO10" s="663"/>
      <c r="TGP10" s="663"/>
      <c r="TGQ10" s="663"/>
      <c r="TGR10" s="663"/>
      <c r="TGS10" s="663"/>
      <c r="TGT10" s="663"/>
      <c r="TGU10" s="663"/>
      <c r="TGV10" s="663"/>
      <c r="TGW10" s="663"/>
      <c r="TGX10" s="663"/>
      <c r="TGY10" s="663"/>
      <c r="TGZ10" s="663"/>
      <c r="THA10" s="663"/>
      <c r="THB10" s="663"/>
      <c r="THC10" s="663"/>
      <c r="THD10" s="663"/>
      <c r="THE10" s="663"/>
      <c r="THF10" s="663"/>
      <c r="THG10" s="663"/>
      <c r="THH10" s="663"/>
      <c r="THI10" s="663"/>
      <c r="THJ10" s="663"/>
      <c r="THK10" s="663"/>
      <c r="THL10" s="663"/>
      <c r="THM10" s="663"/>
      <c r="THN10" s="663"/>
      <c r="THO10" s="663"/>
      <c r="THP10" s="663"/>
      <c r="THQ10" s="663"/>
      <c r="THR10" s="663"/>
      <c r="THS10" s="663"/>
      <c r="THT10" s="663"/>
      <c r="THU10" s="663"/>
      <c r="THV10" s="663"/>
      <c r="THW10" s="663"/>
      <c r="THX10" s="663"/>
      <c r="THY10" s="663"/>
      <c r="THZ10" s="663"/>
      <c r="TIA10" s="663"/>
      <c r="TIB10" s="663"/>
      <c r="TIC10" s="663"/>
      <c r="TID10" s="663"/>
      <c r="TIE10" s="663"/>
      <c r="TIF10" s="663"/>
      <c r="TIG10" s="663"/>
      <c r="TIH10" s="663"/>
      <c r="TII10" s="663"/>
      <c r="TIJ10" s="663"/>
      <c r="TIK10" s="663"/>
      <c r="TIL10" s="663"/>
      <c r="TIM10" s="663"/>
      <c r="TIN10" s="663"/>
      <c r="TIO10" s="663"/>
      <c r="TIP10" s="663"/>
      <c r="TIQ10" s="663"/>
      <c r="TIR10" s="663"/>
      <c r="TIS10" s="663"/>
      <c r="TIT10" s="663"/>
      <c r="TIU10" s="663"/>
      <c r="TIV10" s="663"/>
      <c r="TIW10" s="663"/>
      <c r="TIX10" s="663"/>
      <c r="TIY10" s="663"/>
      <c r="TIZ10" s="663"/>
      <c r="TJA10" s="663"/>
      <c r="TJB10" s="663"/>
      <c r="TJC10" s="663"/>
      <c r="TJD10" s="663"/>
      <c r="TJE10" s="663"/>
      <c r="TJF10" s="663"/>
      <c r="TJG10" s="663"/>
      <c r="TJH10" s="663"/>
      <c r="TJI10" s="663"/>
      <c r="TJJ10" s="663"/>
      <c r="TJK10" s="663"/>
      <c r="TJL10" s="663"/>
      <c r="TJM10" s="663"/>
      <c r="TJN10" s="663"/>
      <c r="TJO10" s="663"/>
      <c r="TJP10" s="663"/>
      <c r="TJQ10" s="663"/>
      <c r="TJR10" s="663"/>
      <c r="TJS10" s="663"/>
      <c r="TJT10" s="663"/>
      <c r="TJU10" s="663"/>
      <c r="TJV10" s="663"/>
      <c r="TJW10" s="663"/>
      <c r="TJX10" s="663"/>
      <c r="TJY10" s="663"/>
      <c r="TJZ10" s="663"/>
      <c r="TKA10" s="663"/>
      <c r="TKB10" s="663"/>
      <c r="TKC10" s="663"/>
      <c r="TKD10" s="663"/>
      <c r="TKE10" s="663"/>
      <c r="TKF10" s="663"/>
      <c r="TKG10" s="663"/>
      <c r="TKH10" s="663"/>
      <c r="TKI10" s="663"/>
      <c r="TKJ10" s="663"/>
      <c r="TKK10" s="663"/>
      <c r="TKL10" s="663"/>
      <c r="TKM10" s="663"/>
      <c r="TKN10" s="663"/>
      <c r="TKO10" s="663"/>
      <c r="TKP10" s="663"/>
      <c r="TKQ10" s="663"/>
      <c r="TKR10" s="663"/>
      <c r="TKS10" s="663"/>
      <c r="TKT10" s="663"/>
      <c r="TKU10" s="663"/>
      <c r="TKV10" s="663"/>
      <c r="TKW10" s="663"/>
      <c r="TKX10" s="663"/>
      <c r="TKY10" s="663"/>
      <c r="TKZ10" s="663"/>
      <c r="TLA10" s="663"/>
      <c r="TLB10" s="663"/>
      <c r="TLC10" s="663"/>
      <c r="TLD10" s="663"/>
      <c r="TLE10" s="663"/>
      <c r="TLF10" s="663"/>
      <c r="TLG10" s="663"/>
      <c r="TLH10" s="663"/>
      <c r="TLI10" s="663"/>
      <c r="TLJ10" s="663"/>
      <c r="TLK10" s="663"/>
      <c r="TLL10" s="663"/>
      <c r="TLM10" s="663"/>
      <c r="TLN10" s="663"/>
      <c r="TLO10" s="663"/>
      <c r="TLP10" s="663"/>
      <c r="TLQ10" s="663"/>
      <c r="TLR10" s="663"/>
      <c r="TLS10" s="663"/>
      <c r="TLT10" s="663"/>
      <c r="TLU10" s="663"/>
      <c r="TLV10" s="663"/>
      <c r="TLW10" s="663"/>
      <c r="TLX10" s="663"/>
      <c r="TLY10" s="663"/>
      <c r="TLZ10" s="663"/>
      <c r="TMA10" s="663"/>
      <c r="TMB10" s="663"/>
      <c r="TMC10" s="663"/>
      <c r="TMD10" s="663"/>
      <c r="TME10" s="663"/>
      <c r="TMF10" s="663"/>
      <c r="TMG10" s="663"/>
      <c r="TMH10" s="663"/>
      <c r="TMI10" s="663"/>
      <c r="TMJ10" s="663"/>
      <c r="TMK10" s="663"/>
      <c r="TML10" s="663"/>
      <c r="TMM10" s="663"/>
      <c r="TMN10" s="663"/>
      <c r="TMO10" s="663"/>
      <c r="TMP10" s="663"/>
      <c r="TMQ10" s="663"/>
      <c r="TMR10" s="663"/>
      <c r="TMS10" s="663"/>
      <c r="TMT10" s="663"/>
      <c r="TMU10" s="663"/>
      <c r="TMV10" s="663"/>
      <c r="TMW10" s="663"/>
      <c r="TMX10" s="663"/>
      <c r="TMY10" s="663"/>
      <c r="TMZ10" s="663"/>
      <c r="TNA10" s="663"/>
      <c r="TNB10" s="663"/>
      <c r="TNC10" s="663"/>
      <c r="TND10" s="663"/>
      <c r="TNE10" s="663"/>
      <c r="TNF10" s="663"/>
      <c r="TNG10" s="663"/>
      <c r="TNH10" s="663"/>
      <c r="TNI10" s="663"/>
      <c r="TNJ10" s="663"/>
      <c r="TNK10" s="663"/>
      <c r="TNL10" s="663"/>
      <c r="TNM10" s="663"/>
      <c r="TNN10" s="663"/>
      <c r="TNO10" s="663"/>
      <c r="TNP10" s="663"/>
      <c r="TNQ10" s="663"/>
      <c r="TNR10" s="663"/>
      <c r="TNS10" s="663"/>
      <c r="TNT10" s="663"/>
      <c r="TNU10" s="663"/>
      <c r="TNV10" s="663"/>
      <c r="TNW10" s="663"/>
      <c r="TNX10" s="663"/>
      <c r="TNY10" s="663"/>
      <c r="TNZ10" s="663"/>
      <c r="TOA10" s="663"/>
      <c r="TOB10" s="663"/>
      <c r="TOC10" s="663"/>
      <c r="TOD10" s="663"/>
      <c r="TOE10" s="663"/>
      <c r="TOF10" s="663"/>
      <c r="TOG10" s="663"/>
      <c r="TOH10" s="663"/>
      <c r="TOI10" s="663"/>
      <c r="TOJ10" s="663"/>
      <c r="TOK10" s="663"/>
      <c r="TOL10" s="663"/>
      <c r="TOM10" s="663"/>
      <c r="TON10" s="663"/>
      <c r="TOO10" s="663"/>
      <c r="TOP10" s="663"/>
      <c r="TOQ10" s="663"/>
      <c r="TOR10" s="663"/>
      <c r="TOS10" s="663"/>
      <c r="TOT10" s="663"/>
      <c r="TOU10" s="663"/>
      <c r="TOV10" s="663"/>
      <c r="TOW10" s="663"/>
      <c r="TOX10" s="663"/>
      <c r="TOY10" s="663"/>
      <c r="TOZ10" s="663"/>
      <c r="TPA10" s="663"/>
      <c r="TPB10" s="663"/>
      <c r="TPC10" s="663"/>
      <c r="TPD10" s="663"/>
      <c r="TPE10" s="663"/>
      <c r="TPF10" s="663"/>
      <c r="TPG10" s="663"/>
      <c r="TPH10" s="663"/>
      <c r="TPI10" s="663"/>
      <c r="TPJ10" s="663"/>
      <c r="TPK10" s="663"/>
      <c r="TPL10" s="663"/>
      <c r="TPM10" s="663"/>
      <c r="TPN10" s="663"/>
      <c r="TPO10" s="663"/>
      <c r="TPP10" s="663"/>
      <c r="TPQ10" s="663"/>
      <c r="TPR10" s="663"/>
      <c r="TPS10" s="663"/>
      <c r="TPT10" s="663"/>
      <c r="TPU10" s="663"/>
      <c r="TPV10" s="663"/>
      <c r="TPW10" s="663"/>
      <c r="TPX10" s="663"/>
      <c r="TPY10" s="663"/>
      <c r="TPZ10" s="663"/>
      <c r="TQA10" s="663"/>
      <c r="TQB10" s="663"/>
      <c r="TQC10" s="663"/>
      <c r="TQD10" s="663"/>
      <c r="TQE10" s="663"/>
      <c r="TQF10" s="663"/>
      <c r="TQG10" s="663"/>
      <c r="TQH10" s="663"/>
      <c r="TQI10" s="663"/>
      <c r="TQJ10" s="663"/>
      <c r="TQK10" s="663"/>
      <c r="TQL10" s="663"/>
      <c r="TQM10" s="663"/>
      <c r="TQN10" s="663"/>
      <c r="TQO10" s="663"/>
      <c r="TQP10" s="663"/>
      <c r="TQQ10" s="663"/>
      <c r="TQR10" s="663"/>
      <c r="TQS10" s="663"/>
      <c r="TQT10" s="663"/>
      <c r="TQU10" s="663"/>
      <c r="TQV10" s="663"/>
      <c r="TQW10" s="663"/>
      <c r="TQX10" s="663"/>
      <c r="TQY10" s="663"/>
      <c r="TQZ10" s="663"/>
      <c r="TRA10" s="663"/>
      <c r="TRB10" s="663"/>
      <c r="TRC10" s="663"/>
      <c r="TRD10" s="663"/>
      <c r="TRE10" s="663"/>
      <c r="TRF10" s="663"/>
      <c r="TRG10" s="663"/>
      <c r="TRH10" s="663"/>
      <c r="TRI10" s="663"/>
      <c r="TRJ10" s="663"/>
      <c r="TRK10" s="663"/>
      <c r="TRL10" s="663"/>
      <c r="TRM10" s="663"/>
      <c r="TRN10" s="663"/>
      <c r="TRO10" s="663"/>
      <c r="TRP10" s="663"/>
      <c r="TRQ10" s="663"/>
      <c r="TRR10" s="663"/>
      <c r="TRS10" s="663"/>
      <c r="TRT10" s="663"/>
      <c r="TRU10" s="663"/>
      <c r="TRV10" s="663"/>
      <c r="TRW10" s="663"/>
      <c r="TRX10" s="663"/>
      <c r="TRY10" s="663"/>
      <c r="TRZ10" s="663"/>
      <c r="TSA10" s="663"/>
      <c r="TSB10" s="663"/>
      <c r="TSC10" s="663"/>
      <c r="TSD10" s="663"/>
      <c r="TSE10" s="663"/>
      <c r="TSF10" s="663"/>
      <c r="TSG10" s="663"/>
      <c r="TSH10" s="663"/>
      <c r="TSI10" s="663"/>
      <c r="TSJ10" s="663"/>
      <c r="TSK10" s="663"/>
      <c r="TSL10" s="663"/>
      <c r="TSM10" s="663"/>
      <c r="TSN10" s="663"/>
      <c r="TSO10" s="663"/>
      <c r="TSP10" s="663"/>
      <c r="TSQ10" s="663"/>
      <c r="TSR10" s="663"/>
      <c r="TSS10" s="663"/>
      <c r="TST10" s="663"/>
      <c r="TSU10" s="663"/>
      <c r="TSV10" s="663"/>
      <c r="TSW10" s="663"/>
      <c r="TSX10" s="663"/>
      <c r="TSY10" s="663"/>
      <c r="TSZ10" s="663"/>
      <c r="TTA10" s="663"/>
      <c r="TTB10" s="663"/>
      <c r="TTC10" s="663"/>
      <c r="TTD10" s="663"/>
      <c r="TTE10" s="663"/>
      <c r="TTF10" s="663"/>
      <c r="TTG10" s="663"/>
      <c r="TTH10" s="663"/>
      <c r="TTI10" s="663"/>
      <c r="TTJ10" s="663"/>
      <c r="TTK10" s="663"/>
      <c r="TTL10" s="663"/>
      <c r="TTM10" s="663"/>
      <c r="TTN10" s="663"/>
      <c r="TTO10" s="663"/>
      <c r="TTP10" s="663"/>
      <c r="TTQ10" s="663"/>
      <c r="TTR10" s="663"/>
      <c r="TTS10" s="663"/>
      <c r="TTT10" s="663"/>
      <c r="TTU10" s="663"/>
      <c r="TTV10" s="663"/>
      <c r="TTW10" s="663"/>
      <c r="TTX10" s="663"/>
      <c r="TTY10" s="663"/>
      <c r="TTZ10" s="663"/>
      <c r="TUA10" s="663"/>
      <c r="TUB10" s="663"/>
      <c r="TUC10" s="663"/>
      <c r="TUD10" s="663"/>
      <c r="TUE10" s="663"/>
      <c r="TUF10" s="663"/>
      <c r="TUG10" s="663"/>
      <c r="TUH10" s="663"/>
      <c r="TUI10" s="663"/>
      <c r="TUJ10" s="663"/>
      <c r="TUK10" s="663"/>
      <c r="TUL10" s="663"/>
      <c r="TUM10" s="663"/>
      <c r="TUN10" s="663"/>
      <c r="TUO10" s="663"/>
      <c r="TUP10" s="663"/>
      <c r="TUQ10" s="663"/>
      <c r="TUR10" s="663"/>
      <c r="TUS10" s="663"/>
      <c r="TUT10" s="663"/>
      <c r="TUU10" s="663"/>
      <c r="TUV10" s="663"/>
      <c r="TUW10" s="663"/>
      <c r="TUX10" s="663"/>
      <c r="TUY10" s="663"/>
      <c r="TUZ10" s="663"/>
      <c r="TVA10" s="663"/>
      <c r="TVB10" s="663"/>
      <c r="TVC10" s="663"/>
      <c r="TVD10" s="663"/>
      <c r="TVE10" s="663"/>
      <c r="TVF10" s="663"/>
      <c r="TVG10" s="663"/>
      <c r="TVH10" s="663"/>
      <c r="TVI10" s="663"/>
      <c r="TVJ10" s="663"/>
      <c r="TVK10" s="663"/>
      <c r="TVL10" s="663"/>
      <c r="TVM10" s="663"/>
      <c r="TVN10" s="663"/>
      <c r="TVO10" s="663"/>
      <c r="TVP10" s="663"/>
      <c r="TVQ10" s="663"/>
      <c r="TVR10" s="663"/>
      <c r="TVS10" s="663"/>
      <c r="TVT10" s="663"/>
      <c r="TVU10" s="663"/>
      <c r="TVV10" s="663"/>
      <c r="TVW10" s="663"/>
      <c r="TVX10" s="663"/>
      <c r="TVY10" s="663"/>
      <c r="TVZ10" s="663"/>
      <c r="TWA10" s="663"/>
      <c r="TWB10" s="663"/>
      <c r="TWC10" s="663"/>
      <c r="TWD10" s="663"/>
      <c r="TWE10" s="663"/>
      <c r="TWF10" s="663"/>
      <c r="TWG10" s="663"/>
      <c r="TWH10" s="663"/>
      <c r="TWI10" s="663"/>
      <c r="TWJ10" s="663"/>
      <c r="TWK10" s="663"/>
      <c r="TWL10" s="663"/>
      <c r="TWM10" s="663"/>
      <c r="TWN10" s="663"/>
      <c r="TWO10" s="663"/>
      <c r="TWP10" s="663"/>
      <c r="TWQ10" s="663"/>
      <c r="TWR10" s="663"/>
      <c r="TWS10" s="663"/>
      <c r="TWT10" s="663"/>
      <c r="TWU10" s="663"/>
      <c r="TWV10" s="663"/>
      <c r="TWW10" s="663"/>
      <c r="TWX10" s="663"/>
      <c r="TWY10" s="663"/>
      <c r="TWZ10" s="663"/>
      <c r="TXA10" s="663"/>
      <c r="TXB10" s="663"/>
      <c r="TXC10" s="663"/>
      <c r="TXD10" s="663"/>
      <c r="TXE10" s="663"/>
      <c r="TXF10" s="663"/>
      <c r="TXG10" s="663"/>
      <c r="TXH10" s="663"/>
      <c r="TXI10" s="663"/>
      <c r="TXJ10" s="663"/>
      <c r="TXK10" s="663"/>
      <c r="TXL10" s="663"/>
      <c r="TXM10" s="663"/>
      <c r="TXN10" s="663"/>
      <c r="TXO10" s="663"/>
      <c r="TXP10" s="663"/>
      <c r="TXQ10" s="663"/>
      <c r="TXR10" s="663"/>
      <c r="TXS10" s="663"/>
      <c r="TXT10" s="663"/>
      <c r="TXU10" s="663"/>
      <c r="TXV10" s="663"/>
      <c r="TXW10" s="663"/>
      <c r="TXX10" s="663"/>
      <c r="TXY10" s="663"/>
      <c r="TXZ10" s="663"/>
      <c r="TYA10" s="663"/>
      <c r="TYB10" s="663"/>
      <c r="TYC10" s="663"/>
      <c r="TYD10" s="663"/>
      <c r="TYE10" s="663"/>
      <c r="TYF10" s="663"/>
      <c r="TYG10" s="663"/>
      <c r="TYH10" s="663"/>
      <c r="TYI10" s="663"/>
      <c r="TYJ10" s="663"/>
      <c r="TYK10" s="663"/>
      <c r="TYL10" s="663"/>
      <c r="TYM10" s="663"/>
      <c r="TYN10" s="663"/>
      <c r="TYO10" s="663"/>
      <c r="TYP10" s="663"/>
      <c r="TYQ10" s="663"/>
      <c r="TYR10" s="663"/>
      <c r="TYS10" s="663"/>
      <c r="TYT10" s="663"/>
      <c r="TYU10" s="663"/>
      <c r="TYV10" s="663"/>
      <c r="TYW10" s="663"/>
      <c r="TYX10" s="663"/>
      <c r="TYY10" s="663"/>
      <c r="TYZ10" s="663"/>
      <c r="TZA10" s="663"/>
      <c r="TZB10" s="663"/>
      <c r="TZC10" s="663"/>
      <c r="TZD10" s="663"/>
      <c r="TZE10" s="663"/>
      <c r="TZF10" s="663"/>
      <c r="TZG10" s="663"/>
      <c r="TZH10" s="663"/>
      <c r="TZI10" s="663"/>
      <c r="TZJ10" s="663"/>
      <c r="TZK10" s="663"/>
      <c r="TZL10" s="663"/>
      <c r="TZM10" s="663"/>
      <c r="TZN10" s="663"/>
      <c r="TZO10" s="663"/>
      <c r="TZP10" s="663"/>
      <c r="TZQ10" s="663"/>
      <c r="TZR10" s="663"/>
      <c r="TZS10" s="663"/>
      <c r="TZT10" s="663"/>
      <c r="TZU10" s="663"/>
      <c r="TZV10" s="663"/>
      <c r="TZW10" s="663"/>
      <c r="TZX10" s="663"/>
      <c r="TZY10" s="663"/>
      <c r="TZZ10" s="663"/>
      <c r="UAA10" s="663"/>
      <c r="UAB10" s="663"/>
      <c r="UAC10" s="663"/>
      <c r="UAD10" s="663"/>
      <c r="UAE10" s="663"/>
      <c r="UAF10" s="663"/>
      <c r="UAG10" s="663"/>
      <c r="UAH10" s="663"/>
      <c r="UAI10" s="663"/>
      <c r="UAJ10" s="663"/>
      <c r="UAK10" s="663"/>
      <c r="UAL10" s="663"/>
      <c r="UAM10" s="663"/>
      <c r="UAN10" s="663"/>
      <c r="UAO10" s="663"/>
      <c r="UAP10" s="663"/>
      <c r="UAQ10" s="663"/>
      <c r="UAR10" s="663"/>
      <c r="UAS10" s="663"/>
      <c r="UAT10" s="663"/>
      <c r="UAU10" s="663"/>
      <c r="UAV10" s="663"/>
      <c r="UAW10" s="663"/>
      <c r="UAX10" s="663"/>
      <c r="UAY10" s="663"/>
      <c r="UAZ10" s="663"/>
      <c r="UBA10" s="663"/>
      <c r="UBB10" s="663"/>
      <c r="UBC10" s="663"/>
      <c r="UBD10" s="663"/>
      <c r="UBE10" s="663"/>
      <c r="UBF10" s="663"/>
      <c r="UBG10" s="663"/>
      <c r="UBH10" s="663"/>
      <c r="UBI10" s="663"/>
      <c r="UBJ10" s="663"/>
      <c r="UBK10" s="663"/>
      <c r="UBL10" s="663"/>
      <c r="UBM10" s="663"/>
      <c r="UBN10" s="663"/>
      <c r="UBO10" s="663"/>
      <c r="UBP10" s="663"/>
      <c r="UBQ10" s="663"/>
      <c r="UBR10" s="663"/>
      <c r="UBS10" s="663"/>
      <c r="UBT10" s="663"/>
      <c r="UBU10" s="663"/>
      <c r="UBV10" s="663"/>
      <c r="UBW10" s="663"/>
      <c r="UBX10" s="663"/>
      <c r="UBY10" s="663"/>
      <c r="UBZ10" s="663"/>
      <c r="UCA10" s="663"/>
      <c r="UCB10" s="663"/>
      <c r="UCC10" s="663"/>
      <c r="UCD10" s="663"/>
      <c r="UCE10" s="663"/>
      <c r="UCF10" s="663"/>
      <c r="UCG10" s="663"/>
      <c r="UCH10" s="663"/>
      <c r="UCI10" s="663"/>
      <c r="UCJ10" s="663"/>
      <c r="UCK10" s="663"/>
      <c r="UCL10" s="663"/>
      <c r="UCM10" s="663"/>
      <c r="UCN10" s="663"/>
      <c r="UCO10" s="663"/>
      <c r="UCP10" s="663"/>
      <c r="UCQ10" s="663"/>
      <c r="UCR10" s="663"/>
      <c r="UCS10" s="663"/>
      <c r="UCT10" s="663"/>
      <c r="UCU10" s="663"/>
      <c r="UCV10" s="663"/>
      <c r="UCW10" s="663"/>
      <c r="UCX10" s="663"/>
      <c r="UCY10" s="663"/>
      <c r="UCZ10" s="663"/>
      <c r="UDA10" s="663"/>
      <c r="UDB10" s="663"/>
      <c r="UDC10" s="663"/>
      <c r="UDD10" s="663"/>
      <c r="UDE10" s="663"/>
      <c r="UDF10" s="663"/>
      <c r="UDG10" s="663"/>
      <c r="UDH10" s="663"/>
      <c r="UDI10" s="663"/>
      <c r="UDJ10" s="663"/>
      <c r="UDK10" s="663"/>
      <c r="UDL10" s="663"/>
      <c r="UDM10" s="663"/>
      <c r="UDN10" s="663"/>
      <c r="UDO10" s="663"/>
      <c r="UDP10" s="663"/>
      <c r="UDQ10" s="663"/>
      <c r="UDR10" s="663"/>
      <c r="UDS10" s="663"/>
      <c r="UDT10" s="663"/>
      <c r="UDU10" s="663"/>
      <c r="UDV10" s="663"/>
      <c r="UDW10" s="663"/>
      <c r="UDX10" s="663"/>
      <c r="UDY10" s="663"/>
      <c r="UDZ10" s="663"/>
      <c r="UEA10" s="663"/>
      <c r="UEB10" s="663"/>
      <c r="UEC10" s="663"/>
      <c r="UED10" s="663"/>
      <c r="UEE10" s="663"/>
      <c r="UEF10" s="663"/>
      <c r="UEG10" s="663"/>
      <c r="UEH10" s="663"/>
      <c r="UEI10" s="663"/>
      <c r="UEJ10" s="663"/>
      <c r="UEK10" s="663"/>
      <c r="UEL10" s="663"/>
      <c r="UEM10" s="663"/>
      <c r="UEN10" s="663"/>
      <c r="UEO10" s="663"/>
      <c r="UEP10" s="663"/>
      <c r="UEQ10" s="663"/>
      <c r="UER10" s="663"/>
      <c r="UES10" s="663"/>
      <c r="UET10" s="663"/>
      <c r="UEU10" s="663"/>
      <c r="UEV10" s="663"/>
      <c r="UEW10" s="663"/>
      <c r="UEX10" s="663"/>
      <c r="UEY10" s="663"/>
      <c r="UEZ10" s="663"/>
      <c r="UFA10" s="663"/>
      <c r="UFB10" s="663"/>
      <c r="UFC10" s="663"/>
      <c r="UFD10" s="663"/>
      <c r="UFE10" s="663"/>
      <c r="UFF10" s="663"/>
      <c r="UFG10" s="663"/>
      <c r="UFH10" s="663"/>
      <c r="UFI10" s="663"/>
      <c r="UFJ10" s="663"/>
      <c r="UFK10" s="663"/>
      <c r="UFL10" s="663"/>
      <c r="UFM10" s="663"/>
      <c r="UFN10" s="663"/>
      <c r="UFO10" s="663"/>
      <c r="UFP10" s="663"/>
      <c r="UFQ10" s="663"/>
      <c r="UFR10" s="663"/>
      <c r="UFS10" s="663"/>
      <c r="UFT10" s="663"/>
      <c r="UFU10" s="663"/>
      <c r="UFV10" s="663"/>
      <c r="UFW10" s="663"/>
      <c r="UFX10" s="663"/>
      <c r="UFY10" s="663"/>
      <c r="UFZ10" s="663"/>
      <c r="UGA10" s="663"/>
      <c r="UGB10" s="663"/>
      <c r="UGC10" s="663"/>
      <c r="UGD10" s="663"/>
      <c r="UGE10" s="663"/>
      <c r="UGF10" s="663"/>
      <c r="UGG10" s="663"/>
      <c r="UGH10" s="663"/>
      <c r="UGI10" s="663"/>
      <c r="UGJ10" s="663"/>
      <c r="UGK10" s="663"/>
      <c r="UGL10" s="663"/>
      <c r="UGM10" s="663"/>
      <c r="UGN10" s="663"/>
      <c r="UGO10" s="663"/>
      <c r="UGP10" s="663"/>
      <c r="UGQ10" s="663"/>
      <c r="UGR10" s="663"/>
      <c r="UGS10" s="663"/>
      <c r="UGT10" s="663"/>
      <c r="UGU10" s="663"/>
      <c r="UGV10" s="663"/>
      <c r="UGW10" s="663"/>
      <c r="UGX10" s="663"/>
      <c r="UGY10" s="663"/>
      <c r="UGZ10" s="663"/>
      <c r="UHA10" s="663"/>
      <c r="UHB10" s="663"/>
      <c r="UHC10" s="663"/>
      <c r="UHD10" s="663"/>
      <c r="UHE10" s="663"/>
      <c r="UHF10" s="663"/>
      <c r="UHG10" s="663"/>
      <c r="UHH10" s="663"/>
      <c r="UHI10" s="663"/>
      <c r="UHJ10" s="663"/>
      <c r="UHK10" s="663"/>
      <c r="UHL10" s="663"/>
      <c r="UHM10" s="663"/>
      <c r="UHN10" s="663"/>
      <c r="UHO10" s="663"/>
      <c r="UHP10" s="663"/>
      <c r="UHQ10" s="663"/>
      <c r="UHR10" s="663"/>
      <c r="UHS10" s="663"/>
      <c r="UHT10" s="663"/>
      <c r="UHU10" s="663"/>
      <c r="UHV10" s="663"/>
      <c r="UHW10" s="663"/>
      <c r="UHX10" s="663"/>
      <c r="UHY10" s="663"/>
      <c r="UHZ10" s="663"/>
      <c r="UIA10" s="663"/>
      <c r="UIB10" s="663"/>
      <c r="UIC10" s="663"/>
      <c r="UID10" s="663"/>
      <c r="UIE10" s="663"/>
      <c r="UIF10" s="663"/>
      <c r="UIG10" s="663"/>
      <c r="UIH10" s="663"/>
      <c r="UII10" s="663"/>
      <c r="UIJ10" s="663"/>
      <c r="UIK10" s="663"/>
      <c r="UIL10" s="663"/>
      <c r="UIM10" s="663"/>
      <c r="UIN10" s="663"/>
      <c r="UIO10" s="663"/>
      <c r="UIP10" s="663"/>
      <c r="UIQ10" s="663"/>
      <c r="UIR10" s="663"/>
      <c r="UIS10" s="663"/>
      <c r="UIT10" s="663"/>
      <c r="UIU10" s="663"/>
      <c r="UIV10" s="663"/>
      <c r="UIW10" s="663"/>
      <c r="UIX10" s="663"/>
      <c r="UIY10" s="663"/>
      <c r="UIZ10" s="663"/>
      <c r="UJA10" s="663"/>
      <c r="UJB10" s="663"/>
      <c r="UJC10" s="663"/>
      <c r="UJD10" s="663"/>
      <c r="UJE10" s="663"/>
      <c r="UJF10" s="663"/>
      <c r="UJG10" s="663"/>
      <c r="UJH10" s="663"/>
      <c r="UJI10" s="663"/>
      <c r="UJJ10" s="663"/>
      <c r="UJK10" s="663"/>
      <c r="UJL10" s="663"/>
      <c r="UJM10" s="663"/>
      <c r="UJN10" s="663"/>
      <c r="UJO10" s="663"/>
      <c r="UJP10" s="663"/>
      <c r="UJQ10" s="663"/>
      <c r="UJR10" s="663"/>
      <c r="UJS10" s="663"/>
      <c r="UJT10" s="663"/>
      <c r="UJU10" s="663"/>
      <c r="UJV10" s="663"/>
      <c r="UJW10" s="663"/>
      <c r="UJX10" s="663"/>
      <c r="UJY10" s="663"/>
      <c r="UJZ10" s="663"/>
      <c r="UKA10" s="663"/>
      <c r="UKB10" s="663"/>
      <c r="UKC10" s="663"/>
      <c r="UKD10" s="663"/>
      <c r="UKE10" s="663"/>
      <c r="UKF10" s="663"/>
      <c r="UKG10" s="663"/>
      <c r="UKH10" s="663"/>
      <c r="UKI10" s="663"/>
      <c r="UKJ10" s="663"/>
      <c r="UKK10" s="663"/>
      <c r="UKL10" s="663"/>
      <c r="UKM10" s="663"/>
      <c r="UKN10" s="663"/>
      <c r="UKO10" s="663"/>
      <c r="UKP10" s="663"/>
      <c r="UKQ10" s="663"/>
      <c r="UKR10" s="663"/>
      <c r="UKS10" s="663"/>
      <c r="UKT10" s="663"/>
      <c r="UKU10" s="663"/>
      <c r="UKV10" s="663"/>
      <c r="UKW10" s="663"/>
      <c r="UKX10" s="663"/>
      <c r="UKY10" s="663"/>
      <c r="UKZ10" s="663"/>
      <c r="ULA10" s="663"/>
      <c r="ULB10" s="663"/>
      <c r="ULC10" s="663"/>
      <c r="ULD10" s="663"/>
      <c r="ULE10" s="663"/>
      <c r="ULF10" s="663"/>
      <c r="ULG10" s="663"/>
      <c r="ULH10" s="663"/>
      <c r="ULI10" s="663"/>
      <c r="ULJ10" s="663"/>
      <c r="ULK10" s="663"/>
      <c r="ULL10" s="663"/>
      <c r="ULM10" s="663"/>
      <c r="ULN10" s="663"/>
      <c r="ULO10" s="663"/>
      <c r="ULP10" s="663"/>
      <c r="ULQ10" s="663"/>
      <c r="ULR10" s="663"/>
      <c r="ULS10" s="663"/>
      <c r="ULT10" s="663"/>
      <c r="ULU10" s="663"/>
      <c r="ULV10" s="663"/>
      <c r="ULW10" s="663"/>
      <c r="ULX10" s="663"/>
      <c r="ULY10" s="663"/>
      <c r="ULZ10" s="663"/>
      <c r="UMA10" s="663"/>
      <c r="UMB10" s="663"/>
      <c r="UMC10" s="663"/>
      <c r="UMD10" s="663"/>
      <c r="UME10" s="663"/>
      <c r="UMF10" s="663"/>
      <c r="UMG10" s="663"/>
      <c r="UMH10" s="663"/>
      <c r="UMI10" s="663"/>
      <c r="UMJ10" s="663"/>
      <c r="UMK10" s="663"/>
      <c r="UML10" s="663"/>
      <c r="UMM10" s="663"/>
      <c r="UMN10" s="663"/>
      <c r="UMO10" s="663"/>
      <c r="UMP10" s="663"/>
      <c r="UMQ10" s="663"/>
      <c r="UMR10" s="663"/>
      <c r="UMS10" s="663"/>
      <c r="UMT10" s="663"/>
      <c r="UMU10" s="663"/>
      <c r="UMV10" s="663"/>
      <c r="UMW10" s="663"/>
      <c r="UMX10" s="663"/>
      <c r="UMY10" s="663"/>
      <c r="UMZ10" s="663"/>
      <c r="UNA10" s="663"/>
      <c r="UNB10" s="663"/>
      <c r="UNC10" s="663"/>
      <c r="UND10" s="663"/>
      <c r="UNE10" s="663"/>
      <c r="UNF10" s="663"/>
      <c r="UNG10" s="663"/>
      <c r="UNH10" s="663"/>
      <c r="UNI10" s="663"/>
      <c r="UNJ10" s="663"/>
      <c r="UNK10" s="663"/>
      <c r="UNL10" s="663"/>
      <c r="UNM10" s="663"/>
      <c r="UNN10" s="663"/>
      <c r="UNO10" s="663"/>
      <c r="UNP10" s="663"/>
      <c r="UNQ10" s="663"/>
      <c r="UNR10" s="663"/>
      <c r="UNS10" s="663"/>
      <c r="UNT10" s="663"/>
      <c r="UNU10" s="663"/>
      <c r="UNV10" s="663"/>
      <c r="UNW10" s="663"/>
      <c r="UNX10" s="663"/>
      <c r="UNY10" s="663"/>
      <c r="UNZ10" s="663"/>
      <c r="UOA10" s="663"/>
      <c r="UOB10" s="663"/>
      <c r="UOC10" s="663"/>
      <c r="UOD10" s="663"/>
      <c r="UOE10" s="663"/>
      <c r="UOF10" s="663"/>
      <c r="UOG10" s="663"/>
      <c r="UOH10" s="663"/>
      <c r="UOI10" s="663"/>
      <c r="UOJ10" s="663"/>
      <c r="UOK10" s="663"/>
      <c r="UOL10" s="663"/>
      <c r="UOM10" s="663"/>
      <c r="UON10" s="663"/>
      <c r="UOO10" s="663"/>
      <c r="UOP10" s="663"/>
      <c r="UOQ10" s="663"/>
      <c r="UOR10" s="663"/>
      <c r="UOS10" s="663"/>
      <c r="UOT10" s="663"/>
      <c r="UOU10" s="663"/>
      <c r="UOV10" s="663"/>
      <c r="UOW10" s="663"/>
      <c r="UOX10" s="663"/>
      <c r="UOY10" s="663"/>
      <c r="UOZ10" s="663"/>
      <c r="UPA10" s="663"/>
      <c r="UPB10" s="663"/>
      <c r="UPC10" s="663"/>
      <c r="UPD10" s="663"/>
      <c r="UPE10" s="663"/>
      <c r="UPF10" s="663"/>
      <c r="UPG10" s="663"/>
      <c r="UPH10" s="663"/>
      <c r="UPI10" s="663"/>
      <c r="UPJ10" s="663"/>
      <c r="UPK10" s="663"/>
      <c r="UPL10" s="663"/>
      <c r="UPM10" s="663"/>
      <c r="UPN10" s="663"/>
      <c r="UPO10" s="663"/>
      <c r="UPP10" s="663"/>
      <c r="UPQ10" s="663"/>
      <c r="UPR10" s="663"/>
      <c r="UPS10" s="663"/>
      <c r="UPT10" s="663"/>
      <c r="UPU10" s="663"/>
      <c r="UPV10" s="663"/>
      <c r="UPW10" s="663"/>
      <c r="UPX10" s="663"/>
      <c r="UPY10" s="663"/>
      <c r="UPZ10" s="663"/>
      <c r="UQA10" s="663"/>
      <c r="UQB10" s="663"/>
      <c r="UQC10" s="663"/>
      <c r="UQD10" s="663"/>
      <c r="UQE10" s="663"/>
      <c r="UQF10" s="663"/>
      <c r="UQG10" s="663"/>
      <c r="UQH10" s="663"/>
      <c r="UQI10" s="663"/>
      <c r="UQJ10" s="663"/>
      <c r="UQK10" s="663"/>
      <c r="UQL10" s="663"/>
      <c r="UQM10" s="663"/>
      <c r="UQN10" s="663"/>
      <c r="UQO10" s="663"/>
      <c r="UQP10" s="663"/>
      <c r="UQQ10" s="663"/>
      <c r="UQR10" s="663"/>
      <c r="UQS10" s="663"/>
      <c r="UQT10" s="663"/>
      <c r="UQU10" s="663"/>
      <c r="UQV10" s="663"/>
      <c r="UQW10" s="663"/>
      <c r="UQX10" s="663"/>
      <c r="UQY10" s="663"/>
      <c r="UQZ10" s="663"/>
      <c r="URA10" s="663"/>
      <c r="URB10" s="663"/>
      <c r="URC10" s="663"/>
      <c r="URD10" s="663"/>
      <c r="URE10" s="663"/>
      <c r="URF10" s="663"/>
      <c r="URG10" s="663"/>
      <c r="URH10" s="663"/>
      <c r="URI10" s="663"/>
      <c r="URJ10" s="663"/>
      <c r="URK10" s="663"/>
      <c r="URL10" s="663"/>
      <c r="URM10" s="663"/>
      <c r="URN10" s="663"/>
      <c r="URO10" s="663"/>
      <c r="URP10" s="663"/>
      <c r="URQ10" s="663"/>
      <c r="URR10" s="663"/>
      <c r="URS10" s="663"/>
      <c r="URT10" s="663"/>
      <c r="URU10" s="663"/>
      <c r="URV10" s="663"/>
      <c r="URW10" s="663"/>
      <c r="URX10" s="663"/>
      <c r="URY10" s="663"/>
      <c r="URZ10" s="663"/>
      <c r="USA10" s="663"/>
      <c r="USB10" s="663"/>
      <c r="USC10" s="663"/>
      <c r="USD10" s="663"/>
      <c r="USE10" s="663"/>
      <c r="USF10" s="663"/>
      <c r="USG10" s="663"/>
      <c r="USH10" s="663"/>
      <c r="USI10" s="663"/>
      <c r="USJ10" s="663"/>
      <c r="USK10" s="663"/>
      <c r="USL10" s="663"/>
      <c r="USM10" s="663"/>
      <c r="USN10" s="663"/>
      <c r="USO10" s="663"/>
      <c r="USP10" s="663"/>
      <c r="USQ10" s="663"/>
      <c r="USR10" s="663"/>
      <c r="USS10" s="663"/>
      <c r="UST10" s="663"/>
      <c r="USU10" s="663"/>
      <c r="USV10" s="663"/>
      <c r="USW10" s="663"/>
      <c r="USX10" s="663"/>
      <c r="USY10" s="663"/>
      <c r="USZ10" s="663"/>
      <c r="UTA10" s="663"/>
      <c r="UTB10" s="663"/>
      <c r="UTC10" s="663"/>
      <c r="UTD10" s="663"/>
      <c r="UTE10" s="663"/>
      <c r="UTF10" s="663"/>
      <c r="UTG10" s="663"/>
      <c r="UTH10" s="663"/>
      <c r="UTI10" s="663"/>
      <c r="UTJ10" s="663"/>
      <c r="UTK10" s="663"/>
      <c r="UTL10" s="663"/>
      <c r="UTM10" s="663"/>
      <c r="UTN10" s="663"/>
      <c r="UTO10" s="663"/>
      <c r="UTP10" s="663"/>
      <c r="UTQ10" s="663"/>
      <c r="UTR10" s="663"/>
      <c r="UTS10" s="663"/>
      <c r="UTT10" s="663"/>
      <c r="UTU10" s="663"/>
      <c r="UTV10" s="663"/>
      <c r="UTW10" s="663"/>
      <c r="UTX10" s="663"/>
      <c r="UTY10" s="663"/>
      <c r="UTZ10" s="663"/>
      <c r="UUA10" s="663"/>
      <c r="UUB10" s="663"/>
      <c r="UUC10" s="663"/>
      <c r="UUD10" s="663"/>
      <c r="UUE10" s="663"/>
      <c r="UUF10" s="663"/>
      <c r="UUG10" s="663"/>
      <c r="UUH10" s="663"/>
      <c r="UUI10" s="663"/>
      <c r="UUJ10" s="663"/>
      <c r="UUK10" s="663"/>
      <c r="UUL10" s="663"/>
      <c r="UUM10" s="663"/>
      <c r="UUN10" s="663"/>
      <c r="UUO10" s="663"/>
      <c r="UUP10" s="663"/>
      <c r="UUQ10" s="663"/>
      <c r="UUR10" s="663"/>
      <c r="UUS10" s="663"/>
      <c r="UUT10" s="663"/>
      <c r="UUU10" s="663"/>
      <c r="UUV10" s="663"/>
      <c r="UUW10" s="663"/>
      <c r="UUX10" s="663"/>
      <c r="UUY10" s="663"/>
      <c r="UUZ10" s="663"/>
      <c r="UVA10" s="663"/>
      <c r="UVB10" s="663"/>
      <c r="UVC10" s="663"/>
      <c r="UVD10" s="663"/>
      <c r="UVE10" s="663"/>
      <c r="UVF10" s="663"/>
      <c r="UVG10" s="663"/>
      <c r="UVH10" s="663"/>
      <c r="UVI10" s="663"/>
      <c r="UVJ10" s="663"/>
      <c r="UVK10" s="663"/>
      <c r="UVL10" s="663"/>
      <c r="UVM10" s="663"/>
      <c r="UVN10" s="663"/>
      <c r="UVO10" s="663"/>
      <c r="UVP10" s="663"/>
      <c r="UVQ10" s="663"/>
      <c r="UVR10" s="663"/>
      <c r="UVS10" s="663"/>
      <c r="UVT10" s="663"/>
      <c r="UVU10" s="663"/>
      <c r="UVV10" s="663"/>
      <c r="UVW10" s="663"/>
      <c r="UVX10" s="663"/>
      <c r="UVY10" s="663"/>
      <c r="UVZ10" s="663"/>
      <c r="UWA10" s="663"/>
      <c r="UWB10" s="663"/>
      <c r="UWC10" s="663"/>
      <c r="UWD10" s="663"/>
      <c r="UWE10" s="663"/>
      <c r="UWF10" s="663"/>
      <c r="UWG10" s="663"/>
      <c r="UWH10" s="663"/>
      <c r="UWI10" s="663"/>
      <c r="UWJ10" s="663"/>
      <c r="UWK10" s="663"/>
      <c r="UWL10" s="663"/>
      <c r="UWM10" s="663"/>
      <c r="UWN10" s="663"/>
      <c r="UWO10" s="663"/>
      <c r="UWP10" s="663"/>
      <c r="UWQ10" s="663"/>
      <c r="UWR10" s="663"/>
      <c r="UWS10" s="663"/>
      <c r="UWT10" s="663"/>
      <c r="UWU10" s="663"/>
      <c r="UWV10" s="663"/>
      <c r="UWW10" s="663"/>
      <c r="UWX10" s="663"/>
      <c r="UWY10" s="663"/>
      <c r="UWZ10" s="663"/>
      <c r="UXA10" s="663"/>
      <c r="UXB10" s="663"/>
      <c r="UXC10" s="663"/>
      <c r="UXD10" s="663"/>
      <c r="UXE10" s="663"/>
      <c r="UXF10" s="663"/>
      <c r="UXG10" s="663"/>
      <c r="UXH10" s="663"/>
      <c r="UXI10" s="663"/>
      <c r="UXJ10" s="663"/>
      <c r="UXK10" s="663"/>
      <c r="UXL10" s="663"/>
      <c r="UXM10" s="663"/>
      <c r="UXN10" s="663"/>
      <c r="UXO10" s="663"/>
      <c r="UXP10" s="663"/>
      <c r="UXQ10" s="663"/>
      <c r="UXR10" s="663"/>
      <c r="UXS10" s="663"/>
      <c r="UXT10" s="663"/>
      <c r="UXU10" s="663"/>
      <c r="UXV10" s="663"/>
      <c r="UXW10" s="663"/>
      <c r="UXX10" s="663"/>
      <c r="UXY10" s="663"/>
      <c r="UXZ10" s="663"/>
      <c r="UYA10" s="663"/>
      <c r="UYB10" s="663"/>
      <c r="UYC10" s="663"/>
      <c r="UYD10" s="663"/>
      <c r="UYE10" s="663"/>
      <c r="UYF10" s="663"/>
      <c r="UYG10" s="663"/>
      <c r="UYH10" s="663"/>
      <c r="UYI10" s="663"/>
      <c r="UYJ10" s="663"/>
      <c r="UYK10" s="663"/>
      <c r="UYL10" s="663"/>
      <c r="UYM10" s="663"/>
      <c r="UYN10" s="663"/>
      <c r="UYO10" s="663"/>
      <c r="UYP10" s="663"/>
      <c r="UYQ10" s="663"/>
      <c r="UYR10" s="663"/>
      <c r="UYS10" s="663"/>
      <c r="UYT10" s="663"/>
      <c r="UYU10" s="663"/>
      <c r="UYV10" s="663"/>
      <c r="UYW10" s="663"/>
      <c r="UYX10" s="663"/>
      <c r="UYY10" s="663"/>
      <c r="UYZ10" s="663"/>
      <c r="UZA10" s="663"/>
      <c r="UZB10" s="663"/>
      <c r="UZC10" s="663"/>
      <c r="UZD10" s="663"/>
      <c r="UZE10" s="663"/>
      <c r="UZF10" s="663"/>
      <c r="UZG10" s="663"/>
      <c r="UZH10" s="663"/>
      <c r="UZI10" s="663"/>
      <c r="UZJ10" s="663"/>
      <c r="UZK10" s="663"/>
      <c r="UZL10" s="663"/>
      <c r="UZM10" s="663"/>
      <c r="UZN10" s="663"/>
      <c r="UZO10" s="663"/>
      <c r="UZP10" s="663"/>
      <c r="UZQ10" s="663"/>
      <c r="UZR10" s="663"/>
      <c r="UZS10" s="663"/>
      <c r="UZT10" s="663"/>
      <c r="UZU10" s="663"/>
      <c r="UZV10" s="663"/>
      <c r="UZW10" s="663"/>
      <c r="UZX10" s="663"/>
      <c r="UZY10" s="663"/>
      <c r="UZZ10" s="663"/>
      <c r="VAA10" s="663"/>
      <c r="VAB10" s="663"/>
      <c r="VAC10" s="663"/>
      <c r="VAD10" s="663"/>
      <c r="VAE10" s="663"/>
      <c r="VAF10" s="663"/>
      <c r="VAG10" s="663"/>
      <c r="VAH10" s="663"/>
      <c r="VAI10" s="663"/>
      <c r="VAJ10" s="663"/>
      <c r="VAK10" s="663"/>
      <c r="VAL10" s="663"/>
      <c r="VAM10" s="663"/>
      <c r="VAN10" s="663"/>
      <c r="VAO10" s="663"/>
      <c r="VAP10" s="663"/>
      <c r="VAQ10" s="663"/>
      <c r="VAR10" s="663"/>
      <c r="VAS10" s="663"/>
      <c r="VAT10" s="663"/>
      <c r="VAU10" s="663"/>
      <c r="VAV10" s="663"/>
      <c r="VAW10" s="663"/>
      <c r="VAX10" s="663"/>
      <c r="VAY10" s="663"/>
      <c r="VAZ10" s="663"/>
      <c r="VBA10" s="663"/>
      <c r="VBB10" s="663"/>
      <c r="VBC10" s="663"/>
      <c r="VBD10" s="663"/>
      <c r="VBE10" s="663"/>
      <c r="VBF10" s="663"/>
      <c r="VBG10" s="663"/>
      <c r="VBH10" s="663"/>
      <c r="VBI10" s="663"/>
      <c r="VBJ10" s="663"/>
      <c r="VBK10" s="663"/>
      <c r="VBL10" s="663"/>
      <c r="VBM10" s="663"/>
      <c r="VBN10" s="663"/>
      <c r="VBO10" s="663"/>
      <c r="VBP10" s="663"/>
      <c r="VBQ10" s="663"/>
      <c r="VBR10" s="663"/>
      <c r="VBS10" s="663"/>
      <c r="VBT10" s="663"/>
      <c r="VBU10" s="663"/>
      <c r="VBV10" s="663"/>
      <c r="VBW10" s="663"/>
      <c r="VBX10" s="663"/>
      <c r="VBY10" s="663"/>
      <c r="VBZ10" s="663"/>
      <c r="VCA10" s="663"/>
      <c r="VCB10" s="663"/>
      <c r="VCC10" s="663"/>
      <c r="VCD10" s="663"/>
      <c r="VCE10" s="663"/>
      <c r="VCF10" s="663"/>
      <c r="VCG10" s="663"/>
      <c r="VCH10" s="663"/>
      <c r="VCI10" s="663"/>
      <c r="VCJ10" s="663"/>
      <c r="VCK10" s="663"/>
      <c r="VCL10" s="663"/>
      <c r="VCM10" s="663"/>
      <c r="VCN10" s="663"/>
      <c r="VCO10" s="663"/>
      <c r="VCP10" s="663"/>
      <c r="VCQ10" s="663"/>
      <c r="VCR10" s="663"/>
      <c r="VCS10" s="663"/>
      <c r="VCT10" s="663"/>
      <c r="VCU10" s="663"/>
      <c r="VCV10" s="663"/>
      <c r="VCW10" s="663"/>
      <c r="VCX10" s="663"/>
      <c r="VCY10" s="663"/>
      <c r="VCZ10" s="663"/>
      <c r="VDA10" s="663"/>
      <c r="VDB10" s="663"/>
      <c r="VDC10" s="663"/>
      <c r="VDD10" s="663"/>
      <c r="VDE10" s="663"/>
      <c r="VDF10" s="663"/>
      <c r="VDG10" s="663"/>
      <c r="VDH10" s="663"/>
      <c r="VDI10" s="663"/>
      <c r="VDJ10" s="663"/>
      <c r="VDK10" s="663"/>
      <c r="VDL10" s="663"/>
      <c r="VDM10" s="663"/>
      <c r="VDN10" s="663"/>
      <c r="VDO10" s="663"/>
      <c r="VDP10" s="663"/>
      <c r="VDQ10" s="663"/>
      <c r="VDR10" s="663"/>
      <c r="VDS10" s="663"/>
      <c r="VDT10" s="663"/>
      <c r="VDU10" s="663"/>
      <c r="VDV10" s="663"/>
      <c r="VDW10" s="663"/>
      <c r="VDX10" s="663"/>
      <c r="VDY10" s="663"/>
      <c r="VDZ10" s="663"/>
      <c r="VEA10" s="663"/>
      <c r="VEB10" s="663"/>
      <c r="VEC10" s="663"/>
      <c r="VED10" s="663"/>
      <c r="VEE10" s="663"/>
      <c r="VEF10" s="663"/>
      <c r="VEG10" s="663"/>
      <c r="VEH10" s="663"/>
      <c r="VEI10" s="663"/>
      <c r="VEJ10" s="663"/>
      <c r="VEK10" s="663"/>
      <c r="VEL10" s="663"/>
      <c r="VEM10" s="663"/>
      <c r="VEN10" s="663"/>
      <c r="VEO10" s="663"/>
      <c r="VEP10" s="663"/>
      <c r="VEQ10" s="663"/>
      <c r="VER10" s="663"/>
      <c r="VES10" s="663"/>
      <c r="VET10" s="663"/>
      <c r="VEU10" s="663"/>
      <c r="VEV10" s="663"/>
      <c r="VEW10" s="663"/>
      <c r="VEX10" s="663"/>
      <c r="VEY10" s="663"/>
      <c r="VEZ10" s="663"/>
      <c r="VFA10" s="663"/>
      <c r="VFB10" s="663"/>
      <c r="VFC10" s="663"/>
      <c r="VFD10" s="663"/>
      <c r="VFE10" s="663"/>
      <c r="VFF10" s="663"/>
      <c r="VFG10" s="663"/>
      <c r="VFH10" s="663"/>
      <c r="VFI10" s="663"/>
      <c r="VFJ10" s="663"/>
      <c r="VFK10" s="663"/>
      <c r="VFL10" s="663"/>
      <c r="VFM10" s="663"/>
      <c r="VFN10" s="663"/>
      <c r="VFO10" s="663"/>
      <c r="VFP10" s="663"/>
      <c r="VFQ10" s="663"/>
      <c r="VFR10" s="663"/>
      <c r="VFS10" s="663"/>
      <c r="VFT10" s="663"/>
      <c r="VFU10" s="663"/>
      <c r="VFV10" s="663"/>
      <c r="VFW10" s="663"/>
      <c r="VFX10" s="663"/>
      <c r="VFY10" s="663"/>
      <c r="VFZ10" s="663"/>
      <c r="VGA10" s="663"/>
      <c r="VGB10" s="663"/>
      <c r="VGC10" s="663"/>
      <c r="VGD10" s="663"/>
      <c r="VGE10" s="663"/>
      <c r="VGF10" s="663"/>
      <c r="VGG10" s="663"/>
      <c r="VGH10" s="663"/>
      <c r="VGI10" s="663"/>
      <c r="VGJ10" s="663"/>
      <c r="VGK10" s="663"/>
      <c r="VGL10" s="663"/>
      <c r="VGM10" s="663"/>
      <c r="VGN10" s="663"/>
      <c r="VGO10" s="663"/>
      <c r="VGP10" s="663"/>
      <c r="VGQ10" s="663"/>
      <c r="VGR10" s="663"/>
      <c r="VGS10" s="663"/>
      <c r="VGT10" s="663"/>
      <c r="VGU10" s="663"/>
      <c r="VGV10" s="663"/>
      <c r="VGW10" s="663"/>
      <c r="VGX10" s="663"/>
      <c r="VGY10" s="663"/>
      <c r="VGZ10" s="663"/>
      <c r="VHA10" s="663"/>
      <c r="VHB10" s="663"/>
      <c r="VHC10" s="663"/>
      <c r="VHD10" s="663"/>
      <c r="VHE10" s="663"/>
      <c r="VHF10" s="663"/>
      <c r="VHG10" s="663"/>
      <c r="VHH10" s="663"/>
      <c r="VHI10" s="663"/>
      <c r="VHJ10" s="663"/>
      <c r="VHK10" s="663"/>
      <c r="VHL10" s="663"/>
      <c r="VHM10" s="663"/>
      <c r="VHN10" s="663"/>
      <c r="VHO10" s="663"/>
      <c r="VHP10" s="663"/>
      <c r="VHQ10" s="663"/>
      <c r="VHR10" s="663"/>
      <c r="VHS10" s="663"/>
      <c r="VHT10" s="663"/>
      <c r="VHU10" s="663"/>
      <c r="VHV10" s="663"/>
      <c r="VHW10" s="663"/>
      <c r="VHX10" s="663"/>
      <c r="VHY10" s="663"/>
      <c r="VHZ10" s="663"/>
      <c r="VIA10" s="663"/>
      <c r="VIB10" s="663"/>
      <c r="VIC10" s="663"/>
      <c r="VID10" s="663"/>
      <c r="VIE10" s="663"/>
      <c r="VIF10" s="663"/>
      <c r="VIG10" s="663"/>
      <c r="VIH10" s="663"/>
      <c r="VII10" s="663"/>
      <c r="VIJ10" s="663"/>
      <c r="VIK10" s="663"/>
      <c r="VIL10" s="663"/>
      <c r="VIM10" s="663"/>
      <c r="VIN10" s="663"/>
      <c r="VIO10" s="663"/>
      <c r="VIP10" s="663"/>
      <c r="VIQ10" s="663"/>
      <c r="VIR10" s="663"/>
      <c r="VIS10" s="663"/>
      <c r="VIT10" s="663"/>
      <c r="VIU10" s="663"/>
      <c r="VIV10" s="663"/>
      <c r="VIW10" s="663"/>
      <c r="VIX10" s="663"/>
      <c r="VIY10" s="663"/>
      <c r="VIZ10" s="663"/>
      <c r="VJA10" s="663"/>
      <c r="VJB10" s="663"/>
      <c r="VJC10" s="663"/>
      <c r="VJD10" s="663"/>
      <c r="VJE10" s="663"/>
      <c r="VJF10" s="663"/>
      <c r="VJG10" s="663"/>
      <c r="VJH10" s="663"/>
      <c r="VJI10" s="663"/>
      <c r="VJJ10" s="663"/>
      <c r="VJK10" s="663"/>
      <c r="VJL10" s="663"/>
      <c r="VJM10" s="663"/>
      <c r="VJN10" s="663"/>
      <c r="VJO10" s="663"/>
      <c r="VJP10" s="663"/>
      <c r="VJQ10" s="663"/>
      <c r="VJR10" s="663"/>
      <c r="VJS10" s="663"/>
      <c r="VJT10" s="663"/>
      <c r="VJU10" s="663"/>
      <c r="VJV10" s="663"/>
      <c r="VJW10" s="663"/>
      <c r="VJX10" s="663"/>
      <c r="VJY10" s="663"/>
      <c r="VJZ10" s="663"/>
      <c r="VKA10" s="663"/>
      <c r="VKB10" s="663"/>
      <c r="VKC10" s="663"/>
      <c r="VKD10" s="663"/>
      <c r="VKE10" s="663"/>
      <c r="VKF10" s="663"/>
      <c r="VKG10" s="663"/>
      <c r="VKH10" s="663"/>
      <c r="VKI10" s="663"/>
      <c r="VKJ10" s="663"/>
      <c r="VKK10" s="663"/>
      <c r="VKL10" s="663"/>
      <c r="VKM10" s="663"/>
      <c r="VKN10" s="663"/>
      <c r="VKO10" s="663"/>
      <c r="VKP10" s="663"/>
      <c r="VKQ10" s="663"/>
      <c r="VKR10" s="663"/>
      <c r="VKS10" s="663"/>
      <c r="VKT10" s="663"/>
      <c r="VKU10" s="663"/>
      <c r="VKV10" s="663"/>
      <c r="VKW10" s="663"/>
      <c r="VKX10" s="663"/>
      <c r="VKY10" s="663"/>
      <c r="VKZ10" s="663"/>
      <c r="VLA10" s="663"/>
      <c r="VLB10" s="663"/>
      <c r="VLC10" s="663"/>
      <c r="VLD10" s="663"/>
      <c r="VLE10" s="663"/>
      <c r="VLF10" s="663"/>
      <c r="VLG10" s="663"/>
      <c r="VLH10" s="663"/>
      <c r="VLI10" s="663"/>
      <c r="VLJ10" s="663"/>
      <c r="VLK10" s="663"/>
      <c r="VLL10" s="663"/>
      <c r="VLM10" s="663"/>
      <c r="VLN10" s="663"/>
      <c r="VLO10" s="663"/>
      <c r="VLP10" s="663"/>
      <c r="VLQ10" s="663"/>
      <c r="VLR10" s="663"/>
      <c r="VLS10" s="663"/>
      <c r="VLT10" s="663"/>
      <c r="VLU10" s="663"/>
      <c r="VLV10" s="663"/>
      <c r="VLW10" s="663"/>
      <c r="VLX10" s="663"/>
      <c r="VLY10" s="663"/>
      <c r="VLZ10" s="663"/>
      <c r="VMA10" s="663"/>
      <c r="VMB10" s="663"/>
      <c r="VMC10" s="663"/>
      <c r="VMD10" s="663"/>
      <c r="VME10" s="663"/>
      <c r="VMF10" s="663"/>
      <c r="VMG10" s="663"/>
      <c r="VMH10" s="663"/>
      <c r="VMI10" s="663"/>
      <c r="VMJ10" s="663"/>
      <c r="VMK10" s="663"/>
      <c r="VML10" s="663"/>
      <c r="VMM10" s="663"/>
      <c r="VMN10" s="663"/>
      <c r="VMO10" s="663"/>
      <c r="VMP10" s="663"/>
      <c r="VMQ10" s="663"/>
      <c r="VMR10" s="663"/>
      <c r="VMS10" s="663"/>
      <c r="VMT10" s="663"/>
      <c r="VMU10" s="663"/>
      <c r="VMV10" s="663"/>
      <c r="VMW10" s="663"/>
      <c r="VMX10" s="663"/>
      <c r="VMY10" s="663"/>
      <c r="VMZ10" s="663"/>
      <c r="VNA10" s="663"/>
      <c r="VNB10" s="663"/>
      <c r="VNC10" s="663"/>
      <c r="VND10" s="663"/>
      <c r="VNE10" s="663"/>
      <c r="VNF10" s="663"/>
      <c r="VNG10" s="663"/>
      <c r="VNH10" s="663"/>
      <c r="VNI10" s="663"/>
      <c r="VNJ10" s="663"/>
      <c r="VNK10" s="663"/>
      <c r="VNL10" s="663"/>
      <c r="VNM10" s="663"/>
      <c r="VNN10" s="663"/>
      <c r="VNO10" s="663"/>
      <c r="VNP10" s="663"/>
      <c r="VNQ10" s="663"/>
      <c r="VNR10" s="663"/>
      <c r="VNS10" s="663"/>
      <c r="VNT10" s="663"/>
      <c r="VNU10" s="663"/>
      <c r="VNV10" s="663"/>
      <c r="VNW10" s="663"/>
      <c r="VNX10" s="663"/>
      <c r="VNY10" s="663"/>
      <c r="VNZ10" s="663"/>
      <c r="VOA10" s="663"/>
      <c r="VOB10" s="663"/>
      <c r="VOC10" s="663"/>
      <c r="VOD10" s="663"/>
      <c r="VOE10" s="663"/>
      <c r="VOF10" s="663"/>
      <c r="VOG10" s="663"/>
      <c r="VOH10" s="663"/>
      <c r="VOI10" s="663"/>
      <c r="VOJ10" s="663"/>
      <c r="VOK10" s="663"/>
      <c r="VOL10" s="663"/>
      <c r="VOM10" s="663"/>
      <c r="VON10" s="663"/>
      <c r="VOO10" s="663"/>
      <c r="VOP10" s="663"/>
      <c r="VOQ10" s="663"/>
      <c r="VOR10" s="663"/>
      <c r="VOS10" s="663"/>
      <c r="VOT10" s="663"/>
      <c r="VOU10" s="663"/>
      <c r="VOV10" s="663"/>
      <c r="VOW10" s="663"/>
      <c r="VOX10" s="663"/>
      <c r="VOY10" s="663"/>
      <c r="VOZ10" s="663"/>
      <c r="VPA10" s="663"/>
      <c r="VPB10" s="663"/>
      <c r="VPC10" s="663"/>
      <c r="VPD10" s="663"/>
      <c r="VPE10" s="663"/>
      <c r="VPF10" s="663"/>
      <c r="VPG10" s="663"/>
      <c r="VPH10" s="663"/>
      <c r="VPI10" s="663"/>
      <c r="VPJ10" s="663"/>
      <c r="VPK10" s="663"/>
      <c r="VPL10" s="663"/>
      <c r="VPM10" s="663"/>
      <c r="VPN10" s="663"/>
      <c r="VPO10" s="663"/>
      <c r="VPP10" s="663"/>
      <c r="VPQ10" s="663"/>
      <c r="VPR10" s="663"/>
      <c r="VPS10" s="663"/>
      <c r="VPT10" s="663"/>
      <c r="VPU10" s="663"/>
      <c r="VPV10" s="663"/>
      <c r="VPW10" s="663"/>
      <c r="VPX10" s="663"/>
      <c r="VPY10" s="663"/>
      <c r="VPZ10" s="663"/>
      <c r="VQA10" s="663"/>
      <c r="VQB10" s="663"/>
      <c r="VQC10" s="663"/>
      <c r="VQD10" s="663"/>
      <c r="VQE10" s="663"/>
      <c r="VQF10" s="663"/>
      <c r="VQG10" s="663"/>
      <c r="VQH10" s="663"/>
      <c r="VQI10" s="663"/>
      <c r="VQJ10" s="663"/>
      <c r="VQK10" s="663"/>
      <c r="VQL10" s="663"/>
      <c r="VQM10" s="663"/>
      <c r="VQN10" s="663"/>
      <c r="VQO10" s="663"/>
      <c r="VQP10" s="663"/>
      <c r="VQQ10" s="663"/>
      <c r="VQR10" s="663"/>
      <c r="VQS10" s="663"/>
      <c r="VQT10" s="663"/>
      <c r="VQU10" s="663"/>
      <c r="VQV10" s="663"/>
      <c r="VQW10" s="663"/>
      <c r="VQX10" s="663"/>
      <c r="VQY10" s="663"/>
      <c r="VQZ10" s="663"/>
      <c r="VRA10" s="663"/>
      <c r="VRB10" s="663"/>
      <c r="VRC10" s="663"/>
      <c r="VRD10" s="663"/>
      <c r="VRE10" s="663"/>
      <c r="VRF10" s="663"/>
      <c r="VRG10" s="663"/>
      <c r="VRH10" s="663"/>
      <c r="VRI10" s="663"/>
      <c r="VRJ10" s="663"/>
      <c r="VRK10" s="663"/>
      <c r="VRL10" s="663"/>
      <c r="VRM10" s="663"/>
      <c r="VRN10" s="663"/>
      <c r="VRO10" s="663"/>
      <c r="VRP10" s="663"/>
      <c r="VRQ10" s="663"/>
      <c r="VRR10" s="663"/>
      <c r="VRS10" s="663"/>
      <c r="VRT10" s="663"/>
      <c r="VRU10" s="663"/>
      <c r="VRV10" s="663"/>
      <c r="VRW10" s="663"/>
      <c r="VRX10" s="663"/>
      <c r="VRY10" s="663"/>
      <c r="VRZ10" s="663"/>
      <c r="VSA10" s="663"/>
      <c r="VSB10" s="663"/>
      <c r="VSC10" s="663"/>
      <c r="VSD10" s="663"/>
      <c r="VSE10" s="663"/>
      <c r="VSF10" s="663"/>
      <c r="VSG10" s="663"/>
      <c r="VSH10" s="663"/>
      <c r="VSI10" s="663"/>
      <c r="VSJ10" s="663"/>
      <c r="VSK10" s="663"/>
      <c r="VSL10" s="663"/>
      <c r="VSM10" s="663"/>
      <c r="VSN10" s="663"/>
      <c r="VSO10" s="663"/>
      <c r="VSP10" s="663"/>
      <c r="VSQ10" s="663"/>
      <c r="VSR10" s="663"/>
      <c r="VSS10" s="663"/>
      <c r="VST10" s="663"/>
      <c r="VSU10" s="663"/>
      <c r="VSV10" s="663"/>
      <c r="VSW10" s="663"/>
      <c r="VSX10" s="663"/>
      <c r="VSY10" s="663"/>
      <c r="VSZ10" s="663"/>
      <c r="VTA10" s="663"/>
      <c r="VTB10" s="663"/>
      <c r="VTC10" s="663"/>
      <c r="VTD10" s="663"/>
      <c r="VTE10" s="663"/>
      <c r="VTF10" s="663"/>
      <c r="VTG10" s="663"/>
      <c r="VTH10" s="663"/>
      <c r="VTI10" s="663"/>
      <c r="VTJ10" s="663"/>
      <c r="VTK10" s="663"/>
      <c r="VTL10" s="663"/>
      <c r="VTM10" s="663"/>
      <c r="VTN10" s="663"/>
      <c r="VTO10" s="663"/>
      <c r="VTP10" s="663"/>
      <c r="VTQ10" s="663"/>
      <c r="VTR10" s="663"/>
      <c r="VTS10" s="663"/>
      <c r="VTT10" s="663"/>
      <c r="VTU10" s="663"/>
      <c r="VTV10" s="663"/>
      <c r="VTW10" s="663"/>
      <c r="VTX10" s="663"/>
      <c r="VTY10" s="663"/>
      <c r="VTZ10" s="663"/>
      <c r="VUA10" s="663"/>
      <c r="VUB10" s="663"/>
      <c r="VUC10" s="663"/>
      <c r="VUD10" s="663"/>
      <c r="VUE10" s="663"/>
      <c r="VUF10" s="663"/>
      <c r="VUG10" s="663"/>
      <c r="VUH10" s="663"/>
      <c r="VUI10" s="663"/>
      <c r="VUJ10" s="663"/>
      <c r="VUK10" s="663"/>
      <c r="VUL10" s="663"/>
      <c r="VUM10" s="663"/>
      <c r="VUN10" s="663"/>
      <c r="VUO10" s="663"/>
      <c r="VUP10" s="663"/>
      <c r="VUQ10" s="663"/>
      <c r="VUR10" s="663"/>
      <c r="VUS10" s="663"/>
      <c r="VUT10" s="663"/>
      <c r="VUU10" s="663"/>
      <c r="VUV10" s="663"/>
      <c r="VUW10" s="663"/>
      <c r="VUX10" s="663"/>
      <c r="VUY10" s="663"/>
      <c r="VUZ10" s="663"/>
      <c r="VVA10" s="663"/>
      <c r="VVB10" s="663"/>
      <c r="VVC10" s="663"/>
      <c r="VVD10" s="663"/>
      <c r="VVE10" s="663"/>
      <c r="VVF10" s="663"/>
      <c r="VVG10" s="663"/>
      <c r="VVH10" s="663"/>
      <c r="VVI10" s="663"/>
      <c r="VVJ10" s="663"/>
      <c r="VVK10" s="663"/>
      <c r="VVL10" s="663"/>
      <c r="VVM10" s="663"/>
      <c r="VVN10" s="663"/>
      <c r="VVO10" s="663"/>
      <c r="VVP10" s="663"/>
      <c r="VVQ10" s="663"/>
      <c r="VVR10" s="663"/>
      <c r="VVS10" s="663"/>
      <c r="VVT10" s="663"/>
      <c r="VVU10" s="663"/>
      <c r="VVV10" s="663"/>
      <c r="VVW10" s="663"/>
      <c r="VVX10" s="663"/>
      <c r="VVY10" s="663"/>
      <c r="VVZ10" s="663"/>
      <c r="VWA10" s="663"/>
      <c r="VWB10" s="663"/>
      <c r="VWC10" s="663"/>
      <c r="VWD10" s="663"/>
      <c r="VWE10" s="663"/>
      <c r="VWF10" s="663"/>
      <c r="VWG10" s="663"/>
      <c r="VWH10" s="663"/>
      <c r="VWI10" s="663"/>
      <c r="VWJ10" s="663"/>
      <c r="VWK10" s="663"/>
      <c r="VWL10" s="663"/>
      <c r="VWM10" s="663"/>
      <c r="VWN10" s="663"/>
      <c r="VWO10" s="663"/>
      <c r="VWP10" s="663"/>
      <c r="VWQ10" s="663"/>
      <c r="VWR10" s="663"/>
      <c r="VWS10" s="663"/>
      <c r="VWT10" s="663"/>
      <c r="VWU10" s="663"/>
      <c r="VWV10" s="663"/>
      <c r="VWW10" s="663"/>
      <c r="VWX10" s="663"/>
      <c r="VWY10" s="663"/>
      <c r="VWZ10" s="663"/>
      <c r="VXA10" s="663"/>
      <c r="VXB10" s="663"/>
      <c r="VXC10" s="663"/>
      <c r="VXD10" s="663"/>
      <c r="VXE10" s="663"/>
      <c r="VXF10" s="663"/>
      <c r="VXG10" s="663"/>
      <c r="VXH10" s="663"/>
      <c r="VXI10" s="663"/>
      <c r="VXJ10" s="663"/>
      <c r="VXK10" s="663"/>
      <c r="VXL10" s="663"/>
      <c r="VXM10" s="663"/>
      <c r="VXN10" s="663"/>
      <c r="VXO10" s="663"/>
      <c r="VXP10" s="663"/>
      <c r="VXQ10" s="663"/>
      <c r="VXR10" s="663"/>
      <c r="VXS10" s="663"/>
      <c r="VXT10" s="663"/>
      <c r="VXU10" s="663"/>
      <c r="VXV10" s="663"/>
      <c r="VXW10" s="663"/>
      <c r="VXX10" s="663"/>
      <c r="VXY10" s="663"/>
      <c r="VXZ10" s="663"/>
      <c r="VYA10" s="663"/>
      <c r="VYB10" s="663"/>
      <c r="VYC10" s="663"/>
      <c r="VYD10" s="663"/>
      <c r="VYE10" s="663"/>
      <c r="VYF10" s="663"/>
      <c r="VYG10" s="663"/>
      <c r="VYH10" s="663"/>
      <c r="VYI10" s="663"/>
      <c r="VYJ10" s="663"/>
      <c r="VYK10" s="663"/>
      <c r="VYL10" s="663"/>
      <c r="VYM10" s="663"/>
      <c r="VYN10" s="663"/>
      <c r="VYO10" s="663"/>
      <c r="VYP10" s="663"/>
      <c r="VYQ10" s="663"/>
      <c r="VYR10" s="663"/>
      <c r="VYS10" s="663"/>
      <c r="VYT10" s="663"/>
      <c r="VYU10" s="663"/>
      <c r="VYV10" s="663"/>
      <c r="VYW10" s="663"/>
      <c r="VYX10" s="663"/>
      <c r="VYY10" s="663"/>
      <c r="VYZ10" s="663"/>
      <c r="VZA10" s="663"/>
      <c r="VZB10" s="663"/>
      <c r="VZC10" s="663"/>
      <c r="VZD10" s="663"/>
      <c r="VZE10" s="663"/>
      <c r="VZF10" s="663"/>
      <c r="VZG10" s="663"/>
      <c r="VZH10" s="663"/>
      <c r="VZI10" s="663"/>
      <c r="VZJ10" s="663"/>
      <c r="VZK10" s="663"/>
      <c r="VZL10" s="663"/>
      <c r="VZM10" s="663"/>
      <c r="VZN10" s="663"/>
      <c r="VZO10" s="663"/>
      <c r="VZP10" s="663"/>
      <c r="VZQ10" s="663"/>
      <c r="VZR10" s="663"/>
      <c r="VZS10" s="663"/>
      <c r="VZT10" s="663"/>
      <c r="VZU10" s="663"/>
      <c r="VZV10" s="663"/>
      <c r="VZW10" s="663"/>
      <c r="VZX10" s="663"/>
      <c r="VZY10" s="663"/>
      <c r="VZZ10" s="663"/>
      <c r="WAA10" s="663"/>
      <c r="WAB10" s="663"/>
      <c r="WAC10" s="663"/>
      <c r="WAD10" s="663"/>
      <c r="WAE10" s="663"/>
      <c r="WAF10" s="663"/>
      <c r="WAG10" s="663"/>
      <c r="WAH10" s="663"/>
      <c r="WAI10" s="663"/>
      <c r="WAJ10" s="663"/>
      <c r="WAK10" s="663"/>
      <c r="WAL10" s="663"/>
      <c r="WAM10" s="663"/>
      <c r="WAN10" s="663"/>
      <c r="WAO10" s="663"/>
      <c r="WAP10" s="663"/>
      <c r="WAQ10" s="663"/>
      <c r="WAR10" s="663"/>
      <c r="WAS10" s="663"/>
      <c r="WAT10" s="663"/>
      <c r="WAU10" s="663"/>
      <c r="WAV10" s="663"/>
      <c r="WAW10" s="663"/>
      <c r="WAX10" s="663"/>
      <c r="WAY10" s="663"/>
      <c r="WAZ10" s="663"/>
      <c r="WBA10" s="663"/>
      <c r="WBB10" s="663"/>
      <c r="WBC10" s="663"/>
      <c r="WBD10" s="663"/>
      <c r="WBE10" s="663"/>
      <c r="WBF10" s="663"/>
      <c r="WBG10" s="663"/>
      <c r="WBH10" s="663"/>
      <c r="WBI10" s="663"/>
      <c r="WBJ10" s="663"/>
      <c r="WBK10" s="663"/>
      <c r="WBL10" s="663"/>
      <c r="WBM10" s="663"/>
      <c r="WBN10" s="663"/>
      <c r="WBO10" s="663"/>
      <c r="WBP10" s="663"/>
      <c r="WBQ10" s="663"/>
      <c r="WBR10" s="663"/>
      <c r="WBS10" s="663"/>
      <c r="WBT10" s="663"/>
      <c r="WBU10" s="663"/>
      <c r="WBV10" s="663"/>
      <c r="WBW10" s="663"/>
      <c r="WBX10" s="663"/>
      <c r="WBY10" s="663"/>
      <c r="WBZ10" s="663"/>
      <c r="WCA10" s="663"/>
      <c r="WCB10" s="663"/>
      <c r="WCC10" s="663"/>
      <c r="WCD10" s="663"/>
      <c r="WCE10" s="663"/>
      <c r="WCF10" s="663"/>
      <c r="WCG10" s="663"/>
      <c r="WCH10" s="663"/>
      <c r="WCI10" s="663"/>
      <c r="WCJ10" s="663"/>
      <c r="WCK10" s="663"/>
      <c r="WCL10" s="663"/>
      <c r="WCM10" s="663"/>
      <c r="WCN10" s="663"/>
      <c r="WCO10" s="663"/>
      <c r="WCP10" s="663"/>
      <c r="WCQ10" s="663"/>
      <c r="WCR10" s="663"/>
      <c r="WCS10" s="663"/>
      <c r="WCT10" s="663"/>
      <c r="WCU10" s="663"/>
      <c r="WCV10" s="663"/>
      <c r="WCW10" s="663"/>
      <c r="WCX10" s="663"/>
      <c r="WCY10" s="663"/>
      <c r="WCZ10" s="663"/>
      <c r="WDA10" s="663"/>
      <c r="WDB10" s="663"/>
      <c r="WDC10" s="663"/>
      <c r="WDD10" s="663"/>
      <c r="WDE10" s="663"/>
      <c r="WDF10" s="663"/>
      <c r="WDG10" s="663"/>
      <c r="WDH10" s="663"/>
      <c r="WDI10" s="663"/>
      <c r="WDJ10" s="663"/>
      <c r="WDK10" s="663"/>
      <c r="WDL10" s="663"/>
      <c r="WDM10" s="663"/>
      <c r="WDN10" s="663"/>
      <c r="WDO10" s="663"/>
      <c r="WDP10" s="663"/>
      <c r="WDQ10" s="663"/>
      <c r="WDR10" s="663"/>
      <c r="WDS10" s="663"/>
      <c r="WDT10" s="663"/>
      <c r="WDU10" s="663"/>
      <c r="WDV10" s="663"/>
      <c r="WDW10" s="663"/>
      <c r="WDX10" s="663"/>
      <c r="WDY10" s="663"/>
      <c r="WDZ10" s="663"/>
      <c r="WEA10" s="663"/>
      <c r="WEB10" s="663"/>
      <c r="WEC10" s="663"/>
      <c r="WED10" s="663"/>
      <c r="WEE10" s="663"/>
      <c r="WEF10" s="663"/>
      <c r="WEG10" s="663"/>
      <c r="WEH10" s="663"/>
      <c r="WEI10" s="663"/>
      <c r="WEJ10" s="663"/>
      <c r="WEK10" s="663"/>
      <c r="WEL10" s="663"/>
      <c r="WEM10" s="663"/>
      <c r="WEN10" s="663"/>
      <c r="WEO10" s="663"/>
      <c r="WEP10" s="663"/>
      <c r="WEQ10" s="663"/>
      <c r="WER10" s="663"/>
      <c r="WES10" s="663"/>
      <c r="WET10" s="663"/>
      <c r="WEU10" s="663"/>
      <c r="WEV10" s="663"/>
      <c r="WEW10" s="663"/>
      <c r="WEX10" s="663"/>
      <c r="WEY10" s="663"/>
      <c r="WEZ10" s="663"/>
      <c r="WFA10" s="663"/>
      <c r="WFB10" s="663"/>
      <c r="WFC10" s="663"/>
      <c r="WFD10" s="663"/>
      <c r="WFE10" s="663"/>
      <c r="WFF10" s="663"/>
      <c r="WFG10" s="663"/>
      <c r="WFH10" s="663"/>
      <c r="WFI10" s="663"/>
      <c r="WFJ10" s="663"/>
      <c r="WFK10" s="663"/>
      <c r="WFL10" s="663"/>
      <c r="WFM10" s="663"/>
      <c r="WFN10" s="663"/>
      <c r="WFO10" s="663"/>
      <c r="WFP10" s="663"/>
      <c r="WFQ10" s="663"/>
      <c r="WFR10" s="663"/>
      <c r="WFS10" s="663"/>
      <c r="WFT10" s="663"/>
      <c r="WFU10" s="663"/>
      <c r="WFV10" s="663"/>
      <c r="WFW10" s="663"/>
      <c r="WFX10" s="663"/>
      <c r="WFY10" s="663"/>
      <c r="WFZ10" s="663"/>
      <c r="WGA10" s="663"/>
      <c r="WGB10" s="663"/>
      <c r="WGC10" s="663"/>
      <c r="WGD10" s="663"/>
      <c r="WGE10" s="663"/>
      <c r="WGF10" s="663"/>
      <c r="WGG10" s="663"/>
      <c r="WGH10" s="663"/>
      <c r="WGI10" s="663"/>
      <c r="WGJ10" s="663"/>
      <c r="WGK10" s="663"/>
      <c r="WGL10" s="663"/>
      <c r="WGM10" s="663"/>
      <c r="WGN10" s="663"/>
      <c r="WGO10" s="663"/>
      <c r="WGP10" s="663"/>
      <c r="WGQ10" s="663"/>
      <c r="WGR10" s="663"/>
      <c r="WGS10" s="663"/>
      <c r="WGT10" s="663"/>
      <c r="WGU10" s="663"/>
      <c r="WGV10" s="663"/>
      <c r="WGW10" s="663"/>
      <c r="WGX10" s="663"/>
      <c r="WGY10" s="663"/>
      <c r="WGZ10" s="663"/>
      <c r="WHA10" s="663"/>
      <c r="WHB10" s="663"/>
      <c r="WHC10" s="663"/>
      <c r="WHD10" s="663"/>
      <c r="WHE10" s="663"/>
      <c r="WHF10" s="663"/>
      <c r="WHG10" s="663"/>
      <c r="WHH10" s="663"/>
      <c r="WHI10" s="663"/>
      <c r="WHJ10" s="663"/>
      <c r="WHK10" s="663"/>
      <c r="WHL10" s="663"/>
      <c r="WHM10" s="663"/>
      <c r="WHN10" s="663"/>
      <c r="WHO10" s="663"/>
      <c r="WHP10" s="663"/>
      <c r="WHQ10" s="663"/>
      <c r="WHR10" s="663"/>
      <c r="WHS10" s="663"/>
      <c r="WHT10" s="663"/>
      <c r="WHU10" s="663"/>
      <c r="WHV10" s="663"/>
      <c r="WHW10" s="663"/>
      <c r="WHX10" s="663"/>
      <c r="WHY10" s="663"/>
      <c r="WHZ10" s="663"/>
      <c r="WIA10" s="663"/>
      <c r="WIB10" s="663"/>
      <c r="WIC10" s="663"/>
      <c r="WID10" s="663"/>
      <c r="WIE10" s="663"/>
      <c r="WIF10" s="663"/>
      <c r="WIG10" s="663"/>
      <c r="WIH10" s="663"/>
      <c r="WII10" s="663"/>
      <c r="WIJ10" s="663"/>
      <c r="WIK10" s="663"/>
      <c r="WIL10" s="663"/>
      <c r="WIM10" s="663"/>
      <c r="WIN10" s="663"/>
      <c r="WIO10" s="663"/>
      <c r="WIP10" s="663"/>
      <c r="WIQ10" s="663"/>
      <c r="WIR10" s="663"/>
      <c r="WIS10" s="663"/>
      <c r="WIT10" s="663"/>
      <c r="WIU10" s="663"/>
      <c r="WIV10" s="663"/>
      <c r="WIW10" s="663"/>
      <c r="WIX10" s="663"/>
      <c r="WIY10" s="663"/>
      <c r="WIZ10" s="663"/>
      <c r="WJA10" s="663"/>
      <c r="WJB10" s="663"/>
      <c r="WJC10" s="663"/>
      <c r="WJD10" s="663"/>
      <c r="WJE10" s="663"/>
      <c r="WJF10" s="663"/>
      <c r="WJG10" s="663"/>
      <c r="WJH10" s="663"/>
      <c r="WJI10" s="663"/>
      <c r="WJJ10" s="663"/>
      <c r="WJK10" s="663"/>
      <c r="WJL10" s="663"/>
      <c r="WJM10" s="663"/>
      <c r="WJN10" s="663"/>
      <c r="WJO10" s="663"/>
      <c r="WJP10" s="663"/>
      <c r="WJQ10" s="663"/>
      <c r="WJR10" s="663"/>
      <c r="WJS10" s="663"/>
      <c r="WJT10" s="663"/>
      <c r="WJU10" s="663"/>
      <c r="WJV10" s="663"/>
      <c r="WJW10" s="663"/>
      <c r="WJX10" s="663"/>
      <c r="WJY10" s="663"/>
      <c r="WJZ10" s="663"/>
      <c r="WKA10" s="663"/>
      <c r="WKB10" s="663"/>
      <c r="WKC10" s="663"/>
      <c r="WKD10" s="663"/>
      <c r="WKE10" s="663"/>
      <c r="WKF10" s="663"/>
      <c r="WKG10" s="663"/>
      <c r="WKH10" s="663"/>
      <c r="WKI10" s="663"/>
      <c r="WKJ10" s="663"/>
      <c r="WKK10" s="663"/>
      <c r="WKL10" s="663"/>
      <c r="WKM10" s="663"/>
      <c r="WKN10" s="663"/>
      <c r="WKO10" s="663"/>
      <c r="WKP10" s="663"/>
      <c r="WKQ10" s="663"/>
      <c r="WKR10" s="663"/>
      <c r="WKS10" s="663"/>
      <c r="WKT10" s="663"/>
      <c r="WKU10" s="663"/>
      <c r="WKV10" s="663"/>
      <c r="WKW10" s="663"/>
      <c r="WKX10" s="663"/>
      <c r="WKY10" s="663"/>
      <c r="WKZ10" s="663"/>
      <c r="WLA10" s="663"/>
      <c r="WLB10" s="663"/>
      <c r="WLC10" s="663"/>
      <c r="WLD10" s="663"/>
      <c r="WLE10" s="663"/>
      <c r="WLF10" s="663"/>
      <c r="WLG10" s="663"/>
      <c r="WLH10" s="663"/>
      <c r="WLI10" s="663"/>
      <c r="WLJ10" s="663"/>
      <c r="WLK10" s="663"/>
      <c r="WLL10" s="663"/>
      <c r="WLM10" s="663"/>
      <c r="WLN10" s="663"/>
      <c r="WLO10" s="663"/>
      <c r="WLP10" s="663"/>
      <c r="WLQ10" s="663"/>
      <c r="WLR10" s="663"/>
      <c r="WLS10" s="663"/>
      <c r="WLT10" s="663"/>
      <c r="WLU10" s="663"/>
      <c r="WLV10" s="663"/>
      <c r="WLW10" s="663"/>
      <c r="WLX10" s="663"/>
      <c r="WLY10" s="663"/>
      <c r="WLZ10" s="663"/>
      <c r="WMA10" s="663"/>
      <c r="WMB10" s="663"/>
      <c r="WMC10" s="663"/>
      <c r="WMD10" s="663"/>
      <c r="WME10" s="663"/>
      <c r="WMF10" s="663"/>
      <c r="WMG10" s="663"/>
      <c r="WMH10" s="663"/>
      <c r="WMI10" s="663"/>
      <c r="WMJ10" s="663"/>
      <c r="WMK10" s="663"/>
      <c r="WML10" s="663"/>
      <c r="WMM10" s="663"/>
      <c r="WMN10" s="663"/>
      <c r="WMO10" s="663"/>
      <c r="WMP10" s="663"/>
      <c r="WMQ10" s="663"/>
      <c r="WMR10" s="663"/>
      <c r="WMS10" s="663"/>
      <c r="WMT10" s="663"/>
      <c r="WMU10" s="663"/>
      <c r="WMV10" s="663"/>
      <c r="WMW10" s="663"/>
      <c r="WMX10" s="663"/>
      <c r="WMY10" s="663"/>
      <c r="WMZ10" s="663"/>
      <c r="WNA10" s="663"/>
      <c r="WNB10" s="663"/>
      <c r="WNC10" s="663"/>
      <c r="WND10" s="663"/>
      <c r="WNE10" s="663"/>
      <c r="WNF10" s="663"/>
      <c r="WNG10" s="663"/>
      <c r="WNH10" s="663"/>
      <c r="WNI10" s="663"/>
      <c r="WNJ10" s="663"/>
      <c r="WNK10" s="663"/>
      <c r="WNL10" s="663"/>
      <c r="WNM10" s="663"/>
      <c r="WNN10" s="663"/>
      <c r="WNO10" s="663"/>
      <c r="WNP10" s="663"/>
      <c r="WNQ10" s="663"/>
      <c r="WNR10" s="663"/>
      <c r="WNS10" s="663"/>
      <c r="WNT10" s="663"/>
      <c r="WNU10" s="663"/>
      <c r="WNV10" s="663"/>
      <c r="WNW10" s="663"/>
      <c r="WNX10" s="663"/>
      <c r="WNY10" s="663"/>
      <c r="WNZ10" s="663"/>
      <c r="WOA10" s="663"/>
      <c r="WOB10" s="663"/>
      <c r="WOC10" s="663"/>
      <c r="WOD10" s="663"/>
      <c r="WOE10" s="663"/>
      <c r="WOF10" s="663"/>
      <c r="WOG10" s="663"/>
      <c r="WOH10" s="663"/>
      <c r="WOI10" s="663"/>
      <c r="WOJ10" s="663"/>
      <c r="WOK10" s="663"/>
      <c r="WOL10" s="663"/>
      <c r="WOM10" s="663"/>
      <c r="WON10" s="663"/>
      <c r="WOO10" s="663"/>
      <c r="WOP10" s="663"/>
      <c r="WOQ10" s="663"/>
      <c r="WOR10" s="663"/>
      <c r="WOS10" s="663"/>
      <c r="WOT10" s="663"/>
      <c r="WOU10" s="663"/>
      <c r="WOV10" s="663"/>
      <c r="WOW10" s="663"/>
      <c r="WOX10" s="663"/>
      <c r="WOY10" s="663"/>
      <c r="WOZ10" s="663"/>
      <c r="WPA10" s="663"/>
      <c r="WPB10" s="663"/>
      <c r="WPC10" s="663"/>
      <c r="WPD10" s="663"/>
      <c r="WPE10" s="663"/>
      <c r="WPF10" s="663"/>
      <c r="WPG10" s="663"/>
      <c r="WPH10" s="663"/>
      <c r="WPI10" s="663"/>
      <c r="WPJ10" s="663"/>
      <c r="WPK10" s="663"/>
      <c r="WPL10" s="663"/>
      <c r="WPM10" s="663"/>
      <c r="WPN10" s="663"/>
      <c r="WPO10" s="663"/>
      <c r="WPP10" s="663"/>
      <c r="WPQ10" s="663"/>
      <c r="WPR10" s="663"/>
      <c r="WPS10" s="663"/>
      <c r="WPT10" s="663"/>
      <c r="WPU10" s="663"/>
      <c r="WPV10" s="663"/>
      <c r="WPW10" s="663"/>
      <c r="WPX10" s="663"/>
      <c r="WPY10" s="663"/>
      <c r="WPZ10" s="663"/>
      <c r="WQA10" s="663"/>
      <c r="WQB10" s="663"/>
      <c r="WQC10" s="663"/>
      <c r="WQD10" s="663"/>
      <c r="WQE10" s="663"/>
      <c r="WQF10" s="663"/>
      <c r="WQG10" s="663"/>
      <c r="WQH10" s="663"/>
      <c r="WQI10" s="663"/>
      <c r="WQJ10" s="663"/>
      <c r="WQK10" s="663"/>
      <c r="WQL10" s="663"/>
      <c r="WQM10" s="663"/>
      <c r="WQN10" s="663"/>
      <c r="WQO10" s="663"/>
      <c r="WQP10" s="663"/>
      <c r="WQQ10" s="663"/>
      <c r="WQR10" s="663"/>
      <c r="WQS10" s="663"/>
      <c r="WQT10" s="663"/>
      <c r="WQU10" s="663"/>
      <c r="WQV10" s="663"/>
      <c r="WQW10" s="663"/>
      <c r="WQX10" s="663"/>
      <c r="WQY10" s="663"/>
      <c r="WQZ10" s="663"/>
      <c r="WRA10" s="663"/>
      <c r="WRB10" s="663"/>
      <c r="WRC10" s="663"/>
      <c r="WRD10" s="663"/>
      <c r="WRE10" s="663"/>
      <c r="WRF10" s="663"/>
      <c r="WRG10" s="663"/>
      <c r="WRH10" s="663"/>
      <c r="WRI10" s="663"/>
      <c r="WRJ10" s="663"/>
      <c r="WRK10" s="663"/>
      <c r="WRL10" s="663"/>
      <c r="WRM10" s="663"/>
      <c r="WRN10" s="663"/>
      <c r="WRO10" s="663"/>
      <c r="WRP10" s="663"/>
      <c r="WRQ10" s="663"/>
      <c r="WRR10" s="663"/>
      <c r="WRS10" s="663"/>
      <c r="WRT10" s="663"/>
      <c r="WRU10" s="663"/>
      <c r="WRV10" s="663"/>
      <c r="WRW10" s="663"/>
      <c r="WRX10" s="663"/>
      <c r="WRY10" s="663"/>
      <c r="WRZ10" s="663"/>
      <c r="WSA10" s="663"/>
      <c r="WSB10" s="663"/>
      <c r="WSC10" s="663"/>
      <c r="WSD10" s="663"/>
      <c r="WSE10" s="663"/>
      <c r="WSF10" s="663"/>
      <c r="WSG10" s="663"/>
      <c r="WSH10" s="663"/>
      <c r="WSI10" s="663"/>
      <c r="WSJ10" s="663"/>
      <c r="WSK10" s="663"/>
      <c r="WSL10" s="663"/>
      <c r="WSM10" s="663"/>
      <c r="WSN10" s="663"/>
      <c r="WSO10" s="663"/>
      <c r="WSP10" s="663"/>
      <c r="WSQ10" s="663"/>
      <c r="WSR10" s="663"/>
      <c r="WSS10" s="663"/>
      <c r="WST10" s="663"/>
      <c r="WSU10" s="663"/>
      <c r="WSV10" s="663"/>
      <c r="WSW10" s="663"/>
      <c r="WSX10" s="663"/>
      <c r="WSY10" s="663"/>
      <c r="WSZ10" s="663"/>
      <c r="WTA10" s="663"/>
      <c r="WTB10" s="663"/>
      <c r="WTC10" s="663"/>
      <c r="WTD10" s="663"/>
      <c r="WTE10" s="663"/>
      <c r="WTF10" s="663"/>
      <c r="WTG10" s="663"/>
      <c r="WTH10" s="663"/>
      <c r="WTI10" s="663"/>
      <c r="WTJ10" s="663"/>
      <c r="WTK10" s="663"/>
      <c r="WTL10" s="663"/>
      <c r="WTM10" s="663"/>
      <c r="WTN10" s="663"/>
      <c r="WTO10" s="663"/>
      <c r="WTP10" s="663"/>
      <c r="WTQ10" s="663"/>
      <c r="WTR10" s="663"/>
      <c r="WTS10" s="663"/>
      <c r="WTT10" s="663"/>
      <c r="WTU10" s="663"/>
      <c r="WTV10" s="663"/>
      <c r="WTW10" s="663"/>
      <c r="WTX10" s="663"/>
      <c r="WTY10" s="663"/>
      <c r="WTZ10" s="663"/>
      <c r="WUA10" s="663"/>
      <c r="WUB10" s="663"/>
      <c r="WUC10" s="663"/>
      <c r="WUD10" s="663"/>
      <c r="WUE10" s="663"/>
      <c r="WUF10" s="663"/>
      <c r="WUG10" s="663"/>
      <c r="WUH10" s="663"/>
      <c r="WUI10" s="663"/>
      <c r="WUJ10" s="663"/>
      <c r="WUK10" s="663"/>
      <c r="WUL10" s="663"/>
      <c r="WUM10" s="663"/>
      <c r="WUN10" s="663"/>
      <c r="WUO10" s="663"/>
      <c r="WUP10" s="663"/>
      <c r="WUQ10" s="663"/>
      <c r="WUR10" s="663"/>
      <c r="WUS10" s="663"/>
      <c r="WUT10" s="663"/>
      <c r="WUU10" s="663"/>
      <c r="WUV10" s="663"/>
      <c r="WUW10" s="663"/>
      <c r="WUX10" s="663"/>
      <c r="WUY10" s="663"/>
      <c r="WUZ10" s="663"/>
      <c r="WVA10" s="663"/>
      <c r="WVB10" s="663"/>
      <c r="WVC10" s="663"/>
      <c r="WVD10" s="663"/>
      <c r="WVE10" s="663"/>
      <c r="WVF10" s="663"/>
      <c r="WVG10" s="663"/>
      <c r="WVH10" s="663"/>
      <c r="WVI10" s="663"/>
      <c r="WVJ10" s="663"/>
      <c r="WVK10" s="663"/>
      <c r="WVL10" s="663"/>
      <c r="WVM10" s="663"/>
      <c r="WVN10" s="663"/>
      <c r="WVO10" s="663"/>
      <c r="WVP10" s="663"/>
      <c r="WVQ10" s="663"/>
      <c r="WVR10" s="663"/>
      <c r="WVS10" s="663"/>
      <c r="WVT10" s="663"/>
      <c r="WVU10" s="663"/>
      <c r="WVV10" s="663"/>
      <c r="WVW10" s="663"/>
      <c r="WVX10" s="663"/>
      <c r="WVY10" s="663"/>
      <c r="WVZ10" s="663"/>
      <c r="WWA10" s="663"/>
      <c r="WWB10" s="663"/>
      <c r="WWC10" s="663"/>
      <c r="WWD10" s="663"/>
      <c r="WWE10" s="663"/>
      <c r="WWF10" s="663"/>
      <c r="WWG10" s="663"/>
      <c r="WWH10" s="663"/>
      <c r="WWI10" s="663"/>
      <c r="WWJ10" s="663"/>
      <c r="WWK10" s="663"/>
      <c r="WWL10" s="663"/>
      <c r="WWM10" s="663"/>
      <c r="WWN10" s="663"/>
      <c r="WWO10" s="663"/>
      <c r="WWP10" s="663"/>
      <c r="WWQ10" s="663"/>
      <c r="WWR10" s="663"/>
      <c r="WWS10" s="663"/>
      <c r="WWT10" s="663"/>
      <c r="WWU10" s="663"/>
      <c r="WWV10" s="663"/>
      <c r="WWW10" s="663"/>
      <c r="WWX10" s="663"/>
      <c r="WWY10" s="663"/>
      <c r="WWZ10" s="663"/>
      <c r="WXA10" s="663"/>
      <c r="WXB10" s="663"/>
      <c r="WXC10" s="663"/>
      <c r="WXD10" s="663"/>
      <c r="WXE10" s="663"/>
      <c r="WXF10" s="663"/>
      <c r="WXG10" s="663"/>
      <c r="WXH10" s="663"/>
      <c r="WXI10" s="663"/>
      <c r="WXJ10" s="663"/>
      <c r="WXK10" s="663"/>
      <c r="WXL10" s="663"/>
      <c r="WXM10" s="663"/>
      <c r="WXN10" s="663"/>
      <c r="WXO10" s="663"/>
      <c r="WXP10" s="663"/>
      <c r="WXQ10" s="663"/>
      <c r="WXR10" s="663"/>
      <c r="WXS10" s="663"/>
      <c r="WXT10" s="663"/>
      <c r="WXU10" s="663"/>
      <c r="WXV10" s="663"/>
      <c r="WXW10" s="663"/>
      <c r="WXX10" s="663"/>
      <c r="WXY10" s="663"/>
      <c r="WXZ10" s="663"/>
      <c r="WYA10" s="663"/>
      <c r="WYB10" s="663"/>
      <c r="WYC10" s="663"/>
      <c r="WYD10" s="663"/>
      <c r="WYE10" s="663"/>
      <c r="WYF10" s="663"/>
      <c r="WYG10" s="663"/>
      <c r="WYH10" s="663"/>
      <c r="WYI10" s="663"/>
      <c r="WYJ10" s="663"/>
      <c r="WYK10" s="663"/>
      <c r="WYL10" s="663"/>
      <c r="WYM10" s="663"/>
      <c r="WYN10" s="663"/>
      <c r="WYO10" s="663"/>
      <c r="WYP10" s="663"/>
      <c r="WYQ10" s="663"/>
      <c r="WYR10" s="663"/>
      <c r="WYS10" s="663"/>
      <c r="WYT10" s="663"/>
      <c r="WYU10" s="663"/>
      <c r="WYV10" s="663"/>
      <c r="WYW10" s="663"/>
      <c r="WYX10" s="663"/>
      <c r="WYY10" s="663"/>
      <c r="WYZ10" s="663"/>
      <c r="WZA10" s="663"/>
      <c r="WZB10" s="663"/>
      <c r="WZC10" s="663"/>
      <c r="WZD10" s="663"/>
      <c r="WZE10" s="663"/>
      <c r="WZF10" s="663"/>
      <c r="WZG10" s="663"/>
      <c r="WZH10" s="663"/>
      <c r="WZI10" s="663"/>
      <c r="WZJ10" s="663"/>
      <c r="WZK10" s="663"/>
      <c r="WZL10" s="663"/>
      <c r="WZM10" s="663"/>
      <c r="WZN10" s="663"/>
      <c r="WZO10" s="663"/>
      <c r="WZP10" s="663"/>
      <c r="WZQ10" s="663"/>
      <c r="WZR10" s="663"/>
      <c r="WZS10" s="663"/>
      <c r="WZT10" s="663"/>
      <c r="WZU10" s="663"/>
      <c r="WZV10" s="663"/>
      <c r="WZW10" s="663"/>
      <c r="WZX10" s="663"/>
      <c r="WZY10" s="663"/>
      <c r="WZZ10" s="663"/>
      <c r="XAA10" s="663"/>
      <c r="XAB10" s="663"/>
      <c r="XAC10" s="663"/>
      <c r="XAD10" s="663"/>
      <c r="XAE10" s="663"/>
      <c r="XAF10" s="663"/>
      <c r="XAG10" s="663"/>
      <c r="XAH10" s="663"/>
      <c r="XAI10" s="663"/>
      <c r="XAJ10" s="663"/>
      <c r="XAK10" s="663"/>
      <c r="XAL10" s="663"/>
      <c r="XAM10" s="663"/>
      <c r="XAN10" s="663"/>
      <c r="XAO10" s="663"/>
      <c r="XAP10" s="663"/>
      <c r="XAQ10" s="663"/>
      <c r="XAR10" s="663"/>
      <c r="XAS10" s="663"/>
      <c r="XAT10" s="663"/>
      <c r="XAU10" s="663"/>
      <c r="XAV10" s="663"/>
      <c r="XAW10" s="663"/>
      <c r="XAX10" s="663"/>
      <c r="XAY10" s="663"/>
      <c r="XAZ10" s="663"/>
      <c r="XBA10" s="663"/>
      <c r="XBB10" s="663"/>
      <c r="XBC10" s="663"/>
      <c r="XBD10" s="663"/>
      <c r="XBE10" s="663"/>
      <c r="XBF10" s="663"/>
      <c r="XBG10" s="663"/>
      <c r="XBH10" s="663"/>
      <c r="XBI10" s="663"/>
      <c r="XBJ10" s="663"/>
      <c r="XBK10" s="663"/>
      <c r="XBL10" s="663"/>
      <c r="XBM10" s="663"/>
      <c r="XBN10" s="663"/>
      <c r="XBO10" s="663"/>
      <c r="XBP10" s="663"/>
      <c r="XBQ10" s="663"/>
      <c r="XBR10" s="663"/>
      <c r="XBS10" s="663"/>
      <c r="XBT10" s="663"/>
      <c r="XBU10" s="663"/>
      <c r="XBV10" s="663"/>
      <c r="XBW10" s="663"/>
      <c r="XBX10" s="663"/>
      <c r="XBY10" s="663"/>
      <c r="XBZ10" s="663"/>
      <c r="XCA10" s="663"/>
      <c r="XCB10" s="663"/>
      <c r="XCC10" s="663"/>
      <c r="XCD10" s="663"/>
      <c r="XCE10" s="663"/>
      <c r="XCF10" s="663"/>
      <c r="XCG10" s="663"/>
      <c r="XCH10" s="663"/>
      <c r="XCI10" s="663"/>
      <c r="XCJ10" s="663"/>
      <c r="XCK10" s="663"/>
      <c r="XCL10" s="663"/>
      <c r="XCM10" s="663"/>
      <c r="XCN10" s="663"/>
      <c r="XCO10" s="663"/>
      <c r="XCP10" s="663"/>
      <c r="XCQ10" s="663"/>
      <c r="XCR10" s="663"/>
      <c r="XCS10" s="663"/>
      <c r="XCT10" s="663"/>
      <c r="XCU10" s="663"/>
      <c r="XCV10" s="663"/>
      <c r="XCW10" s="663"/>
      <c r="XCX10" s="663"/>
      <c r="XCY10" s="663"/>
      <c r="XCZ10" s="663"/>
      <c r="XDA10" s="663"/>
      <c r="XDB10" s="663"/>
      <c r="XDC10" s="663"/>
      <c r="XDD10" s="663"/>
      <c r="XDE10" s="663"/>
      <c r="XDF10" s="663"/>
      <c r="XDG10" s="663"/>
      <c r="XDH10" s="663"/>
      <c r="XDI10" s="663"/>
      <c r="XDJ10" s="663"/>
      <c r="XDK10" s="663"/>
      <c r="XDL10" s="663"/>
      <c r="XDM10" s="663"/>
      <c r="XDN10" s="663"/>
      <c r="XDO10" s="663"/>
      <c r="XDP10" s="663"/>
      <c r="XDQ10" s="663"/>
      <c r="XDR10" s="663"/>
      <c r="XDS10" s="663"/>
      <c r="XDT10" s="663"/>
      <c r="XDU10" s="663"/>
      <c r="XDV10" s="663"/>
      <c r="XDW10" s="663"/>
      <c r="XDX10" s="663"/>
      <c r="XDY10" s="663"/>
      <c r="XDZ10" s="663"/>
      <c r="XEA10" s="663"/>
      <c r="XEB10" s="663"/>
      <c r="XEC10" s="663"/>
      <c r="XED10" s="663"/>
      <c r="XEE10" s="663"/>
      <c r="XEF10" s="663"/>
      <c r="XEG10" s="663"/>
      <c r="XEH10" s="663"/>
      <c r="XEI10" s="663"/>
      <c r="XEJ10" s="663"/>
      <c r="XEK10" s="663"/>
      <c r="XEL10" s="663"/>
      <c r="XEM10" s="663"/>
      <c r="XEN10" s="663"/>
      <c r="XEO10" s="663"/>
      <c r="XEP10" s="663"/>
      <c r="XEQ10" s="663"/>
      <c r="XER10" s="663"/>
      <c r="XES10" s="663"/>
      <c r="XET10" s="663"/>
      <c r="XEU10" s="663"/>
      <c r="XEV10" s="663"/>
      <c r="XEW10" s="663"/>
      <c r="XEX10" s="663"/>
      <c r="XEY10" s="663"/>
      <c r="XEZ10" s="663"/>
      <c r="XFA10" s="663"/>
      <c r="XFB10" s="663"/>
    </row>
    <row r="11" spans="1:16382" ht="15" customHeight="1">
      <c r="A11" s="165" t="s">
        <v>84</v>
      </c>
      <c r="B11" s="166"/>
      <c r="C11" s="166"/>
      <c r="D11" s="166"/>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663"/>
      <c r="BT11" s="663"/>
      <c r="BU11" s="663"/>
      <c r="BV11" s="663"/>
      <c r="BW11" s="663"/>
      <c r="BX11" s="663"/>
      <c r="BY11" s="663"/>
      <c r="BZ11" s="663"/>
      <c r="CA11" s="663"/>
      <c r="CB11" s="663"/>
      <c r="CC11" s="663"/>
      <c r="CD11" s="663"/>
      <c r="CE11" s="663"/>
      <c r="CF11" s="663"/>
      <c r="CG11" s="663"/>
      <c r="CH11" s="663"/>
      <c r="CI11" s="663"/>
      <c r="CJ11" s="663"/>
      <c r="CK11" s="663"/>
      <c r="CL11" s="663"/>
      <c r="CM11" s="663"/>
      <c r="CN11" s="663"/>
      <c r="CO11" s="663"/>
      <c r="CP11" s="663"/>
      <c r="CQ11" s="663"/>
      <c r="CR11" s="663"/>
      <c r="CS11" s="663"/>
      <c r="CT11" s="663"/>
      <c r="CU11" s="663"/>
      <c r="CV11" s="663"/>
      <c r="CW11" s="663"/>
      <c r="CX11" s="663"/>
      <c r="CY11" s="663"/>
      <c r="CZ11" s="663"/>
      <c r="DA11" s="663"/>
      <c r="DB11" s="663"/>
      <c r="DC11" s="663"/>
      <c r="DD11" s="663"/>
      <c r="DE11" s="663"/>
      <c r="DF11" s="663"/>
      <c r="DG11" s="663"/>
      <c r="DH11" s="663"/>
      <c r="DI11" s="663"/>
      <c r="DJ11" s="663"/>
      <c r="DK11" s="663"/>
      <c r="DL11" s="663"/>
      <c r="DM11" s="663"/>
      <c r="DN11" s="663"/>
      <c r="DO11" s="663"/>
      <c r="DP11" s="663"/>
      <c r="DQ11" s="663"/>
      <c r="DR11" s="663"/>
      <c r="DS11" s="663"/>
      <c r="DT11" s="663"/>
      <c r="DU11" s="663"/>
      <c r="DV11" s="663"/>
      <c r="DW11" s="663"/>
      <c r="DX11" s="663"/>
      <c r="DY11" s="663"/>
      <c r="DZ11" s="663"/>
      <c r="EA11" s="663"/>
      <c r="EB11" s="663"/>
      <c r="EC11" s="663"/>
      <c r="ED11" s="663"/>
      <c r="EE11" s="663"/>
      <c r="EF11" s="663"/>
      <c r="EG11" s="663"/>
      <c r="EH11" s="663"/>
      <c r="EI11" s="663"/>
      <c r="EJ11" s="663"/>
      <c r="EK11" s="663"/>
      <c r="EL11" s="663"/>
      <c r="EM11" s="663"/>
      <c r="EN11" s="663"/>
      <c r="EO11" s="663"/>
      <c r="EP11" s="663"/>
      <c r="EQ11" s="663"/>
      <c r="ER11" s="663"/>
      <c r="ES11" s="663"/>
      <c r="ET11" s="663"/>
      <c r="EU11" s="663"/>
      <c r="EV11" s="663"/>
      <c r="EW11" s="663"/>
      <c r="EX11" s="663"/>
      <c r="EY11" s="663"/>
      <c r="EZ11" s="663"/>
      <c r="FA11" s="663"/>
      <c r="FB11" s="663"/>
      <c r="FC11" s="663"/>
      <c r="FD11" s="663"/>
      <c r="FE11" s="663"/>
      <c r="FF11" s="663"/>
      <c r="FG11" s="663"/>
      <c r="FH11" s="663"/>
      <c r="FI11" s="663"/>
      <c r="FJ11" s="663"/>
      <c r="FK11" s="663"/>
      <c r="FL11" s="663"/>
      <c r="FM11" s="663"/>
      <c r="FN11" s="663"/>
      <c r="FO11" s="663"/>
      <c r="FP11" s="663"/>
      <c r="FQ11" s="663"/>
      <c r="FR11" s="663"/>
      <c r="FS11" s="663"/>
      <c r="FT11" s="663"/>
      <c r="FU11" s="663"/>
      <c r="FV11" s="663"/>
      <c r="FW11" s="663"/>
      <c r="FX11" s="663"/>
      <c r="FY11" s="663"/>
      <c r="FZ11" s="663"/>
      <c r="GA11" s="663"/>
      <c r="GB11" s="663"/>
      <c r="GC11" s="663"/>
      <c r="GD11" s="663"/>
      <c r="GE11" s="663"/>
      <c r="GF11" s="663"/>
      <c r="GG11" s="663"/>
      <c r="GH11" s="663"/>
      <c r="GI11" s="663"/>
      <c r="GJ11" s="663"/>
      <c r="GK11" s="663"/>
      <c r="GL11" s="663"/>
      <c r="GM11" s="663"/>
      <c r="GN11" s="663"/>
      <c r="GO11" s="663"/>
      <c r="GP11" s="663"/>
      <c r="GQ11" s="663"/>
      <c r="GR11" s="663"/>
      <c r="GS11" s="663"/>
      <c r="GT11" s="663"/>
      <c r="GU11" s="663"/>
      <c r="GV11" s="663"/>
      <c r="GW11" s="663"/>
      <c r="GX11" s="663"/>
      <c r="GY11" s="663"/>
      <c r="GZ11" s="663"/>
      <c r="HA11" s="663"/>
      <c r="HB11" s="663"/>
      <c r="HC11" s="663"/>
      <c r="HD11" s="663"/>
      <c r="HE11" s="663"/>
      <c r="HF11" s="663"/>
      <c r="HG11" s="663"/>
      <c r="HH11" s="663"/>
      <c r="HI11" s="663"/>
      <c r="HJ11" s="663"/>
      <c r="HK11" s="663"/>
      <c r="HL11" s="663"/>
      <c r="HM11" s="663"/>
      <c r="HN11" s="663"/>
      <c r="HO11" s="663"/>
      <c r="HP11" s="663"/>
      <c r="HQ11" s="663"/>
      <c r="HR11" s="663"/>
      <c r="HS11" s="663"/>
      <c r="HT11" s="663"/>
      <c r="HU11" s="663"/>
      <c r="HV11" s="663"/>
      <c r="HW11" s="663"/>
      <c r="HX11" s="663"/>
      <c r="HY11" s="663"/>
      <c r="HZ11" s="663"/>
      <c r="IA11" s="663"/>
      <c r="IB11" s="663"/>
      <c r="IC11" s="663"/>
      <c r="ID11" s="663"/>
      <c r="IE11" s="663"/>
      <c r="IF11" s="663"/>
      <c r="IG11" s="663"/>
      <c r="IH11" s="663"/>
      <c r="II11" s="663"/>
      <c r="IJ11" s="663"/>
      <c r="IK11" s="663"/>
      <c r="IL11" s="663"/>
      <c r="IM11" s="663"/>
      <c r="IN11" s="663"/>
      <c r="IO11" s="663"/>
      <c r="IP11" s="663"/>
      <c r="IQ11" s="663"/>
      <c r="IR11" s="663"/>
      <c r="IS11" s="663"/>
      <c r="IT11" s="663"/>
      <c r="IU11" s="663"/>
      <c r="IV11" s="663"/>
      <c r="IW11" s="663"/>
      <c r="IX11" s="663"/>
      <c r="IY11" s="663"/>
      <c r="IZ11" s="663"/>
      <c r="JA11" s="663"/>
      <c r="JB11" s="663"/>
      <c r="JC11" s="663"/>
      <c r="JD11" s="663"/>
      <c r="JE11" s="663"/>
      <c r="JF11" s="663"/>
      <c r="JG11" s="663"/>
      <c r="JH11" s="663"/>
      <c r="JI11" s="663"/>
      <c r="JJ11" s="663"/>
      <c r="JK11" s="663"/>
      <c r="JL11" s="663"/>
      <c r="JM11" s="663"/>
      <c r="JN11" s="663"/>
      <c r="JO11" s="663"/>
      <c r="JP11" s="663"/>
      <c r="JQ11" s="663"/>
      <c r="JR11" s="663"/>
      <c r="JS11" s="663"/>
      <c r="JT11" s="663"/>
      <c r="JU11" s="663"/>
      <c r="JV11" s="663"/>
      <c r="JW11" s="663"/>
      <c r="JX11" s="663"/>
      <c r="JY11" s="663"/>
      <c r="JZ11" s="663"/>
      <c r="KA11" s="663"/>
      <c r="KB11" s="663"/>
      <c r="KC11" s="663"/>
      <c r="KD11" s="663"/>
      <c r="KE11" s="663"/>
      <c r="KF11" s="663"/>
      <c r="KG11" s="663"/>
      <c r="KH11" s="663"/>
      <c r="KI11" s="663"/>
      <c r="KJ11" s="663"/>
      <c r="KK11" s="663"/>
      <c r="KL11" s="663"/>
      <c r="KM11" s="663"/>
      <c r="KN11" s="663"/>
      <c r="KO11" s="663"/>
      <c r="KP11" s="663"/>
      <c r="KQ11" s="663"/>
      <c r="KR11" s="663"/>
      <c r="KS11" s="663"/>
      <c r="KT11" s="663"/>
      <c r="KU11" s="663"/>
      <c r="KV11" s="663"/>
      <c r="KW11" s="663"/>
      <c r="KX11" s="663"/>
      <c r="KY11" s="663"/>
      <c r="KZ11" s="663"/>
      <c r="LA11" s="663"/>
      <c r="LB11" s="663"/>
      <c r="LC11" s="663"/>
      <c r="LD11" s="663"/>
      <c r="LE11" s="663"/>
      <c r="LF11" s="663"/>
      <c r="LG11" s="663"/>
      <c r="LH11" s="663"/>
      <c r="LI11" s="663"/>
      <c r="LJ11" s="663"/>
      <c r="LK11" s="663"/>
      <c r="LL11" s="663"/>
      <c r="LM11" s="663"/>
      <c r="LN11" s="663"/>
      <c r="LO11" s="663"/>
      <c r="LP11" s="663"/>
      <c r="LQ11" s="663"/>
      <c r="LR11" s="663"/>
      <c r="LS11" s="663"/>
      <c r="LT11" s="663"/>
      <c r="LU11" s="663"/>
      <c r="LV11" s="663"/>
      <c r="LW11" s="663"/>
      <c r="LX11" s="663"/>
      <c r="LY11" s="663"/>
      <c r="LZ11" s="663"/>
      <c r="MA11" s="663"/>
      <c r="MB11" s="663"/>
      <c r="MC11" s="663"/>
      <c r="MD11" s="663"/>
      <c r="ME11" s="663"/>
      <c r="MF11" s="663"/>
      <c r="MG11" s="663"/>
      <c r="MH11" s="663"/>
      <c r="MI11" s="663"/>
      <c r="MJ11" s="663"/>
      <c r="MK11" s="663"/>
      <c r="ML11" s="663"/>
      <c r="MM11" s="663"/>
      <c r="MN11" s="663"/>
      <c r="MO11" s="663"/>
      <c r="MP11" s="663"/>
      <c r="MQ11" s="663"/>
      <c r="MR11" s="663"/>
      <c r="MS11" s="663"/>
      <c r="MT11" s="663"/>
      <c r="MU11" s="663"/>
      <c r="MV11" s="663"/>
      <c r="MW11" s="663"/>
      <c r="MX11" s="663"/>
      <c r="MY11" s="663"/>
      <c r="MZ11" s="663"/>
      <c r="NA11" s="663"/>
      <c r="NB11" s="663"/>
      <c r="NC11" s="663"/>
      <c r="ND11" s="663"/>
      <c r="NE11" s="663"/>
      <c r="NF11" s="663"/>
      <c r="NG11" s="663"/>
      <c r="NH11" s="663"/>
      <c r="NI11" s="663"/>
      <c r="NJ11" s="663"/>
      <c r="NK11" s="663"/>
      <c r="NL11" s="663"/>
      <c r="NM11" s="663"/>
      <c r="NN11" s="663"/>
      <c r="NO11" s="663"/>
      <c r="NP11" s="663"/>
      <c r="NQ11" s="663"/>
      <c r="NR11" s="663"/>
      <c r="NS11" s="663"/>
      <c r="NT11" s="663"/>
      <c r="NU11" s="663"/>
      <c r="NV11" s="663"/>
      <c r="NW11" s="663"/>
      <c r="NX11" s="663"/>
      <c r="NY11" s="663"/>
      <c r="NZ11" s="663"/>
      <c r="OA11" s="663"/>
      <c r="OB11" s="663"/>
      <c r="OC11" s="663"/>
      <c r="OD11" s="663"/>
      <c r="OE11" s="663"/>
      <c r="OF11" s="663"/>
      <c r="OG11" s="663"/>
      <c r="OH11" s="663"/>
      <c r="OI11" s="663"/>
      <c r="OJ11" s="663"/>
      <c r="OK11" s="663"/>
      <c r="OL11" s="663"/>
      <c r="OM11" s="663"/>
      <c r="ON11" s="663"/>
      <c r="OO11" s="663"/>
      <c r="OP11" s="663"/>
      <c r="OQ11" s="663"/>
      <c r="OR11" s="663"/>
      <c r="OS11" s="663"/>
      <c r="OT11" s="663"/>
      <c r="OU11" s="663"/>
      <c r="OV11" s="663"/>
      <c r="OW11" s="663"/>
      <c r="OX11" s="663"/>
      <c r="OY11" s="663"/>
      <c r="OZ11" s="663"/>
      <c r="PA11" s="663"/>
      <c r="PB11" s="663"/>
      <c r="PC11" s="663"/>
      <c r="PD11" s="663"/>
      <c r="PE11" s="663"/>
      <c r="PF11" s="663"/>
      <c r="PG11" s="663"/>
      <c r="PH11" s="663"/>
      <c r="PI11" s="663"/>
      <c r="PJ11" s="663"/>
      <c r="PK11" s="663"/>
      <c r="PL11" s="663"/>
      <c r="PM11" s="663"/>
      <c r="PN11" s="663"/>
      <c r="PO11" s="663"/>
      <c r="PP11" s="663"/>
      <c r="PQ11" s="663"/>
      <c r="PR11" s="663"/>
      <c r="PS11" s="663"/>
      <c r="PT11" s="663"/>
      <c r="PU11" s="663"/>
      <c r="PV11" s="663"/>
      <c r="PW11" s="663"/>
      <c r="PX11" s="663"/>
      <c r="PY11" s="663"/>
      <c r="PZ11" s="663"/>
      <c r="QA11" s="663"/>
      <c r="QB11" s="663"/>
      <c r="QC11" s="663"/>
      <c r="QD11" s="663"/>
      <c r="QE11" s="663"/>
      <c r="QF11" s="663"/>
      <c r="QG11" s="663"/>
      <c r="QH11" s="663"/>
      <c r="QI11" s="663"/>
      <c r="QJ11" s="663"/>
      <c r="QK11" s="663"/>
      <c r="QL11" s="663"/>
      <c r="QM11" s="663"/>
      <c r="QN11" s="663"/>
      <c r="QO11" s="663"/>
      <c r="QP11" s="663"/>
      <c r="QQ11" s="663"/>
      <c r="QR11" s="663"/>
      <c r="QS11" s="663"/>
      <c r="QT11" s="663"/>
      <c r="QU11" s="663"/>
      <c r="QV11" s="663"/>
      <c r="QW11" s="663"/>
      <c r="QX11" s="663"/>
      <c r="QY11" s="663"/>
      <c r="QZ11" s="663"/>
      <c r="RA11" s="663"/>
      <c r="RB11" s="663"/>
      <c r="RC11" s="663"/>
      <c r="RD11" s="663"/>
      <c r="RE11" s="663"/>
      <c r="RF11" s="663"/>
      <c r="RG11" s="663"/>
      <c r="RH11" s="663"/>
      <c r="RI11" s="663"/>
      <c r="RJ11" s="663"/>
      <c r="RK11" s="663"/>
      <c r="RL11" s="663"/>
      <c r="RM11" s="663"/>
      <c r="RN11" s="663"/>
      <c r="RO11" s="663"/>
      <c r="RP11" s="663"/>
      <c r="RQ11" s="663"/>
      <c r="RR11" s="663"/>
      <c r="RS11" s="663"/>
      <c r="RT11" s="663"/>
      <c r="RU11" s="663"/>
      <c r="RV11" s="663"/>
      <c r="RW11" s="663"/>
      <c r="RX11" s="663"/>
      <c r="RY11" s="663"/>
      <c r="RZ11" s="663"/>
      <c r="SA11" s="663"/>
      <c r="SB11" s="663"/>
      <c r="SC11" s="663"/>
      <c r="SD11" s="663"/>
      <c r="SE11" s="663"/>
      <c r="SF11" s="663"/>
      <c r="SG11" s="663"/>
      <c r="SH11" s="663"/>
      <c r="SI11" s="663"/>
      <c r="SJ11" s="663"/>
      <c r="SK11" s="663"/>
      <c r="SL11" s="663"/>
      <c r="SM11" s="663"/>
      <c r="SN11" s="663"/>
      <c r="SO11" s="663"/>
      <c r="SP11" s="663"/>
      <c r="SQ11" s="663"/>
      <c r="SR11" s="663"/>
      <c r="SS11" s="663"/>
      <c r="ST11" s="663"/>
      <c r="SU11" s="663"/>
      <c r="SV11" s="663"/>
      <c r="SW11" s="663"/>
      <c r="SX11" s="663"/>
      <c r="SY11" s="663"/>
      <c r="SZ11" s="663"/>
      <c r="TA11" s="663"/>
      <c r="TB11" s="663"/>
      <c r="TC11" s="663"/>
      <c r="TD11" s="663"/>
      <c r="TE11" s="663"/>
      <c r="TF11" s="663"/>
      <c r="TG11" s="663"/>
      <c r="TH11" s="663"/>
      <c r="TI11" s="663"/>
      <c r="TJ11" s="663"/>
      <c r="TK11" s="663"/>
      <c r="TL11" s="663"/>
      <c r="TM11" s="663"/>
      <c r="TN11" s="663"/>
      <c r="TO11" s="663"/>
      <c r="TP11" s="663"/>
      <c r="TQ11" s="663"/>
      <c r="TR11" s="663"/>
      <c r="TS11" s="663"/>
      <c r="TT11" s="663"/>
      <c r="TU11" s="663"/>
      <c r="TV11" s="663"/>
      <c r="TW11" s="663"/>
      <c r="TX11" s="663"/>
      <c r="TY11" s="663"/>
      <c r="TZ11" s="663"/>
      <c r="UA11" s="663"/>
      <c r="UB11" s="663"/>
      <c r="UC11" s="663"/>
      <c r="UD11" s="663"/>
      <c r="UE11" s="663"/>
      <c r="UF11" s="663"/>
      <c r="UG11" s="663"/>
      <c r="UH11" s="663"/>
      <c r="UI11" s="663"/>
      <c r="UJ11" s="663"/>
      <c r="UK11" s="663"/>
      <c r="UL11" s="663"/>
      <c r="UM11" s="663"/>
      <c r="UN11" s="663"/>
      <c r="UO11" s="663"/>
      <c r="UP11" s="663"/>
      <c r="UQ11" s="663"/>
      <c r="UR11" s="663"/>
      <c r="US11" s="663"/>
      <c r="UT11" s="663"/>
      <c r="UU11" s="663"/>
      <c r="UV11" s="663"/>
      <c r="UW11" s="663"/>
      <c r="UX11" s="663"/>
      <c r="UY11" s="663"/>
      <c r="UZ11" s="663"/>
      <c r="VA11" s="663"/>
      <c r="VB11" s="663"/>
      <c r="VC11" s="663"/>
      <c r="VD11" s="663"/>
      <c r="VE11" s="663"/>
      <c r="VF11" s="663"/>
      <c r="VG11" s="663"/>
      <c r="VH11" s="663"/>
      <c r="VI11" s="663"/>
      <c r="VJ11" s="663"/>
      <c r="VK11" s="663"/>
      <c r="VL11" s="663"/>
      <c r="VM11" s="663"/>
      <c r="VN11" s="663"/>
      <c r="VO11" s="663"/>
      <c r="VP11" s="663"/>
      <c r="VQ11" s="663"/>
      <c r="VR11" s="663"/>
      <c r="VS11" s="663"/>
      <c r="VT11" s="663"/>
      <c r="VU11" s="663"/>
      <c r="VV11" s="663"/>
      <c r="VW11" s="663"/>
      <c r="VX11" s="663"/>
      <c r="VY11" s="663"/>
      <c r="VZ11" s="663"/>
      <c r="WA11" s="663"/>
      <c r="WB11" s="663"/>
      <c r="WC11" s="663"/>
      <c r="WD11" s="663"/>
      <c r="WE11" s="663"/>
      <c r="WF11" s="663"/>
      <c r="WG11" s="663"/>
      <c r="WH11" s="663"/>
      <c r="WI11" s="663"/>
      <c r="WJ11" s="663"/>
      <c r="WK11" s="663"/>
      <c r="WL11" s="663"/>
      <c r="WM11" s="663"/>
      <c r="WN11" s="663"/>
      <c r="WO11" s="663"/>
      <c r="WP11" s="663"/>
      <c r="WQ11" s="663"/>
      <c r="WR11" s="663"/>
      <c r="WS11" s="663"/>
      <c r="WT11" s="663"/>
      <c r="WU11" s="663"/>
      <c r="WV11" s="663"/>
      <c r="WW11" s="663"/>
      <c r="WX11" s="663"/>
      <c r="WY11" s="663"/>
      <c r="WZ11" s="663"/>
      <c r="XA11" s="663"/>
      <c r="XB11" s="663"/>
      <c r="XC11" s="663"/>
      <c r="XD11" s="663"/>
      <c r="XE11" s="663"/>
      <c r="XF11" s="663"/>
      <c r="XG11" s="663"/>
      <c r="XH11" s="663"/>
      <c r="XI11" s="663"/>
      <c r="XJ11" s="663"/>
      <c r="XK11" s="663"/>
      <c r="XL11" s="663"/>
      <c r="XM11" s="663"/>
      <c r="XN11" s="663"/>
      <c r="XO11" s="663"/>
      <c r="XP11" s="663"/>
      <c r="XQ11" s="663"/>
      <c r="XR11" s="663"/>
      <c r="XS11" s="663"/>
      <c r="XT11" s="663"/>
      <c r="XU11" s="663"/>
      <c r="XV11" s="663"/>
      <c r="XW11" s="663"/>
      <c r="XX11" s="663"/>
      <c r="XY11" s="663"/>
      <c r="XZ11" s="663"/>
      <c r="YA11" s="663"/>
      <c r="YB11" s="663"/>
      <c r="YC11" s="663"/>
      <c r="YD11" s="663"/>
      <c r="YE11" s="663"/>
      <c r="YF11" s="663"/>
      <c r="YG11" s="663"/>
      <c r="YH11" s="663"/>
      <c r="YI11" s="663"/>
      <c r="YJ11" s="663"/>
      <c r="YK11" s="663"/>
      <c r="YL11" s="663"/>
      <c r="YM11" s="663"/>
      <c r="YN11" s="663"/>
      <c r="YO11" s="663"/>
      <c r="YP11" s="663"/>
      <c r="YQ11" s="663"/>
      <c r="YR11" s="663"/>
      <c r="YS11" s="663"/>
      <c r="YT11" s="663"/>
      <c r="YU11" s="663"/>
      <c r="YV11" s="663"/>
      <c r="YW11" s="663"/>
      <c r="YX11" s="663"/>
      <c r="YY11" s="663"/>
      <c r="YZ11" s="663"/>
      <c r="ZA11" s="663"/>
      <c r="ZB11" s="663"/>
      <c r="ZC11" s="663"/>
      <c r="ZD11" s="663"/>
      <c r="ZE11" s="663"/>
      <c r="ZF11" s="663"/>
      <c r="ZG11" s="663"/>
      <c r="ZH11" s="663"/>
      <c r="ZI11" s="663"/>
      <c r="ZJ11" s="663"/>
      <c r="ZK11" s="663"/>
      <c r="ZL11" s="663"/>
      <c r="ZM11" s="663"/>
      <c r="ZN11" s="663"/>
      <c r="ZO11" s="663"/>
      <c r="ZP11" s="663"/>
      <c r="ZQ11" s="663"/>
      <c r="ZR11" s="663"/>
      <c r="ZS11" s="663"/>
      <c r="ZT11" s="663"/>
      <c r="ZU11" s="663"/>
      <c r="ZV11" s="663"/>
      <c r="ZW11" s="663"/>
      <c r="ZX11" s="663"/>
      <c r="ZY11" s="663"/>
      <c r="ZZ11" s="663"/>
      <c r="AAA11" s="663"/>
      <c r="AAB11" s="663"/>
      <c r="AAC11" s="663"/>
      <c r="AAD11" s="663"/>
      <c r="AAE11" s="663"/>
      <c r="AAF11" s="663"/>
      <c r="AAG11" s="663"/>
      <c r="AAH11" s="663"/>
      <c r="AAI11" s="663"/>
      <c r="AAJ11" s="663"/>
      <c r="AAK11" s="663"/>
      <c r="AAL11" s="663"/>
      <c r="AAM11" s="663"/>
      <c r="AAN11" s="663"/>
      <c r="AAO11" s="663"/>
      <c r="AAP11" s="663"/>
      <c r="AAQ11" s="663"/>
      <c r="AAR11" s="663"/>
      <c r="AAS11" s="663"/>
      <c r="AAT11" s="663"/>
      <c r="AAU11" s="663"/>
      <c r="AAV11" s="663"/>
      <c r="AAW11" s="663"/>
      <c r="AAX11" s="663"/>
      <c r="AAY11" s="663"/>
      <c r="AAZ11" s="663"/>
      <c r="ABA11" s="663"/>
      <c r="ABB11" s="663"/>
      <c r="ABC11" s="663"/>
      <c r="ABD11" s="663"/>
      <c r="ABE11" s="663"/>
      <c r="ABF11" s="663"/>
      <c r="ABG11" s="663"/>
      <c r="ABH11" s="663"/>
      <c r="ABI11" s="663"/>
      <c r="ABJ11" s="663"/>
      <c r="ABK11" s="663"/>
      <c r="ABL11" s="663"/>
      <c r="ABM11" s="663"/>
      <c r="ABN11" s="663"/>
      <c r="ABO11" s="663"/>
      <c r="ABP11" s="663"/>
      <c r="ABQ11" s="663"/>
      <c r="ABR11" s="663"/>
      <c r="ABS11" s="663"/>
      <c r="ABT11" s="663"/>
      <c r="ABU11" s="663"/>
      <c r="ABV11" s="663"/>
      <c r="ABW11" s="663"/>
      <c r="ABX11" s="663"/>
      <c r="ABY11" s="663"/>
      <c r="ABZ11" s="663"/>
      <c r="ACA11" s="663"/>
      <c r="ACB11" s="663"/>
      <c r="ACC11" s="663"/>
      <c r="ACD11" s="663"/>
      <c r="ACE11" s="663"/>
      <c r="ACF11" s="663"/>
      <c r="ACG11" s="663"/>
      <c r="ACH11" s="663"/>
      <c r="ACI11" s="663"/>
      <c r="ACJ11" s="663"/>
      <c r="ACK11" s="663"/>
      <c r="ACL11" s="663"/>
      <c r="ACM11" s="663"/>
      <c r="ACN11" s="663"/>
      <c r="ACO11" s="663"/>
      <c r="ACP11" s="663"/>
      <c r="ACQ11" s="663"/>
      <c r="ACR11" s="663"/>
      <c r="ACS11" s="663"/>
      <c r="ACT11" s="663"/>
      <c r="ACU11" s="663"/>
      <c r="ACV11" s="663"/>
      <c r="ACW11" s="663"/>
      <c r="ACX11" s="663"/>
      <c r="ACY11" s="663"/>
      <c r="ACZ11" s="663"/>
      <c r="ADA11" s="663"/>
      <c r="ADB11" s="663"/>
      <c r="ADC11" s="663"/>
      <c r="ADD11" s="663"/>
      <c r="ADE11" s="663"/>
      <c r="ADF11" s="663"/>
      <c r="ADG11" s="663"/>
      <c r="ADH11" s="663"/>
      <c r="ADI11" s="663"/>
      <c r="ADJ11" s="663"/>
      <c r="ADK11" s="663"/>
      <c r="ADL11" s="663"/>
      <c r="ADM11" s="663"/>
      <c r="ADN11" s="663"/>
      <c r="ADO11" s="663"/>
      <c r="ADP11" s="663"/>
      <c r="ADQ11" s="663"/>
      <c r="ADR11" s="663"/>
      <c r="ADS11" s="663"/>
      <c r="ADT11" s="663"/>
      <c r="ADU11" s="663"/>
      <c r="ADV11" s="663"/>
      <c r="ADW11" s="663"/>
      <c r="ADX11" s="663"/>
      <c r="ADY11" s="663"/>
      <c r="ADZ11" s="663"/>
      <c r="AEA11" s="663"/>
      <c r="AEB11" s="663"/>
      <c r="AEC11" s="663"/>
      <c r="AED11" s="663"/>
      <c r="AEE11" s="663"/>
      <c r="AEF11" s="663"/>
      <c r="AEG11" s="663"/>
      <c r="AEH11" s="663"/>
      <c r="AEI11" s="663"/>
      <c r="AEJ11" s="663"/>
      <c r="AEK11" s="663"/>
      <c r="AEL11" s="663"/>
      <c r="AEM11" s="663"/>
      <c r="AEN11" s="663"/>
      <c r="AEO11" s="663"/>
      <c r="AEP11" s="663"/>
      <c r="AEQ11" s="663"/>
      <c r="AER11" s="663"/>
      <c r="AES11" s="663"/>
      <c r="AET11" s="663"/>
      <c r="AEU11" s="663"/>
      <c r="AEV11" s="663"/>
      <c r="AEW11" s="663"/>
      <c r="AEX11" s="663"/>
      <c r="AEY11" s="663"/>
      <c r="AEZ11" s="663"/>
      <c r="AFA11" s="663"/>
      <c r="AFB11" s="663"/>
      <c r="AFC11" s="663"/>
      <c r="AFD11" s="663"/>
      <c r="AFE11" s="663"/>
      <c r="AFF11" s="663"/>
      <c r="AFG11" s="663"/>
      <c r="AFH11" s="663"/>
      <c r="AFI11" s="663"/>
      <c r="AFJ11" s="663"/>
      <c r="AFK11" s="663"/>
      <c r="AFL11" s="663"/>
      <c r="AFM11" s="663"/>
      <c r="AFN11" s="663"/>
      <c r="AFO11" s="663"/>
      <c r="AFP11" s="663"/>
      <c r="AFQ11" s="663"/>
      <c r="AFR11" s="663"/>
      <c r="AFS11" s="663"/>
      <c r="AFT11" s="663"/>
      <c r="AFU11" s="663"/>
      <c r="AFV11" s="663"/>
      <c r="AFW11" s="663"/>
      <c r="AFX11" s="663"/>
      <c r="AFY11" s="663"/>
      <c r="AFZ11" s="663"/>
      <c r="AGA11" s="663"/>
      <c r="AGB11" s="663"/>
      <c r="AGC11" s="663"/>
      <c r="AGD11" s="663"/>
      <c r="AGE11" s="663"/>
      <c r="AGF11" s="663"/>
      <c r="AGG11" s="663"/>
      <c r="AGH11" s="663"/>
      <c r="AGI11" s="663"/>
      <c r="AGJ11" s="663"/>
      <c r="AGK11" s="663"/>
      <c r="AGL11" s="663"/>
      <c r="AGM11" s="663"/>
      <c r="AGN11" s="663"/>
      <c r="AGO11" s="663"/>
      <c r="AGP11" s="663"/>
      <c r="AGQ11" s="663"/>
      <c r="AGR11" s="663"/>
      <c r="AGS11" s="663"/>
      <c r="AGT11" s="663"/>
      <c r="AGU11" s="663"/>
      <c r="AGV11" s="663"/>
      <c r="AGW11" s="663"/>
      <c r="AGX11" s="663"/>
      <c r="AGY11" s="663"/>
      <c r="AGZ11" s="663"/>
      <c r="AHA11" s="663"/>
      <c r="AHB11" s="663"/>
      <c r="AHC11" s="663"/>
      <c r="AHD11" s="663"/>
      <c r="AHE11" s="663"/>
      <c r="AHF11" s="663"/>
      <c r="AHG11" s="663"/>
      <c r="AHH11" s="663"/>
      <c r="AHI11" s="663"/>
      <c r="AHJ11" s="663"/>
      <c r="AHK11" s="663"/>
      <c r="AHL11" s="663"/>
      <c r="AHM11" s="663"/>
      <c r="AHN11" s="663"/>
      <c r="AHO11" s="663"/>
      <c r="AHP11" s="663"/>
      <c r="AHQ11" s="663"/>
      <c r="AHR11" s="663"/>
      <c r="AHS11" s="663"/>
      <c r="AHT11" s="663"/>
      <c r="AHU11" s="663"/>
      <c r="AHV11" s="663"/>
      <c r="AHW11" s="663"/>
      <c r="AHX11" s="663"/>
      <c r="AHY11" s="663"/>
      <c r="AHZ11" s="663"/>
      <c r="AIA11" s="663"/>
      <c r="AIB11" s="663"/>
      <c r="AIC11" s="663"/>
      <c r="AID11" s="663"/>
      <c r="AIE11" s="663"/>
      <c r="AIF11" s="663"/>
      <c r="AIG11" s="663"/>
      <c r="AIH11" s="663"/>
      <c r="AII11" s="663"/>
      <c r="AIJ11" s="663"/>
      <c r="AIK11" s="663"/>
      <c r="AIL11" s="663"/>
      <c r="AIM11" s="663"/>
      <c r="AIN11" s="663"/>
      <c r="AIO11" s="663"/>
      <c r="AIP11" s="663"/>
      <c r="AIQ11" s="663"/>
      <c r="AIR11" s="663"/>
      <c r="AIS11" s="663"/>
      <c r="AIT11" s="663"/>
      <c r="AIU11" s="663"/>
      <c r="AIV11" s="663"/>
      <c r="AIW11" s="663"/>
      <c r="AIX11" s="663"/>
      <c r="AIY11" s="663"/>
      <c r="AIZ11" s="663"/>
      <c r="AJA11" s="663"/>
      <c r="AJB11" s="663"/>
      <c r="AJC11" s="663"/>
      <c r="AJD11" s="663"/>
      <c r="AJE11" s="663"/>
      <c r="AJF11" s="663"/>
      <c r="AJG11" s="663"/>
      <c r="AJH11" s="663"/>
      <c r="AJI11" s="663"/>
      <c r="AJJ11" s="663"/>
      <c r="AJK11" s="663"/>
      <c r="AJL11" s="663"/>
      <c r="AJM11" s="663"/>
      <c r="AJN11" s="663"/>
      <c r="AJO11" s="663"/>
      <c r="AJP11" s="663"/>
      <c r="AJQ11" s="663"/>
      <c r="AJR11" s="663"/>
      <c r="AJS11" s="663"/>
      <c r="AJT11" s="663"/>
      <c r="AJU11" s="663"/>
      <c r="AJV11" s="663"/>
      <c r="AJW11" s="663"/>
      <c r="AJX11" s="663"/>
      <c r="AJY11" s="663"/>
      <c r="AJZ11" s="663"/>
      <c r="AKA11" s="663"/>
      <c r="AKB11" s="663"/>
      <c r="AKC11" s="663"/>
      <c r="AKD11" s="663"/>
      <c r="AKE11" s="663"/>
      <c r="AKF11" s="663"/>
      <c r="AKG11" s="663"/>
      <c r="AKH11" s="663"/>
      <c r="AKI11" s="663"/>
      <c r="AKJ11" s="663"/>
      <c r="AKK11" s="663"/>
      <c r="AKL11" s="663"/>
      <c r="AKM11" s="663"/>
      <c r="AKN11" s="663"/>
      <c r="AKO11" s="663"/>
      <c r="AKP11" s="663"/>
      <c r="AKQ11" s="663"/>
      <c r="AKR11" s="663"/>
      <c r="AKS11" s="663"/>
      <c r="AKT11" s="663"/>
      <c r="AKU11" s="663"/>
      <c r="AKV11" s="663"/>
      <c r="AKW11" s="663"/>
      <c r="AKX11" s="663"/>
      <c r="AKY11" s="663"/>
      <c r="AKZ11" s="663"/>
      <c r="ALA11" s="663"/>
      <c r="ALB11" s="663"/>
      <c r="ALC11" s="663"/>
      <c r="ALD11" s="663"/>
      <c r="ALE11" s="663"/>
      <c r="ALF11" s="663"/>
      <c r="ALG11" s="663"/>
      <c r="ALH11" s="663"/>
      <c r="ALI11" s="663"/>
      <c r="ALJ11" s="663"/>
      <c r="ALK11" s="663"/>
      <c r="ALL11" s="663"/>
      <c r="ALM11" s="663"/>
      <c r="ALN11" s="663"/>
      <c r="ALO11" s="663"/>
      <c r="ALP11" s="663"/>
      <c r="ALQ11" s="663"/>
      <c r="ALR11" s="663"/>
      <c r="ALS11" s="663"/>
      <c r="ALT11" s="663"/>
      <c r="ALU11" s="663"/>
      <c r="ALV11" s="663"/>
      <c r="ALW11" s="663"/>
      <c r="ALX11" s="663"/>
      <c r="ALY11" s="663"/>
      <c r="ALZ11" s="663"/>
      <c r="AMA11" s="663"/>
      <c r="AMB11" s="663"/>
      <c r="AMC11" s="663"/>
      <c r="AMD11" s="663"/>
      <c r="AME11" s="663"/>
      <c r="AMF11" s="663"/>
      <c r="AMG11" s="663"/>
      <c r="AMH11" s="663"/>
      <c r="AMI11" s="663"/>
      <c r="AMJ11" s="663"/>
      <c r="AMK11" s="663"/>
      <c r="AML11" s="663"/>
      <c r="AMM11" s="663"/>
      <c r="AMN11" s="663"/>
      <c r="AMO11" s="663"/>
      <c r="AMP11" s="663"/>
      <c r="AMQ11" s="663"/>
      <c r="AMR11" s="663"/>
      <c r="AMS11" s="663"/>
      <c r="AMT11" s="663"/>
      <c r="AMU11" s="663"/>
      <c r="AMV11" s="663"/>
      <c r="AMW11" s="663"/>
      <c r="AMX11" s="663"/>
      <c r="AMY11" s="663"/>
      <c r="AMZ11" s="663"/>
      <c r="ANA11" s="663"/>
      <c r="ANB11" s="663"/>
      <c r="ANC11" s="663"/>
      <c r="AND11" s="663"/>
      <c r="ANE11" s="663"/>
      <c r="ANF11" s="663"/>
      <c r="ANG11" s="663"/>
      <c r="ANH11" s="663"/>
      <c r="ANI11" s="663"/>
      <c r="ANJ11" s="663"/>
      <c r="ANK11" s="663"/>
      <c r="ANL11" s="663"/>
      <c r="ANM11" s="663"/>
      <c r="ANN11" s="663"/>
      <c r="ANO11" s="663"/>
      <c r="ANP11" s="663"/>
      <c r="ANQ11" s="663"/>
      <c r="ANR11" s="663"/>
      <c r="ANS11" s="663"/>
      <c r="ANT11" s="663"/>
      <c r="ANU11" s="663"/>
      <c r="ANV11" s="663"/>
      <c r="ANW11" s="663"/>
      <c r="ANX11" s="663"/>
      <c r="ANY11" s="663"/>
      <c r="ANZ11" s="663"/>
      <c r="AOA11" s="663"/>
      <c r="AOB11" s="663"/>
      <c r="AOC11" s="663"/>
      <c r="AOD11" s="663"/>
      <c r="AOE11" s="663"/>
      <c r="AOF11" s="663"/>
      <c r="AOG11" s="663"/>
      <c r="AOH11" s="663"/>
      <c r="AOI11" s="663"/>
      <c r="AOJ11" s="663"/>
      <c r="AOK11" s="663"/>
      <c r="AOL11" s="663"/>
      <c r="AOM11" s="663"/>
      <c r="AON11" s="663"/>
      <c r="AOO11" s="663"/>
      <c r="AOP11" s="663"/>
      <c r="AOQ11" s="663"/>
      <c r="AOR11" s="663"/>
      <c r="AOS11" s="663"/>
      <c r="AOT11" s="663"/>
      <c r="AOU11" s="663"/>
      <c r="AOV11" s="663"/>
      <c r="AOW11" s="663"/>
      <c r="AOX11" s="663"/>
      <c r="AOY11" s="663"/>
      <c r="AOZ11" s="663"/>
      <c r="APA11" s="663"/>
      <c r="APB11" s="663"/>
      <c r="APC11" s="663"/>
      <c r="APD11" s="663"/>
      <c r="APE11" s="663"/>
      <c r="APF11" s="663"/>
      <c r="APG11" s="663"/>
      <c r="APH11" s="663"/>
      <c r="API11" s="663"/>
      <c r="APJ11" s="663"/>
      <c r="APK11" s="663"/>
      <c r="APL11" s="663"/>
      <c r="APM11" s="663"/>
      <c r="APN11" s="663"/>
      <c r="APO11" s="663"/>
      <c r="APP11" s="663"/>
      <c r="APQ11" s="663"/>
      <c r="APR11" s="663"/>
      <c r="APS11" s="663"/>
      <c r="APT11" s="663"/>
      <c r="APU11" s="663"/>
      <c r="APV11" s="663"/>
      <c r="APW11" s="663"/>
      <c r="APX11" s="663"/>
      <c r="APY11" s="663"/>
      <c r="APZ11" s="663"/>
      <c r="AQA11" s="663"/>
      <c r="AQB11" s="663"/>
      <c r="AQC11" s="663"/>
      <c r="AQD11" s="663"/>
      <c r="AQE11" s="663"/>
      <c r="AQF11" s="663"/>
      <c r="AQG11" s="663"/>
      <c r="AQH11" s="663"/>
      <c r="AQI11" s="663"/>
      <c r="AQJ11" s="663"/>
      <c r="AQK11" s="663"/>
      <c r="AQL11" s="663"/>
      <c r="AQM11" s="663"/>
      <c r="AQN11" s="663"/>
      <c r="AQO11" s="663"/>
      <c r="AQP11" s="663"/>
      <c r="AQQ11" s="663"/>
      <c r="AQR11" s="663"/>
      <c r="AQS11" s="663"/>
      <c r="AQT11" s="663"/>
      <c r="AQU11" s="663"/>
      <c r="AQV11" s="663"/>
      <c r="AQW11" s="663"/>
      <c r="AQX11" s="663"/>
      <c r="AQY11" s="663"/>
      <c r="AQZ11" s="663"/>
      <c r="ARA11" s="663"/>
      <c r="ARB11" s="663"/>
      <c r="ARC11" s="663"/>
      <c r="ARD11" s="663"/>
      <c r="ARE11" s="663"/>
      <c r="ARF11" s="663"/>
      <c r="ARG11" s="663"/>
      <c r="ARH11" s="663"/>
      <c r="ARI11" s="663"/>
      <c r="ARJ11" s="663"/>
      <c r="ARK11" s="663"/>
      <c r="ARL11" s="663"/>
      <c r="ARM11" s="663"/>
      <c r="ARN11" s="663"/>
      <c r="ARO11" s="663"/>
      <c r="ARP11" s="663"/>
      <c r="ARQ11" s="663"/>
      <c r="ARR11" s="663"/>
      <c r="ARS11" s="663"/>
      <c r="ART11" s="663"/>
      <c r="ARU11" s="663"/>
      <c r="ARV11" s="663"/>
      <c r="ARW11" s="663"/>
      <c r="ARX11" s="663"/>
      <c r="ARY11" s="663"/>
      <c r="ARZ11" s="663"/>
      <c r="ASA11" s="663"/>
      <c r="ASB11" s="663"/>
      <c r="ASC11" s="663"/>
      <c r="ASD11" s="663"/>
      <c r="ASE11" s="663"/>
      <c r="ASF11" s="663"/>
      <c r="ASG11" s="663"/>
      <c r="ASH11" s="663"/>
      <c r="ASI11" s="663"/>
      <c r="ASJ11" s="663"/>
      <c r="ASK11" s="663"/>
      <c r="ASL11" s="663"/>
      <c r="ASM11" s="663"/>
      <c r="ASN11" s="663"/>
      <c r="ASO11" s="663"/>
      <c r="ASP11" s="663"/>
      <c r="ASQ11" s="663"/>
      <c r="ASR11" s="663"/>
      <c r="ASS11" s="663"/>
      <c r="AST11" s="663"/>
      <c r="ASU11" s="663"/>
      <c r="ASV11" s="663"/>
      <c r="ASW11" s="663"/>
      <c r="ASX11" s="663"/>
      <c r="ASY11" s="663"/>
      <c r="ASZ11" s="663"/>
      <c r="ATA11" s="663"/>
      <c r="ATB11" s="663"/>
      <c r="ATC11" s="663"/>
      <c r="ATD11" s="663"/>
      <c r="ATE11" s="663"/>
      <c r="ATF11" s="663"/>
      <c r="ATG11" s="663"/>
      <c r="ATH11" s="663"/>
      <c r="ATI11" s="663"/>
      <c r="ATJ11" s="663"/>
      <c r="ATK11" s="663"/>
      <c r="ATL11" s="663"/>
      <c r="ATM11" s="663"/>
      <c r="ATN11" s="663"/>
      <c r="ATO11" s="663"/>
      <c r="ATP11" s="663"/>
      <c r="ATQ11" s="663"/>
      <c r="ATR11" s="663"/>
      <c r="ATS11" s="663"/>
      <c r="ATT11" s="663"/>
      <c r="ATU11" s="663"/>
      <c r="ATV11" s="663"/>
      <c r="ATW11" s="663"/>
      <c r="ATX11" s="663"/>
      <c r="ATY11" s="663"/>
      <c r="ATZ11" s="663"/>
      <c r="AUA11" s="663"/>
      <c r="AUB11" s="663"/>
      <c r="AUC11" s="663"/>
      <c r="AUD11" s="663"/>
      <c r="AUE11" s="663"/>
      <c r="AUF11" s="663"/>
      <c r="AUG11" s="663"/>
      <c r="AUH11" s="663"/>
      <c r="AUI11" s="663"/>
      <c r="AUJ11" s="663"/>
      <c r="AUK11" s="663"/>
      <c r="AUL11" s="663"/>
      <c r="AUM11" s="663"/>
      <c r="AUN11" s="663"/>
      <c r="AUO11" s="663"/>
      <c r="AUP11" s="663"/>
      <c r="AUQ11" s="663"/>
      <c r="AUR11" s="663"/>
      <c r="AUS11" s="663"/>
      <c r="AUT11" s="663"/>
      <c r="AUU11" s="663"/>
      <c r="AUV11" s="663"/>
      <c r="AUW11" s="663"/>
      <c r="AUX11" s="663"/>
      <c r="AUY11" s="663"/>
      <c r="AUZ11" s="663"/>
      <c r="AVA11" s="663"/>
      <c r="AVB11" s="663"/>
      <c r="AVC11" s="663"/>
      <c r="AVD11" s="663"/>
      <c r="AVE11" s="663"/>
      <c r="AVF11" s="663"/>
      <c r="AVG11" s="663"/>
      <c r="AVH11" s="663"/>
      <c r="AVI11" s="663"/>
      <c r="AVJ11" s="663"/>
      <c r="AVK11" s="663"/>
      <c r="AVL11" s="663"/>
      <c r="AVM11" s="663"/>
      <c r="AVN11" s="663"/>
      <c r="AVO11" s="663"/>
      <c r="AVP11" s="663"/>
      <c r="AVQ11" s="663"/>
      <c r="AVR11" s="663"/>
      <c r="AVS11" s="663"/>
      <c r="AVT11" s="663"/>
      <c r="AVU11" s="663"/>
      <c r="AVV11" s="663"/>
      <c r="AVW11" s="663"/>
      <c r="AVX11" s="663"/>
      <c r="AVY11" s="663"/>
      <c r="AVZ11" s="663"/>
      <c r="AWA11" s="663"/>
      <c r="AWB11" s="663"/>
      <c r="AWC11" s="663"/>
      <c r="AWD11" s="663"/>
      <c r="AWE11" s="663"/>
      <c r="AWF11" s="663"/>
      <c r="AWG11" s="663"/>
      <c r="AWH11" s="663"/>
      <c r="AWI11" s="663"/>
      <c r="AWJ11" s="663"/>
      <c r="AWK11" s="663"/>
      <c r="AWL11" s="663"/>
      <c r="AWM11" s="663"/>
      <c r="AWN11" s="663"/>
      <c r="AWO11" s="663"/>
      <c r="AWP11" s="663"/>
      <c r="AWQ11" s="663"/>
      <c r="AWR11" s="663"/>
      <c r="AWS11" s="663"/>
      <c r="AWT11" s="663"/>
      <c r="AWU11" s="663"/>
      <c r="AWV11" s="663"/>
      <c r="AWW11" s="663"/>
      <c r="AWX11" s="663"/>
      <c r="AWY11" s="663"/>
      <c r="AWZ11" s="663"/>
      <c r="AXA11" s="663"/>
      <c r="AXB11" s="663"/>
      <c r="AXC11" s="663"/>
      <c r="AXD11" s="663"/>
      <c r="AXE11" s="663"/>
      <c r="AXF11" s="663"/>
      <c r="AXG11" s="663"/>
      <c r="AXH11" s="663"/>
      <c r="AXI11" s="663"/>
      <c r="AXJ11" s="663"/>
      <c r="AXK11" s="663"/>
      <c r="AXL11" s="663"/>
      <c r="AXM11" s="663"/>
      <c r="AXN11" s="663"/>
      <c r="AXO11" s="663"/>
      <c r="AXP11" s="663"/>
      <c r="AXQ11" s="663"/>
      <c r="AXR11" s="663"/>
      <c r="AXS11" s="663"/>
      <c r="AXT11" s="663"/>
      <c r="AXU11" s="663"/>
      <c r="AXV11" s="663"/>
      <c r="AXW11" s="663"/>
      <c r="AXX11" s="663"/>
      <c r="AXY11" s="663"/>
      <c r="AXZ11" s="663"/>
      <c r="AYA11" s="663"/>
      <c r="AYB11" s="663"/>
      <c r="AYC11" s="663"/>
      <c r="AYD11" s="663"/>
      <c r="AYE11" s="663"/>
      <c r="AYF11" s="663"/>
      <c r="AYG11" s="663"/>
      <c r="AYH11" s="663"/>
      <c r="AYI11" s="663"/>
      <c r="AYJ11" s="663"/>
      <c r="AYK11" s="663"/>
      <c r="AYL11" s="663"/>
      <c r="AYM11" s="663"/>
      <c r="AYN11" s="663"/>
      <c r="AYO11" s="663"/>
      <c r="AYP11" s="663"/>
      <c r="AYQ11" s="663"/>
      <c r="AYR11" s="663"/>
      <c r="AYS11" s="663"/>
      <c r="AYT11" s="663"/>
      <c r="AYU11" s="663"/>
      <c r="AYV11" s="663"/>
      <c r="AYW11" s="663"/>
      <c r="AYX11" s="663"/>
      <c r="AYY11" s="663"/>
      <c r="AYZ11" s="663"/>
      <c r="AZA11" s="663"/>
      <c r="AZB11" s="663"/>
      <c r="AZC11" s="663"/>
      <c r="AZD11" s="663"/>
      <c r="AZE11" s="663"/>
      <c r="AZF11" s="663"/>
      <c r="AZG11" s="663"/>
      <c r="AZH11" s="663"/>
      <c r="AZI11" s="663"/>
      <c r="AZJ11" s="663"/>
      <c r="AZK11" s="663"/>
      <c r="AZL11" s="663"/>
      <c r="AZM11" s="663"/>
      <c r="AZN11" s="663"/>
      <c r="AZO11" s="663"/>
      <c r="AZP11" s="663"/>
      <c r="AZQ11" s="663"/>
      <c r="AZR11" s="663"/>
      <c r="AZS11" s="663"/>
      <c r="AZT11" s="663"/>
      <c r="AZU11" s="663"/>
      <c r="AZV11" s="663"/>
      <c r="AZW11" s="663"/>
      <c r="AZX11" s="663"/>
      <c r="AZY11" s="663"/>
      <c r="AZZ11" s="663"/>
      <c r="BAA11" s="663"/>
      <c r="BAB11" s="663"/>
      <c r="BAC11" s="663"/>
      <c r="BAD11" s="663"/>
      <c r="BAE11" s="663"/>
      <c r="BAF11" s="663"/>
      <c r="BAG11" s="663"/>
      <c r="BAH11" s="663"/>
      <c r="BAI11" s="663"/>
      <c r="BAJ11" s="663"/>
      <c r="BAK11" s="663"/>
      <c r="BAL11" s="663"/>
      <c r="BAM11" s="663"/>
      <c r="BAN11" s="663"/>
      <c r="BAO11" s="663"/>
      <c r="BAP11" s="663"/>
      <c r="BAQ11" s="663"/>
      <c r="BAR11" s="663"/>
      <c r="BAS11" s="663"/>
      <c r="BAT11" s="663"/>
      <c r="BAU11" s="663"/>
      <c r="BAV11" s="663"/>
      <c r="BAW11" s="663"/>
      <c r="BAX11" s="663"/>
      <c r="BAY11" s="663"/>
      <c r="BAZ11" s="663"/>
      <c r="BBA11" s="663"/>
      <c r="BBB11" s="663"/>
      <c r="BBC11" s="663"/>
      <c r="BBD11" s="663"/>
      <c r="BBE11" s="663"/>
      <c r="BBF11" s="663"/>
      <c r="BBG11" s="663"/>
      <c r="BBH11" s="663"/>
      <c r="BBI11" s="663"/>
      <c r="BBJ11" s="663"/>
      <c r="BBK11" s="663"/>
      <c r="BBL11" s="663"/>
      <c r="BBM11" s="663"/>
      <c r="BBN11" s="663"/>
      <c r="BBO11" s="663"/>
      <c r="BBP11" s="663"/>
      <c r="BBQ11" s="663"/>
      <c r="BBR11" s="663"/>
      <c r="BBS11" s="663"/>
      <c r="BBT11" s="663"/>
      <c r="BBU11" s="663"/>
      <c r="BBV11" s="663"/>
      <c r="BBW11" s="663"/>
      <c r="BBX11" s="663"/>
      <c r="BBY11" s="663"/>
      <c r="BBZ11" s="663"/>
      <c r="BCA11" s="663"/>
      <c r="BCB11" s="663"/>
      <c r="BCC11" s="663"/>
      <c r="BCD11" s="663"/>
      <c r="BCE11" s="663"/>
      <c r="BCF11" s="663"/>
      <c r="BCG11" s="663"/>
      <c r="BCH11" s="663"/>
      <c r="BCI11" s="663"/>
      <c r="BCJ11" s="663"/>
      <c r="BCK11" s="663"/>
      <c r="BCL11" s="663"/>
      <c r="BCM11" s="663"/>
      <c r="BCN11" s="663"/>
      <c r="BCO11" s="663"/>
      <c r="BCP11" s="663"/>
      <c r="BCQ11" s="663"/>
      <c r="BCR11" s="663"/>
      <c r="BCS11" s="663"/>
      <c r="BCT11" s="663"/>
      <c r="BCU11" s="663"/>
      <c r="BCV11" s="663"/>
      <c r="BCW11" s="663"/>
      <c r="BCX11" s="663"/>
      <c r="BCY11" s="663"/>
      <c r="BCZ11" s="663"/>
      <c r="BDA11" s="663"/>
      <c r="BDB11" s="663"/>
      <c r="BDC11" s="663"/>
      <c r="BDD11" s="663"/>
      <c r="BDE11" s="663"/>
      <c r="BDF11" s="663"/>
      <c r="BDG11" s="663"/>
      <c r="BDH11" s="663"/>
      <c r="BDI11" s="663"/>
      <c r="BDJ11" s="663"/>
      <c r="BDK11" s="663"/>
      <c r="BDL11" s="663"/>
      <c r="BDM11" s="663"/>
      <c r="BDN11" s="663"/>
      <c r="BDO11" s="663"/>
      <c r="BDP11" s="663"/>
      <c r="BDQ11" s="663"/>
      <c r="BDR11" s="663"/>
      <c r="BDS11" s="663"/>
      <c r="BDT11" s="663"/>
      <c r="BDU11" s="663"/>
      <c r="BDV11" s="663"/>
      <c r="BDW11" s="663"/>
      <c r="BDX11" s="663"/>
      <c r="BDY11" s="663"/>
      <c r="BDZ11" s="663"/>
      <c r="BEA11" s="663"/>
      <c r="BEB11" s="663"/>
      <c r="BEC11" s="663"/>
      <c r="BED11" s="663"/>
      <c r="BEE11" s="663"/>
      <c r="BEF11" s="663"/>
      <c r="BEG11" s="663"/>
      <c r="BEH11" s="663"/>
      <c r="BEI11" s="663"/>
      <c r="BEJ11" s="663"/>
      <c r="BEK11" s="663"/>
      <c r="BEL11" s="663"/>
      <c r="BEM11" s="663"/>
      <c r="BEN11" s="663"/>
      <c r="BEO11" s="663"/>
      <c r="BEP11" s="663"/>
      <c r="BEQ11" s="663"/>
      <c r="BER11" s="663"/>
      <c r="BES11" s="663"/>
      <c r="BET11" s="663"/>
      <c r="BEU11" s="663"/>
      <c r="BEV11" s="663"/>
      <c r="BEW11" s="663"/>
      <c r="BEX11" s="663"/>
      <c r="BEY11" s="663"/>
      <c r="BEZ11" s="663"/>
      <c r="BFA11" s="663"/>
      <c r="BFB11" s="663"/>
      <c r="BFC11" s="663"/>
      <c r="BFD11" s="663"/>
      <c r="BFE11" s="663"/>
      <c r="BFF11" s="663"/>
      <c r="BFG11" s="663"/>
      <c r="BFH11" s="663"/>
      <c r="BFI11" s="663"/>
      <c r="BFJ11" s="663"/>
      <c r="BFK11" s="663"/>
      <c r="BFL11" s="663"/>
      <c r="BFM11" s="663"/>
      <c r="BFN11" s="663"/>
      <c r="BFO11" s="663"/>
      <c r="BFP11" s="663"/>
      <c r="BFQ11" s="663"/>
      <c r="BFR11" s="663"/>
      <c r="BFS11" s="663"/>
      <c r="BFT11" s="663"/>
      <c r="BFU11" s="663"/>
      <c r="BFV11" s="663"/>
      <c r="BFW11" s="663"/>
      <c r="BFX11" s="663"/>
      <c r="BFY11" s="663"/>
      <c r="BFZ11" s="663"/>
      <c r="BGA11" s="663"/>
      <c r="BGB11" s="663"/>
      <c r="BGC11" s="663"/>
      <c r="BGD11" s="663"/>
      <c r="BGE11" s="663"/>
      <c r="BGF11" s="663"/>
      <c r="BGG11" s="663"/>
      <c r="BGH11" s="663"/>
      <c r="BGI11" s="663"/>
      <c r="BGJ11" s="663"/>
      <c r="BGK11" s="663"/>
      <c r="BGL11" s="663"/>
      <c r="BGM11" s="663"/>
      <c r="BGN11" s="663"/>
      <c r="BGO11" s="663"/>
      <c r="BGP11" s="663"/>
      <c r="BGQ11" s="663"/>
      <c r="BGR11" s="663"/>
      <c r="BGS11" s="663"/>
      <c r="BGT11" s="663"/>
      <c r="BGU11" s="663"/>
      <c r="BGV11" s="663"/>
      <c r="BGW11" s="663"/>
      <c r="BGX11" s="663"/>
      <c r="BGY11" s="663"/>
      <c r="BGZ11" s="663"/>
      <c r="BHA11" s="663"/>
      <c r="BHB11" s="663"/>
      <c r="BHC11" s="663"/>
      <c r="BHD11" s="663"/>
      <c r="BHE11" s="663"/>
      <c r="BHF11" s="663"/>
      <c r="BHG11" s="663"/>
      <c r="BHH11" s="663"/>
      <c r="BHI11" s="663"/>
      <c r="BHJ11" s="663"/>
      <c r="BHK11" s="663"/>
      <c r="BHL11" s="663"/>
      <c r="BHM11" s="663"/>
      <c r="BHN11" s="663"/>
      <c r="BHO11" s="663"/>
      <c r="BHP11" s="663"/>
      <c r="BHQ11" s="663"/>
      <c r="BHR11" s="663"/>
      <c r="BHS11" s="663"/>
      <c r="BHT11" s="663"/>
      <c r="BHU11" s="663"/>
      <c r="BHV11" s="663"/>
      <c r="BHW11" s="663"/>
      <c r="BHX11" s="663"/>
      <c r="BHY11" s="663"/>
      <c r="BHZ11" s="663"/>
      <c r="BIA11" s="663"/>
      <c r="BIB11" s="663"/>
      <c r="BIC11" s="663"/>
      <c r="BID11" s="663"/>
      <c r="BIE11" s="663"/>
      <c r="BIF11" s="663"/>
      <c r="BIG11" s="663"/>
      <c r="BIH11" s="663"/>
      <c r="BII11" s="663"/>
      <c r="BIJ11" s="663"/>
      <c r="BIK11" s="663"/>
      <c r="BIL11" s="663"/>
      <c r="BIM11" s="663"/>
      <c r="BIN11" s="663"/>
      <c r="BIO11" s="663"/>
      <c r="BIP11" s="663"/>
      <c r="BIQ11" s="663"/>
      <c r="BIR11" s="663"/>
      <c r="BIS11" s="663"/>
      <c r="BIT11" s="663"/>
      <c r="BIU11" s="663"/>
      <c r="BIV11" s="663"/>
      <c r="BIW11" s="663"/>
      <c r="BIX11" s="663"/>
      <c r="BIY11" s="663"/>
      <c r="BIZ11" s="663"/>
      <c r="BJA11" s="663"/>
      <c r="BJB11" s="663"/>
      <c r="BJC11" s="663"/>
      <c r="BJD11" s="663"/>
      <c r="BJE11" s="663"/>
      <c r="BJF11" s="663"/>
      <c r="BJG11" s="663"/>
      <c r="BJH11" s="663"/>
      <c r="BJI11" s="663"/>
      <c r="BJJ11" s="663"/>
      <c r="BJK11" s="663"/>
      <c r="BJL11" s="663"/>
      <c r="BJM11" s="663"/>
      <c r="BJN11" s="663"/>
      <c r="BJO11" s="663"/>
      <c r="BJP11" s="663"/>
      <c r="BJQ11" s="663"/>
      <c r="BJR11" s="663"/>
      <c r="BJS11" s="663"/>
      <c r="BJT11" s="663"/>
      <c r="BJU11" s="663"/>
      <c r="BJV11" s="663"/>
      <c r="BJW11" s="663"/>
      <c r="BJX11" s="663"/>
      <c r="BJY11" s="663"/>
      <c r="BJZ11" s="663"/>
      <c r="BKA11" s="663"/>
      <c r="BKB11" s="663"/>
      <c r="BKC11" s="663"/>
      <c r="BKD11" s="663"/>
      <c r="BKE11" s="663"/>
      <c r="BKF11" s="663"/>
      <c r="BKG11" s="663"/>
      <c r="BKH11" s="663"/>
      <c r="BKI11" s="663"/>
      <c r="BKJ11" s="663"/>
      <c r="BKK11" s="663"/>
      <c r="BKL11" s="663"/>
      <c r="BKM11" s="663"/>
      <c r="BKN11" s="663"/>
      <c r="BKO11" s="663"/>
      <c r="BKP11" s="663"/>
      <c r="BKQ11" s="663"/>
      <c r="BKR11" s="663"/>
      <c r="BKS11" s="663"/>
      <c r="BKT11" s="663"/>
      <c r="BKU11" s="663"/>
      <c r="BKV11" s="663"/>
      <c r="BKW11" s="663"/>
      <c r="BKX11" s="663"/>
      <c r="BKY11" s="663"/>
      <c r="BKZ11" s="663"/>
      <c r="BLA11" s="663"/>
      <c r="BLB11" s="663"/>
      <c r="BLC11" s="663"/>
      <c r="BLD11" s="663"/>
      <c r="BLE11" s="663"/>
      <c r="BLF11" s="663"/>
      <c r="BLG11" s="663"/>
      <c r="BLH11" s="663"/>
      <c r="BLI11" s="663"/>
      <c r="BLJ11" s="663"/>
      <c r="BLK11" s="663"/>
      <c r="BLL11" s="663"/>
      <c r="BLM11" s="663"/>
      <c r="BLN11" s="663"/>
      <c r="BLO11" s="663"/>
      <c r="BLP11" s="663"/>
      <c r="BLQ11" s="663"/>
      <c r="BLR11" s="663"/>
      <c r="BLS11" s="663"/>
      <c r="BLT11" s="663"/>
      <c r="BLU11" s="663"/>
      <c r="BLV11" s="663"/>
      <c r="BLW11" s="663"/>
      <c r="BLX11" s="663"/>
      <c r="BLY11" s="663"/>
      <c r="BLZ11" s="663"/>
      <c r="BMA11" s="663"/>
      <c r="BMB11" s="663"/>
      <c r="BMC11" s="663"/>
      <c r="BMD11" s="663"/>
      <c r="BME11" s="663"/>
      <c r="BMF11" s="663"/>
      <c r="BMG11" s="663"/>
      <c r="BMH11" s="663"/>
      <c r="BMI11" s="663"/>
      <c r="BMJ11" s="663"/>
      <c r="BMK11" s="663"/>
      <c r="BML11" s="663"/>
      <c r="BMM11" s="663"/>
      <c r="BMN11" s="663"/>
      <c r="BMO11" s="663"/>
      <c r="BMP11" s="663"/>
      <c r="BMQ11" s="663"/>
      <c r="BMR11" s="663"/>
      <c r="BMS11" s="663"/>
      <c r="BMT11" s="663"/>
      <c r="BMU11" s="663"/>
      <c r="BMV11" s="663"/>
      <c r="BMW11" s="663"/>
      <c r="BMX11" s="663"/>
      <c r="BMY11" s="663"/>
      <c r="BMZ11" s="663"/>
      <c r="BNA11" s="663"/>
      <c r="BNB11" s="663"/>
      <c r="BNC11" s="663"/>
      <c r="BND11" s="663"/>
      <c r="BNE11" s="663"/>
      <c r="BNF11" s="663"/>
      <c r="BNG11" s="663"/>
      <c r="BNH11" s="663"/>
      <c r="BNI11" s="663"/>
      <c r="BNJ11" s="663"/>
      <c r="BNK11" s="663"/>
      <c r="BNL11" s="663"/>
      <c r="BNM11" s="663"/>
      <c r="BNN11" s="663"/>
      <c r="BNO11" s="663"/>
      <c r="BNP11" s="663"/>
      <c r="BNQ11" s="663"/>
      <c r="BNR11" s="663"/>
      <c r="BNS11" s="663"/>
      <c r="BNT11" s="663"/>
      <c r="BNU11" s="663"/>
      <c r="BNV11" s="663"/>
      <c r="BNW11" s="663"/>
      <c r="BNX11" s="663"/>
      <c r="BNY11" s="663"/>
      <c r="BNZ11" s="663"/>
      <c r="BOA11" s="663"/>
      <c r="BOB11" s="663"/>
      <c r="BOC11" s="663"/>
      <c r="BOD11" s="663"/>
      <c r="BOE11" s="663"/>
      <c r="BOF11" s="663"/>
      <c r="BOG11" s="663"/>
      <c r="BOH11" s="663"/>
      <c r="BOI11" s="663"/>
      <c r="BOJ11" s="663"/>
      <c r="BOK11" s="663"/>
      <c r="BOL11" s="663"/>
      <c r="BOM11" s="663"/>
      <c r="BON11" s="663"/>
      <c r="BOO11" s="663"/>
      <c r="BOP11" s="663"/>
      <c r="BOQ11" s="663"/>
      <c r="BOR11" s="663"/>
      <c r="BOS11" s="663"/>
      <c r="BOT11" s="663"/>
      <c r="BOU11" s="663"/>
      <c r="BOV11" s="663"/>
      <c r="BOW11" s="663"/>
      <c r="BOX11" s="663"/>
      <c r="BOY11" s="663"/>
      <c r="BOZ11" s="663"/>
      <c r="BPA11" s="663"/>
      <c r="BPB11" s="663"/>
      <c r="BPC11" s="663"/>
      <c r="BPD11" s="663"/>
      <c r="BPE11" s="663"/>
      <c r="BPF11" s="663"/>
      <c r="BPG11" s="663"/>
      <c r="BPH11" s="663"/>
      <c r="BPI11" s="663"/>
      <c r="BPJ11" s="663"/>
      <c r="BPK11" s="663"/>
      <c r="BPL11" s="663"/>
      <c r="BPM11" s="663"/>
      <c r="BPN11" s="663"/>
      <c r="BPO11" s="663"/>
      <c r="BPP11" s="663"/>
      <c r="BPQ11" s="663"/>
      <c r="BPR11" s="663"/>
      <c r="BPS11" s="663"/>
      <c r="BPT11" s="663"/>
      <c r="BPU11" s="663"/>
      <c r="BPV11" s="663"/>
      <c r="BPW11" s="663"/>
      <c r="BPX11" s="663"/>
      <c r="BPY11" s="663"/>
      <c r="BPZ11" s="663"/>
      <c r="BQA11" s="663"/>
      <c r="BQB11" s="663"/>
      <c r="BQC11" s="663"/>
      <c r="BQD11" s="663"/>
      <c r="BQE11" s="663"/>
      <c r="BQF11" s="663"/>
      <c r="BQG11" s="663"/>
      <c r="BQH11" s="663"/>
      <c r="BQI11" s="663"/>
      <c r="BQJ11" s="663"/>
      <c r="BQK11" s="663"/>
      <c r="BQL11" s="663"/>
      <c r="BQM11" s="663"/>
      <c r="BQN11" s="663"/>
      <c r="BQO11" s="663"/>
      <c r="BQP11" s="663"/>
      <c r="BQQ11" s="663"/>
      <c r="BQR11" s="663"/>
      <c r="BQS11" s="663"/>
      <c r="BQT11" s="663"/>
      <c r="BQU11" s="663"/>
      <c r="BQV11" s="663"/>
      <c r="BQW11" s="663"/>
      <c r="BQX11" s="663"/>
      <c r="BQY11" s="663"/>
      <c r="BQZ11" s="663"/>
      <c r="BRA11" s="663"/>
      <c r="BRB11" s="663"/>
      <c r="BRC11" s="663"/>
      <c r="BRD11" s="663"/>
      <c r="BRE11" s="663"/>
      <c r="BRF11" s="663"/>
      <c r="BRG11" s="663"/>
      <c r="BRH11" s="663"/>
      <c r="BRI11" s="663"/>
      <c r="BRJ11" s="663"/>
      <c r="BRK11" s="663"/>
      <c r="BRL11" s="663"/>
      <c r="BRM11" s="663"/>
      <c r="BRN11" s="663"/>
      <c r="BRO11" s="663"/>
      <c r="BRP11" s="663"/>
      <c r="BRQ11" s="663"/>
      <c r="BRR11" s="663"/>
      <c r="BRS11" s="663"/>
      <c r="BRT11" s="663"/>
      <c r="BRU11" s="663"/>
      <c r="BRV11" s="663"/>
      <c r="BRW11" s="663"/>
      <c r="BRX11" s="663"/>
      <c r="BRY11" s="663"/>
      <c r="BRZ11" s="663"/>
      <c r="BSA11" s="663"/>
      <c r="BSB11" s="663"/>
      <c r="BSC11" s="663"/>
      <c r="BSD11" s="663"/>
      <c r="BSE11" s="663"/>
      <c r="BSF11" s="663"/>
      <c r="BSG11" s="663"/>
      <c r="BSH11" s="663"/>
      <c r="BSI11" s="663"/>
      <c r="BSJ11" s="663"/>
      <c r="BSK11" s="663"/>
      <c r="BSL11" s="663"/>
      <c r="BSM11" s="663"/>
      <c r="BSN11" s="663"/>
      <c r="BSO11" s="663"/>
      <c r="BSP11" s="663"/>
      <c r="BSQ11" s="663"/>
      <c r="BSR11" s="663"/>
      <c r="BSS11" s="663"/>
      <c r="BST11" s="663"/>
      <c r="BSU11" s="663"/>
      <c r="BSV11" s="663"/>
      <c r="BSW11" s="663"/>
      <c r="BSX11" s="663"/>
      <c r="BSY11" s="663"/>
      <c r="BSZ11" s="663"/>
      <c r="BTA11" s="663"/>
      <c r="BTB11" s="663"/>
      <c r="BTC11" s="663"/>
      <c r="BTD11" s="663"/>
      <c r="BTE11" s="663"/>
      <c r="BTF11" s="663"/>
      <c r="BTG11" s="663"/>
      <c r="BTH11" s="663"/>
      <c r="BTI11" s="663"/>
      <c r="BTJ11" s="663"/>
      <c r="BTK11" s="663"/>
      <c r="BTL11" s="663"/>
      <c r="BTM11" s="663"/>
      <c r="BTN11" s="663"/>
      <c r="BTO11" s="663"/>
      <c r="BTP11" s="663"/>
      <c r="BTQ11" s="663"/>
      <c r="BTR11" s="663"/>
      <c r="BTS11" s="663"/>
      <c r="BTT11" s="663"/>
      <c r="BTU11" s="663"/>
      <c r="BTV11" s="663"/>
      <c r="BTW11" s="663"/>
      <c r="BTX11" s="663"/>
      <c r="BTY11" s="663"/>
      <c r="BTZ11" s="663"/>
      <c r="BUA11" s="663"/>
      <c r="BUB11" s="663"/>
      <c r="BUC11" s="663"/>
      <c r="BUD11" s="663"/>
      <c r="BUE11" s="663"/>
      <c r="BUF11" s="663"/>
      <c r="BUG11" s="663"/>
      <c r="BUH11" s="663"/>
      <c r="BUI11" s="663"/>
      <c r="BUJ11" s="663"/>
      <c r="BUK11" s="663"/>
      <c r="BUL11" s="663"/>
      <c r="BUM11" s="663"/>
      <c r="BUN11" s="663"/>
      <c r="BUO11" s="663"/>
      <c r="BUP11" s="663"/>
      <c r="BUQ11" s="663"/>
      <c r="BUR11" s="663"/>
      <c r="BUS11" s="663"/>
      <c r="BUT11" s="663"/>
      <c r="BUU11" s="663"/>
      <c r="BUV11" s="663"/>
      <c r="BUW11" s="663"/>
      <c r="BUX11" s="663"/>
      <c r="BUY11" s="663"/>
      <c r="BUZ11" s="663"/>
      <c r="BVA11" s="663"/>
      <c r="BVB11" s="663"/>
      <c r="BVC11" s="663"/>
      <c r="BVD11" s="663"/>
      <c r="BVE11" s="663"/>
      <c r="BVF11" s="663"/>
      <c r="BVG11" s="663"/>
      <c r="BVH11" s="663"/>
      <c r="BVI11" s="663"/>
      <c r="BVJ11" s="663"/>
      <c r="BVK11" s="663"/>
      <c r="BVL11" s="663"/>
      <c r="BVM11" s="663"/>
      <c r="BVN11" s="663"/>
      <c r="BVO11" s="663"/>
      <c r="BVP11" s="663"/>
      <c r="BVQ11" s="663"/>
      <c r="BVR11" s="663"/>
      <c r="BVS11" s="663"/>
      <c r="BVT11" s="663"/>
      <c r="BVU11" s="663"/>
      <c r="BVV11" s="663"/>
      <c r="BVW11" s="663"/>
      <c r="BVX11" s="663"/>
      <c r="BVY11" s="663"/>
      <c r="BVZ11" s="663"/>
      <c r="BWA11" s="663"/>
      <c r="BWB11" s="663"/>
      <c r="BWC11" s="663"/>
      <c r="BWD11" s="663"/>
      <c r="BWE11" s="663"/>
      <c r="BWF11" s="663"/>
      <c r="BWG11" s="663"/>
      <c r="BWH11" s="663"/>
      <c r="BWI11" s="663"/>
      <c r="BWJ11" s="663"/>
      <c r="BWK11" s="663"/>
      <c r="BWL11" s="663"/>
      <c r="BWM11" s="663"/>
      <c r="BWN11" s="663"/>
      <c r="BWO11" s="663"/>
      <c r="BWP11" s="663"/>
      <c r="BWQ11" s="663"/>
      <c r="BWR11" s="663"/>
      <c r="BWS11" s="663"/>
      <c r="BWT11" s="663"/>
      <c r="BWU11" s="663"/>
      <c r="BWV11" s="663"/>
      <c r="BWW11" s="663"/>
      <c r="BWX11" s="663"/>
      <c r="BWY11" s="663"/>
      <c r="BWZ11" s="663"/>
      <c r="BXA11" s="663"/>
      <c r="BXB11" s="663"/>
      <c r="BXC11" s="663"/>
      <c r="BXD11" s="663"/>
      <c r="BXE11" s="663"/>
      <c r="BXF11" s="663"/>
      <c r="BXG11" s="663"/>
      <c r="BXH11" s="663"/>
      <c r="BXI11" s="663"/>
      <c r="BXJ11" s="663"/>
      <c r="BXK11" s="663"/>
      <c r="BXL11" s="663"/>
      <c r="BXM11" s="663"/>
      <c r="BXN11" s="663"/>
      <c r="BXO11" s="663"/>
      <c r="BXP11" s="663"/>
      <c r="BXQ11" s="663"/>
      <c r="BXR11" s="663"/>
      <c r="BXS11" s="663"/>
      <c r="BXT11" s="663"/>
      <c r="BXU11" s="663"/>
      <c r="BXV11" s="663"/>
      <c r="BXW11" s="663"/>
      <c r="BXX11" s="663"/>
      <c r="BXY11" s="663"/>
      <c r="BXZ11" s="663"/>
      <c r="BYA11" s="663"/>
      <c r="BYB11" s="663"/>
      <c r="BYC11" s="663"/>
      <c r="BYD11" s="663"/>
      <c r="BYE11" s="663"/>
      <c r="BYF11" s="663"/>
      <c r="BYG11" s="663"/>
      <c r="BYH11" s="663"/>
      <c r="BYI11" s="663"/>
      <c r="BYJ11" s="663"/>
      <c r="BYK11" s="663"/>
      <c r="BYL11" s="663"/>
      <c r="BYM11" s="663"/>
      <c r="BYN11" s="663"/>
      <c r="BYO11" s="663"/>
      <c r="BYP11" s="663"/>
      <c r="BYQ11" s="663"/>
      <c r="BYR11" s="663"/>
      <c r="BYS11" s="663"/>
      <c r="BYT11" s="663"/>
      <c r="BYU11" s="663"/>
      <c r="BYV11" s="663"/>
      <c r="BYW11" s="663"/>
      <c r="BYX11" s="663"/>
      <c r="BYY11" s="663"/>
      <c r="BYZ11" s="663"/>
      <c r="BZA11" s="663"/>
      <c r="BZB11" s="663"/>
      <c r="BZC11" s="663"/>
      <c r="BZD11" s="663"/>
      <c r="BZE11" s="663"/>
      <c r="BZF11" s="663"/>
      <c r="BZG11" s="663"/>
      <c r="BZH11" s="663"/>
      <c r="BZI11" s="663"/>
      <c r="BZJ11" s="663"/>
      <c r="BZK11" s="663"/>
      <c r="BZL11" s="663"/>
      <c r="BZM11" s="663"/>
      <c r="BZN11" s="663"/>
      <c r="BZO11" s="663"/>
      <c r="BZP11" s="663"/>
      <c r="BZQ11" s="663"/>
      <c r="BZR11" s="663"/>
      <c r="BZS11" s="663"/>
      <c r="BZT11" s="663"/>
      <c r="BZU11" s="663"/>
      <c r="BZV11" s="663"/>
      <c r="BZW11" s="663"/>
      <c r="BZX11" s="663"/>
      <c r="BZY11" s="663"/>
      <c r="BZZ11" s="663"/>
      <c r="CAA11" s="663"/>
      <c r="CAB11" s="663"/>
      <c r="CAC11" s="663"/>
      <c r="CAD11" s="663"/>
      <c r="CAE11" s="663"/>
      <c r="CAF11" s="663"/>
      <c r="CAG11" s="663"/>
      <c r="CAH11" s="663"/>
      <c r="CAI11" s="663"/>
      <c r="CAJ11" s="663"/>
      <c r="CAK11" s="663"/>
      <c r="CAL11" s="663"/>
      <c r="CAM11" s="663"/>
      <c r="CAN11" s="663"/>
      <c r="CAO11" s="663"/>
      <c r="CAP11" s="663"/>
      <c r="CAQ11" s="663"/>
      <c r="CAR11" s="663"/>
      <c r="CAS11" s="663"/>
      <c r="CAT11" s="663"/>
      <c r="CAU11" s="663"/>
      <c r="CAV11" s="663"/>
      <c r="CAW11" s="663"/>
      <c r="CAX11" s="663"/>
      <c r="CAY11" s="663"/>
      <c r="CAZ11" s="663"/>
      <c r="CBA11" s="663"/>
      <c r="CBB11" s="663"/>
      <c r="CBC11" s="663"/>
      <c r="CBD11" s="663"/>
      <c r="CBE11" s="663"/>
      <c r="CBF11" s="663"/>
      <c r="CBG11" s="663"/>
      <c r="CBH11" s="663"/>
      <c r="CBI11" s="663"/>
      <c r="CBJ11" s="663"/>
      <c r="CBK11" s="663"/>
      <c r="CBL11" s="663"/>
      <c r="CBM11" s="663"/>
      <c r="CBN11" s="663"/>
      <c r="CBO11" s="663"/>
      <c r="CBP11" s="663"/>
      <c r="CBQ11" s="663"/>
      <c r="CBR11" s="663"/>
      <c r="CBS11" s="663"/>
      <c r="CBT11" s="663"/>
      <c r="CBU11" s="663"/>
      <c r="CBV11" s="663"/>
      <c r="CBW11" s="663"/>
      <c r="CBX11" s="663"/>
      <c r="CBY11" s="663"/>
      <c r="CBZ11" s="663"/>
      <c r="CCA11" s="663"/>
      <c r="CCB11" s="663"/>
      <c r="CCC11" s="663"/>
      <c r="CCD11" s="663"/>
      <c r="CCE11" s="663"/>
      <c r="CCF11" s="663"/>
      <c r="CCG11" s="663"/>
      <c r="CCH11" s="663"/>
      <c r="CCI11" s="663"/>
      <c r="CCJ11" s="663"/>
      <c r="CCK11" s="663"/>
      <c r="CCL11" s="663"/>
      <c r="CCM11" s="663"/>
      <c r="CCN11" s="663"/>
      <c r="CCO11" s="663"/>
      <c r="CCP11" s="663"/>
      <c r="CCQ11" s="663"/>
      <c r="CCR11" s="663"/>
      <c r="CCS11" s="663"/>
      <c r="CCT11" s="663"/>
      <c r="CCU11" s="663"/>
      <c r="CCV11" s="663"/>
      <c r="CCW11" s="663"/>
      <c r="CCX11" s="663"/>
      <c r="CCY11" s="663"/>
      <c r="CCZ11" s="663"/>
      <c r="CDA11" s="663"/>
      <c r="CDB11" s="663"/>
      <c r="CDC11" s="663"/>
      <c r="CDD11" s="663"/>
      <c r="CDE11" s="663"/>
      <c r="CDF11" s="663"/>
      <c r="CDG11" s="663"/>
      <c r="CDH11" s="663"/>
      <c r="CDI11" s="663"/>
      <c r="CDJ11" s="663"/>
      <c r="CDK11" s="663"/>
      <c r="CDL11" s="663"/>
      <c r="CDM11" s="663"/>
      <c r="CDN11" s="663"/>
      <c r="CDO11" s="663"/>
      <c r="CDP11" s="663"/>
      <c r="CDQ11" s="663"/>
      <c r="CDR11" s="663"/>
      <c r="CDS11" s="663"/>
      <c r="CDT11" s="663"/>
      <c r="CDU11" s="663"/>
      <c r="CDV11" s="663"/>
      <c r="CDW11" s="663"/>
      <c r="CDX11" s="663"/>
      <c r="CDY11" s="663"/>
      <c r="CDZ11" s="663"/>
      <c r="CEA11" s="663"/>
      <c r="CEB11" s="663"/>
      <c r="CEC11" s="663"/>
      <c r="CED11" s="663"/>
      <c r="CEE11" s="663"/>
      <c r="CEF11" s="663"/>
      <c r="CEG11" s="663"/>
      <c r="CEH11" s="663"/>
      <c r="CEI11" s="663"/>
      <c r="CEJ11" s="663"/>
      <c r="CEK11" s="663"/>
      <c r="CEL11" s="663"/>
      <c r="CEM11" s="663"/>
      <c r="CEN11" s="663"/>
      <c r="CEO11" s="663"/>
      <c r="CEP11" s="663"/>
      <c r="CEQ11" s="663"/>
      <c r="CER11" s="663"/>
      <c r="CES11" s="663"/>
      <c r="CET11" s="663"/>
      <c r="CEU11" s="663"/>
      <c r="CEV11" s="663"/>
      <c r="CEW11" s="663"/>
      <c r="CEX11" s="663"/>
      <c r="CEY11" s="663"/>
      <c r="CEZ11" s="663"/>
      <c r="CFA11" s="663"/>
      <c r="CFB11" s="663"/>
      <c r="CFC11" s="663"/>
      <c r="CFD11" s="663"/>
      <c r="CFE11" s="663"/>
      <c r="CFF11" s="663"/>
      <c r="CFG11" s="663"/>
      <c r="CFH11" s="663"/>
      <c r="CFI11" s="663"/>
      <c r="CFJ11" s="663"/>
      <c r="CFK11" s="663"/>
      <c r="CFL11" s="663"/>
      <c r="CFM11" s="663"/>
      <c r="CFN11" s="663"/>
      <c r="CFO11" s="663"/>
      <c r="CFP11" s="663"/>
      <c r="CFQ11" s="663"/>
      <c r="CFR11" s="663"/>
      <c r="CFS11" s="663"/>
      <c r="CFT11" s="663"/>
      <c r="CFU11" s="663"/>
      <c r="CFV11" s="663"/>
      <c r="CFW11" s="663"/>
      <c r="CFX11" s="663"/>
      <c r="CFY11" s="663"/>
      <c r="CFZ11" s="663"/>
      <c r="CGA11" s="663"/>
      <c r="CGB11" s="663"/>
      <c r="CGC11" s="663"/>
      <c r="CGD11" s="663"/>
      <c r="CGE11" s="663"/>
      <c r="CGF11" s="663"/>
      <c r="CGG11" s="663"/>
      <c r="CGH11" s="663"/>
      <c r="CGI11" s="663"/>
      <c r="CGJ11" s="663"/>
      <c r="CGK11" s="663"/>
      <c r="CGL11" s="663"/>
      <c r="CGM11" s="663"/>
      <c r="CGN11" s="663"/>
      <c r="CGO11" s="663"/>
      <c r="CGP11" s="663"/>
      <c r="CGQ11" s="663"/>
      <c r="CGR11" s="663"/>
      <c r="CGS11" s="663"/>
      <c r="CGT11" s="663"/>
      <c r="CGU11" s="663"/>
      <c r="CGV11" s="663"/>
      <c r="CGW11" s="663"/>
      <c r="CGX11" s="663"/>
      <c r="CGY11" s="663"/>
      <c r="CGZ11" s="663"/>
      <c r="CHA11" s="663"/>
      <c r="CHB11" s="663"/>
      <c r="CHC11" s="663"/>
      <c r="CHD11" s="663"/>
      <c r="CHE11" s="663"/>
      <c r="CHF11" s="663"/>
      <c r="CHG11" s="663"/>
      <c r="CHH11" s="663"/>
      <c r="CHI11" s="663"/>
      <c r="CHJ11" s="663"/>
      <c r="CHK11" s="663"/>
      <c r="CHL11" s="663"/>
      <c r="CHM11" s="663"/>
      <c r="CHN11" s="663"/>
      <c r="CHO11" s="663"/>
      <c r="CHP11" s="663"/>
      <c r="CHQ11" s="663"/>
      <c r="CHR11" s="663"/>
      <c r="CHS11" s="663"/>
      <c r="CHT11" s="663"/>
      <c r="CHU11" s="663"/>
      <c r="CHV11" s="663"/>
      <c r="CHW11" s="663"/>
      <c r="CHX11" s="663"/>
      <c r="CHY11" s="663"/>
      <c r="CHZ11" s="663"/>
      <c r="CIA11" s="663"/>
      <c r="CIB11" s="663"/>
      <c r="CIC11" s="663"/>
      <c r="CID11" s="663"/>
      <c r="CIE11" s="663"/>
      <c r="CIF11" s="663"/>
      <c r="CIG11" s="663"/>
      <c r="CIH11" s="663"/>
      <c r="CII11" s="663"/>
      <c r="CIJ11" s="663"/>
      <c r="CIK11" s="663"/>
      <c r="CIL11" s="663"/>
      <c r="CIM11" s="663"/>
      <c r="CIN11" s="663"/>
      <c r="CIO11" s="663"/>
      <c r="CIP11" s="663"/>
      <c r="CIQ11" s="663"/>
      <c r="CIR11" s="663"/>
      <c r="CIS11" s="663"/>
      <c r="CIT11" s="663"/>
      <c r="CIU11" s="663"/>
      <c r="CIV11" s="663"/>
      <c r="CIW11" s="663"/>
      <c r="CIX11" s="663"/>
      <c r="CIY11" s="663"/>
      <c r="CIZ11" s="663"/>
      <c r="CJA11" s="663"/>
      <c r="CJB11" s="663"/>
      <c r="CJC11" s="663"/>
      <c r="CJD11" s="663"/>
      <c r="CJE11" s="663"/>
      <c r="CJF11" s="663"/>
      <c r="CJG11" s="663"/>
      <c r="CJH11" s="663"/>
      <c r="CJI11" s="663"/>
      <c r="CJJ11" s="663"/>
      <c r="CJK11" s="663"/>
      <c r="CJL11" s="663"/>
      <c r="CJM11" s="663"/>
      <c r="CJN11" s="663"/>
      <c r="CJO11" s="663"/>
      <c r="CJP11" s="663"/>
      <c r="CJQ11" s="663"/>
      <c r="CJR11" s="663"/>
      <c r="CJS11" s="663"/>
      <c r="CJT11" s="663"/>
      <c r="CJU11" s="663"/>
      <c r="CJV11" s="663"/>
      <c r="CJW11" s="663"/>
      <c r="CJX11" s="663"/>
      <c r="CJY11" s="663"/>
      <c r="CJZ11" s="663"/>
      <c r="CKA11" s="663"/>
      <c r="CKB11" s="663"/>
      <c r="CKC11" s="663"/>
      <c r="CKD11" s="663"/>
      <c r="CKE11" s="663"/>
      <c r="CKF11" s="663"/>
      <c r="CKG11" s="663"/>
      <c r="CKH11" s="663"/>
      <c r="CKI11" s="663"/>
      <c r="CKJ11" s="663"/>
      <c r="CKK11" s="663"/>
      <c r="CKL11" s="663"/>
      <c r="CKM11" s="663"/>
      <c r="CKN11" s="663"/>
      <c r="CKO11" s="663"/>
      <c r="CKP11" s="663"/>
      <c r="CKQ11" s="663"/>
      <c r="CKR11" s="663"/>
      <c r="CKS11" s="663"/>
      <c r="CKT11" s="663"/>
      <c r="CKU11" s="663"/>
      <c r="CKV11" s="663"/>
      <c r="CKW11" s="663"/>
      <c r="CKX11" s="663"/>
      <c r="CKY11" s="663"/>
      <c r="CKZ11" s="663"/>
      <c r="CLA11" s="663"/>
      <c r="CLB11" s="663"/>
      <c r="CLC11" s="663"/>
      <c r="CLD11" s="663"/>
      <c r="CLE11" s="663"/>
      <c r="CLF11" s="663"/>
      <c r="CLG11" s="663"/>
      <c r="CLH11" s="663"/>
      <c r="CLI11" s="663"/>
      <c r="CLJ11" s="663"/>
      <c r="CLK11" s="663"/>
      <c r="CLL11" s="663"/>
      <c r="CLM11" s="663"/>
      <c r="CLN11" s="663"/>
      <c r="CLO11" s="663"/>
      <c r="CLP11" s="663"/>
      <c r="CLQ11" s="663"/>
      <c r="CLR11" s="663"/>
      <c r="CLS11" s="663"/>
      <c r="CLT11" s="663"/>
      <c r="CLU11" s="663"/>
      <c r="CLV11" s="663"/>
      <c r="CLW11" s="663"/>
      <c r="CLX11" s="663"/>
      <c r="CLY11" s="663"/>
      <c r="CLZ11" s="663"/>
      <c r="CMA11" s="663"/>
      <c r="CMB11" s="663"/>
      <c r="CMC11" s="663"/>
      <c r="CMD11" s="663"/>
      <c r="CME11" s="663"/>
      <c r="CMF11" s="663"/>
      <c r="CMG11" s="663"/>
      <c r="CMH11" s="663"/>
      <c r="CMI11" s="663"/>
      <c r="CMJ11" s="663"/>
      <c r="CMK11" s="663"/>
      <c r="CML11" s="663"/>
      <c r="CMM11" s="663"/>
      <c r="CMN11" s="663"/>
      <c r="CMO11" s="663"/>
      <c r="CMP11" s="663"/>
      <c r="CMQ11" s="663"/>
      <c r="CMR11" s="663"/>
      <c r="CMS11" s="663"/>
      <c r="CMT11" s="663"/>
      <c r="CMU11" s="663"/>
      <c r="CMV11" s="663"/>
      <c r="CMW11" s="663"/>
      <c r="CMX11" s="663"/>
      <c r="CMY11" s="663"/>
      <c r="CMZ11" s="663"/>
      <c r="CNA11" s="663"/>
      <c r="CNB11" s="663"/>
      <c r="CNC11" s="663"/>
      <c r="CND11" s="663"/>
      <c r="CNE11" s="663"/>
      <c r="CNF11" s="663"/>
      <c r="CNG11" s="663"/>
      <c r="CNH11" s="663"/>
      <c r="CNI11" s="663"/>
      <c r="CNJ11" s="663"/>
      <c r="CNK11" s="663"/>
      <c r="CNL11" s="663"/>
      <c r="CNM11" s="663"/>
      <c r="CNN11" s="663"/>
      <c r="CNO11" s="663"/>
      <c r="CNP11" s="663"/>
      <c r="CNQ11" s="663"/>
      <c r="CNR11" s="663"/>
      <c r="CNS11" s="663"/>
      <c r="CNT11" s="663"/>
      <c r="CNU11" s="663"/>
      <c r="CNV11" s="663"/>
      <c r="CNW11" s="663"/>
      <c r="CNX11" s="663"/>
      <c r="CNY11" s="663"/>
      <c r="CNZ11" s="663"/>
      <c r="COA11" s="663"/>
      <c r="COB11" s="663"/>
      <c r="COC11" s="663"/>
      <c r="COD11" s="663"/>
      <c r="COE11" s="663"/>
      <c r="COF11" s="663"/>
      <c r="COG11" s="663"/>
      <c r="COH11" s="663"/>
      <c r="COI11" s="663"/>
      <c r="COJ11" s="663"/>
      <c r="COK11" s="663"/>
      <c r="COL11" s="663"/>
      <c r="COM11" s="663"/>
      <c r="CON11" s="663"/>
      <c r="COO11" s="663"/>
      <c r="COP11" s="663"/>
      <c r="COQ11" s="663"/>
      <c r="COR11" s="663"/>
      <c r="COS11" s="663"/>
      <c r="COT11" s="663"/>
      <c r="COU11" s="663"/>
      <c r="COV11" s="663"/>
      <c r="COW11" s="663"/>
      <c r="COX11" s="663"/>
      <c r="COY11" s="663"/>
      <c r="COZ11" s="663"/>
      <c r="CPA11" s="663"/>
      <c r="CPB11" s="663"/>
      <c r="CPC11" s="663"/>
      <c r="CPD11" s="663"/>
      <c r="CPE11" s="663"/>
      <c r="CPF11" s="663"/>
      <c r="CPG11" s="663"/>
      <c r="CPH11" s="663"/>
      <c r="CPI11" s="663"/>
      <c r="CPJ11" s="663"/>
      <c r="CPK11" s="663"/>
      <c r="CPL11" s="663"/>
      <c r="CPM11" s="663"/>
      <c r="CPN11" s="663"/>
      <c r="CPO11" s="663"/>
      <c r="CPP11" s="663"/>
      <c r="CPQ11" s="663"/>
      <c r="CPR11" s="663"/>
      <c r="CPS11" s="663"/>
      <c r="CPT11" s="663"/>
      <c r="CPU11" s="663"/>
      <c r="CPV11" s="663"/>
      <c r="CPW11" s="663"/>
      <c r="CPX11" s="663"/>
      <c r="CPY11" s="663"/>
      <c r="CPZ11" s="663"/>
      <c r="CQA11" s="663"/>
      <c r="CQB11" s="663"/>
      <c r="CQC11" s="663"/>
      <c r="CQD11" s="663"/>
      <c r="CQE11" s="663"/>
      <c r="CQF11" s="663"/>
      <c r="CQG11" s="663"/>
      <c r="CQH11" s="663"/>
      <c r="CQI11" s="663"/>
      <c r="CQJ11" s="663"/>
      <c r="CQK11" s="663"/>
      <c r="CQL11" s="663"/>
      <c r="CQM11" s="663"/>
      <c r="CQN11" s="663"/>
      <c r="CQO11" s="663"/>
      <c r="CQP11" s="663"/>
      <c r="CQQ11" s="663"/>
      <c r="CQR11" s="663"/>
      <c r="CQS11" s="663"/>
      <c r="CQT11" s="663"/>
      <c r="CQU11" s="663"/>
      <c r="CQV11" s="663"/>
      <c r="CQW11" s="663"/>
      <c r="CQX11" s="663"/>
      <c r="CQY11" s="663"/>
      <c r="CQZ11" s="663"/>
      <c r="CRA11" s="663"/>
      <c r="CRB11" s="663"/>
      <c r="CRC11" s="663"/>
      <c r="CRD11" s="663"/>
      <c r="CRE11" s="663"/>
      <c r="CRF11" s="663"/>
      <c r="CRG11" s="663"/>
      <c r="CRH11" s="663"/>
      <c r="CRI11" s="663"/>
      <c r="CRJ11" s="663"/>
      <c r="CRK11" s="663"/>
      <c r="CRL11" s="663"/>
      <c r="CRM11" s="663"/>
      <c r="CRN11" s="663"/>
      <c r="CRO11" s="663"/>
      <c r="CRP11" s="663"/>
      <c r="CRQ11" s="663"/>
      <c r="CRR11" s="663"/>
      <c r="CRS11" s="663"/>
      <c r="CRT11" s="663"/>
      <c r="CRU11" s="663"/>
      <c r="CRV11" s="663"/>
      <c r="CRW11" s="663"/>
      <c r="CRX11" s="663"/>
      <c r="CRY11" s="663"/>
      <c r="CRZ11" s="663"/>
      <c r="CSA11" s="663"/>
      <c r="CSB11" s="663"/>
      <c r="CSC11" s="663"/>
      <c r="CSD11" s="663"/>
      <c r="CSE11" s="663"/>
      <c r="CSF11" s="663"/>
      <c r="CSG11" s="663"/>
      <c r="CSH11" s="663"/>
      <c r="CSI11" s="663"/>
      <c r="CSJ11" s="663"/>
      <c r="CSK11" s="663"/>
      <c r="CSL11" s="663"/>
      <c r="CSM11" s="663"/>
      <c r="CSN11" s="663"/>
      <c r="CSO11" s="663"/>
      <c r="CSP11" s="663"/>
      <c r="CSQ11" s="663"/>
      <c r="CSR11" s="663"/>
      <c r="CSS11" s="663"/>
      <c r="CST11" s="663"/>
      <c r="CSU11" s="663"/>
      <c r="CSV11" s="663"/>
      <c r="CSW11" s="663"/>
      <c r="CSX11" s="663"/>
      <c r="CSY11" s="663"/>
      <c r="CSZ11" s="663"/>
      <c r="CTA11" s="663"/>
      <c r="CTB11" s="663"/>
      <c r="CTC11" s="663"/>
      <c r="CTD11" s="663"/>
      <c r="CTE11" s="663"/>
      <c r="CTF11" s="663"/>
      <c r="CTG11" s="663"/>
      <c r="CTH11" s="663"/>
      <c r="CTI11" s="663"/>
      <c r="CTJ11" s="663"/>
      <c r="CTK11" s="663"/>
      <c r="CTL11" s="663"/>
      <c r="CTM11" s="663"/>
      <c r="CTN11" s="663"/>
      <c r="CTO11" s="663"/>
      <c r="CTP11" s="663"/>
      <c r="CTQ11" s="663"/>
      <c r="CTR11" s="663"/>
      <c r="CTS11" s="663"/>
      <c r="CTT11" s="663"/>
      <c r="CTU11" s="663"/>
      <c r="CTV11" s="663"/>
      <c r="CTW11" s="663"/>
      <c r="CTX11" s="663"/>
      <c r="CTY11" s="663"/>
      <c r="CTZ11" s="663"/>
      <c r="CUA11" s="663"/>
      <c r="CUB11" s="663"/>
      <c r="CUC11" s="663"/>
      <c r="CUD11" s="663"/>
      <c r="CUE11" s="663"/>
      <c r="CUF11" s="663"/>
      <c r="CUG11" s="663"/>
      <c r="CUH11" s="663"/>
      <c r="CUI11" s="663"/>
      <c r="CUJ11" s="663"/>
      <c r="CUK11" s="663"/>
      <c r="CUL11" s="663"/>
      <c r="CUM11" s="663"/>
      <c r="CUN11" s="663"/>
      <c r="CUO11" s="663"/>
      <c r="CUP11" s="663"/>
      <c r="CUQ11" s="663"/>
      <c r="CUR11" s="663"/>
      <c r="CUS11" s="663"/>
      <c r="CUT11" s="663"/>
      <c r="CUU11" s="663"/>
      <c r="CUV11" s="663"/>
      <c r="CUW11" s="663"/>
      <c r="CUX11" s="663"/>
      <c r="CUY11" s="663"/>
      <c r="CUZ11" s="663"/>
      <c r="CVA11" s="663"/>
      <c r="CVB11" s="663"/>
      <c r="CVC11" s="663"/>
      <c r="CVD11" s="663"/>
      <c r="CVE11" s="663"/>
      <c r="CVF11" s="663"/>
      <c r="CVG11" s="663"/>
      <c r="CVH11" s="663"/>
      <c r="CVI11" s="663"/>
      <c r="CVJ11" s="663"/>
      <c r="CVK11" s="663"/>
      <c r="CVL11" s="663"/>
      <c r="CVM11" s="663"/>
      <c r="CVN11" s="663"/>
      <c r="CVO11" s="663"/>
      <c r="CVP11" s="663"/>
      <c r="CVQ11" s="663"/>
      <c r="CVR11" s="663"/>
      <c r="CVS11" s="663"/>
      <c r="CVT11" s="663"/>
      <c r="CVU11" s="663"/>
      <c r="CVV11" s="663"/>
      <c r="CVW11" s="663"/>
      <c r="CVX11" s="663"/>
      <c r="CVY11" s="663"/>
      <c r="CVZ11" s="663"/>
      <c r="CWA11" s="663"/>
      <c r="CWB11" s="663"/>
      <c r="CWC11" s="663"/>
      <c r="CWD11" s="663"/>
      <c r="CWE11" s="663"/>
      <c r="CWF11" s="663"/>
      <c r="CWG11" s="663"/>
      <c r="CWH11" s="663"/>
      <c r="CWI11" s="663"/>
      <c r="CWJ11" s="663"/>
      <c r="CWK11" s="663"/>
      <c r="CWL11" s="663"/>
      <c r="CWM11" s="663"/>
      <c r="CWN11" s="663"/>
      <c r="CWO11" s="663"/>
      <c r="CWP11" s="663"/>
      <c r="CWQ11" s="663"/>
      <c r="CWR11" s="663"/>
      <c r="CWS11" s="663"/>
      <c r="CWT11" s="663"/>
      <c r="CWU11" s="663"/>
      <c r="CWV11" s="663"/>
      <c r="CWW11" s="663"/>
      <c r="CWX11" s="663"/>
      <c r="CWY11" s="663"/>
      <c r="CWZ11" s="663"/>
      <c r="CXA11" s="663"/>
      <c r="CXB11" s="663"/>
      <c r="CXC11" s="663"/>
      <c r="CXD11" s="663"/>
      <c r="CXE11" s="663"/>
      <c r="CXF11" s="663"/>
      <c r="CXG11" s="663"/>
      <c r="CXH11" s="663"/>
      <c r="CXI11" s="663"/>
      <c r="CXJ11" s="663"/>
      <c r="CXK11" s="663"/>
      <c r="CXL11" s="663"/>
      <c r="CXM11" s="663"/>
      <c r="CXN11" s="663"/>
      <c r="CXO11" s="663"/>
      <c r="CXP11" s="663"/>
      <c r="CXQ11" s="663"/>
      <c r="CXR11" s="663"/>
      <c r="CXS11" s="663"/>
      <c r="CXT11" s="663"/>
      <c r="CXU11" s="663"/>
      <c r="CXV11" s="663"/>
      <c r="CXW11" s="663"/>
      <c r="CXX11" s="663"/>
      <c r="CXY11" s="663"/>
      <c r="CXZ11" s="663"/>
      <c r="CYA11" s="663"/>
      <c r="CYB11" s="663"/>
      <c r="CYC11" s="663"/>
      <c r="CYD11" s="663"/>
      <c r="CYE11" s="663"/>
      <c r="CYF11" s="663"/>
      <c r="CYG11" s="663"/>
      <c r="CYH11" s="663"/>
      <c r="CYI11" s="663"/>
      <c r="CYJ11" s="663"/>
      <c r="CYK11" s="663"/>
      <c r="CYL11" s="663"/>
      <c r="CYM11" s="663"/>
      <c r="CYN11" s="663"/>
      <c r="CYO11" s="663"/>
      <c r="CYP11" s="663"/>
      <c r="CYQ11" s="663"/>
      <c r="CYR11" s="663"/>
      <c r="CYS11" s="663"/>
      <c r="CYT11" s="663"/>
      <c r="CYU11" s="663"/>
      <c r="CYV11" s="663"/>
      <c r="CYW11" s="663"/>
      <c r="CYX11" s="663"/>
      <c r="CYY11" s="663"/>
      <c r="CYZ11" s="663"/>
      <c r="CZA11" s="663"/>
      <c r="CZB11" s="663"/>
      <c r="CZC11" s="663"/>
      <c r="CZD11" s="663"/>
      <c r="CZE11" s="663"/>
      <c r="CZF11" s="663"/>
      <c r="CZG11" s="663"/>
      <c r="CZH11" s="663"/>
      <c r="CZI11" s="663"/>
      <c r="CZJ11" s="663"/>
      <c r="CZK11" s="663"/>
      <c r="CZL11" s="663"/>
      <c r="CZM11" s="663"/>
      <c r="CZN11" s="663"/>
      <c r="CZO11" s="663"/>
      <c r="CZP11" s="663"/>
      <c r="CZQ11" s="663"/>
      <c r="CZR11" s="663"/>
      <c r="CZS11" s="663"/>
      <c r="CZT11" s="663"/>
      <c r="CZU11" s="663"/>
      <c r="CZV11" s="663"/>
      <c r="CZW11" s="663"/>
      <c r="CZX11" s="663"/>
      <c r="CZY11" s="663"/>
      <c r="CZZ11" s="663"/>
      <c r="DAA11" s="663"/>
      <c r="DAB11" s="663"/>
      <c r="DAC11" s="663"/>
      <c r="DAD11" s="663"/>
      <c r="DAE11" s="663"/>
      <c r="DAF11" s="663"/>
      <c r="DAG11" s="663"/>
      <c r="DAH11" s="663"/>
      <c r="DAI11" s="663"/>
      <c r="DAJ11" s="663"/>
      <c r="DAK11" s="663"/>
      <c r="DAL11" s="663"/>
      <c r="DAM11" s="663"/>
      <c r="DAN11" s="663"/>
      <c r="DAO11" s="663"/>
      <c r="DAP11" s="663"/>
      <c r="DAQ11" s="663"/>
      <c r="DAR11" s="663"/>
      <c r="DAS11" s="663"/>
      <c r="DAT11" s="663"/>
      <c r="DAU11" s="663"/>
      <c r="DAV11" s="663"/>
      <c r="DAW11" s="663"/>
      <c r="DAX11" s="663"/>
      <c r="DAY11" s="663"/>
      <c r="DAZ11" s="663"/>
      <c r="DBA11" s="663"/>
      <c r="DBB11" s="663"/>
      <c r="DBC11" s="663"/>
      <c r="DBD11" s="663"/>
      <c r="DBE11" s="663"/>
      <c r="DBF11" s="663"/>
      <c r="DBG11" s="663"/>
      <c r="DBH11" s="663"/>
      <c r="DBI11" s="663"/>
      <c r="DBJ11" s="663"/>
      <c r="DBK11" s="663"/>
      <c r="DBL11" s="663"/>
      <c r="DBM11" s="663"/>
      <c r="DBN11" s="663"/>
      <c r="DBO11" s="663"/>
      <c r="DBP11" s="663"/>
      <c r="DBQ11" s="663"/>
      <c r="DBR11" s="663"/>
      <c r="DBS11" s="663"/>
      <c r="DBT11" s="663"/>
      <c r="DBU11" s="663"/>
      <c r="DBV11" s="663"/>
      <c r="DBW11" s="663"/>
      <c r="DBX11" s="663"/>
      <c r="DBY11" s="663"/>
      <c r="DBZ11" s="663"/>
      <c r="DCA11" s="663"/>
      <c r="DCB11" s="663"/>
      <c r="DCC11" s="663"/>
      <c r="DCD11" s="663"/>
      <c r="DCE11" s="663"/>
      <c r="DCF11" s="663"/>
      <c r="DCG11" s="663"/>
      <c r="DCH11" s="663"/>
      <c r="DCI11" s="663"/>
      <c r="DCJ11" s="663"/>
      <c r="DCK11" s="663"/>
      <c r="DCL11" s="663"/>
      <c r="DCM11" s="663"/>
      <c r="DCN11" s="663"/>
      <c r="DCO11" s="663"/>
      <c r="DCP11" s="663"/>
      <c r="DCQ11" s="663"/>
      <c r="DCR11" s="663"/>
      <c r="DCS11" s="663"/>
      <c r="DCT11" s="663"/>
      <c r="DCU11" s="663"/>
      <c r="DCV11" s="663"/>
      <c r="DCW11" s="663"/>
      <c r="DCX11" s="663"/>
      <c r="DCY11" s="663"/>
      <c r="DCZ11" s="663"/>
      <c r="DDA11" s="663"/>
      <c r="DDB11" s="663"/>
      <c r="DDC11" s="663"/>
      <c r="DDD11" s="663"/>
      <c r="DDE11" s="663"/>
      <c r="DDF11" s="663"/>
      <c r="DDG11" s="663"/>
      <c r="DDH11" s="663"/>
      <c r="DDI11" s="663"/>
      <c r="DDJ11" s="663"/>
      <c r="DDK11" s="663"/>
      <c r="DDL11" s="663"/>
      <c r="DDM11" s="663"/>
      <c r="DDN11" s="663"/>
      <c r="DDO11" s="663"/>
      <c r="DDP11" s="663"/>
      <c r="DDQ11" s="663"/>
      <c r="DDR11" s="663"/>
      <c r="DDS11" s="663"/>
      <c r="DDT11" s="663"/>
      <c r="DDU11" s="663"/>
      <c r="DDV11" s="663"/>
      <c r="DDW11" s="663"/>
      <c r="DDX11" s="663"/>
      <c r="DDY11" s="663"/>
      <c r="DDZ11" s="663"/>
      <c r="DEA11" s="663"/>
      <c r="DEB11" s="663"/>
      <c r="DEC11" s="663"/>
      <c r="DED11" s="663"/>
      <c r="DEE11" s="663"/>
      <c r="DEF11" s="663"/>
      <c r="DEG11" s="663"/>
      <c r="DEH11" s="663"/>
      <c r="DEI11" s="663"/>
      <c r="DEJ11" s="663"/>
      <c r="DEK11" s="663"/>
      <c r="DEL11" s="663"/>
      <c r="DEM11" s="663"/>
      <c r="DEN11" s="663"/>
      <c r="DEO11" s="663"/>
      <c r="DEP11" s="663"/>
      <c r="DEQ11" s="663"/>
      <c r="DER11" s="663"/>
      <c r="DES11" s="663"/>
      <c r="DET11" s="663"/>
      <c r="DEU11" s="663"/>
      <c r="DEV11" s="663"/>
      <c r="DEW11" s="663"/>
      <c r="DEX11" s="663"/>
      <c r="DEY11" s="663"/>
      <c r="DEZ11" s="663"/>
      <c r="DFA11" s="663"/>
      <c r="DFB11" s="663"/>
      <c r="DFC11" s="663"/>
      <c r="DFD11" s="663"/>
      <c r="DFE11" s="663"/>
      <c r="DFF11" s="663"/>
      <c r="DFG11" s="663"/>
      <c r="DFH11" s="663"/>
      <c r="DFI11" s="663"/>
      <c r="DFJ11" s="663"/>
      <c r="DFK11" s="663"/>
      <c r="DFL11" s="663"/>
      <c r="DFM11" s="663"/>
      <c r="DFN11" s="663"/>
      <c r="DFO11" s="663"/>
      <c r="DFP11" s="663"/>
      <c r="DFQ11" s="663"/>
      <c r="DFR11" s="663"/>
      <c r="DFS11" s="663"/>
      <c r="DFT11" s="663"/>
      <c r="DFU11" s="663"/>
      <c r="DFV11" s="663"/>
      <c r="DFW11" s="663"/>
      <c r="DFX11" s="663"/>
      <c r="DFY11" s="663"/>
      <c r="DFZ11" s="663"/>
      <c r="DGA11" s="663"/>
      <c r="DGB11" s="663"/>
      <c r="DGC11" s="663"/>
      <c r="DGD11" s="663"/>
      <c r="DGE11" s="663"/>
      <c r="DGF11" s="663"/>
      <c r="DGG11" s="663"/>
      <c r="DGH11" s="663"/>
      <c r="DGI11" s="663"/>
      <c r="DGJ11" s="663"/>
      <c r="DGK11" s="663"/>
      <c r="DGL11" s="663"/>
      <c r="DGM11" s="663"/>
      <c r="DGN11" s="663"/>
      <c r="DGO11" s="663"/>
      <c r="DGP11" s="663"/>
      <c r="DGQ11" s="663"/>
      <c r="DGR11" s="663"/>
      <c r="DGS11" s="663"/>
      <c r="DGT11" s="663"/>
      <c r="DGU11" s="663"/>
      <c r="DGV11" s="663"/>
      <c r="DGW11" s="663"/>
      <c r="DGX11" s="663"/>
      <c r="DGY11" s="663"/>
      <c r="DGZ11" s="663"/>
      <c r="DHA11" s="663"/>
      <c r="DHB11" s="663"/>
      <c r="DHC11" s="663"/>
      <c r="DHD11" s="663"/>
      <c r="DHE11" s="663"/>
      <c r="DHF11" s="663"/>
      <c r="DHG11" s="663"/>
      <c r="DHH11" s="663"/>
      <c r="DHI11" s="663"/>
      <c r="DHJ11" s="663"/>
      <c r="DHK11" s="663"/>
      <c r="DHL11" s="663"/>
      <c r="DHM11" s="663"/>
      <c r="DHN11" s="663"/>
      <c r="DHO11" s="663"/>
      <c r="DHP11" s="663"/>
      <c r="DHQ11" s="663"/>
      <c r="DHR11" s="663"/>
      <c r="DHS11" s="663"/>
      <c r="DHT11" s="663"/>
      <c r="DHU11" s="663"/>
      <c r="DHV11" s="663"/>
      <c r="DHW11" s="663"/>
      <c r="DHX11" s="663"/>
      <c r="DHY11" s="663"/>
      <c r="DHZ11" s="663"/>
      <c r="DIA11" s="663"/>
      <c r="DIB11" s="663"/>
      <c r="DIC11" s="663"/>
      <c r="DID11" s="663"/>
      <c r="DIE11" s="663"/>
      <c r="DIF11" s="663"/>
      <c r="DIG11" s="663"/>
      <c r="DIH11" s="663"/>
      <c r="DII11" s="663"/>
      <c r="DIJ11" s="663"/>
      <c r="DIK11" s="663"/>
      <c r="DIL11" s="663"/>
      <c r="DIM11" s="663"/>
      <c r="DIN11" s="663"/>
      <c r="DIO11" s="663"/>
      <c r="DIP11" s="663"/>
      <c r="DIQ11" s="663"/>
      <c r="DIR11" s="663"/>
      <c r="DIS11" s="663"/>
      <c r="DIT11" s="663"/>
      <c r="DIU11" s="663"/>
      <c r="DIV11" s="663"/>
      <c r="DIW11" s="663"/>
      <c r="DIX11" s="663"/>
      <c r="DIY11" s="663"/>
      <c r="DIZ11" s="663"/>
      <c r="DJA11" s="663"/>
      <c r="DJB11" s="663"/>
      <c r="DJC11" s="663"/>
      <c r="DJD11" s="663"/>
      <c r="DJE11" s="663"/>
      <c r="DJF11" s="663"/>
      <c r="DJG11" s="663"/>
      <c r="DJH11" s="663"/>
      <c r="DJI11" s="663"/>
      <c r="DJJ11" s="663"/>
      <c r="DJK11" s="663"/>
      <c r="DJL11" s="663"/>
      <c r="DJM11" s="663"/>
      <c r="DJN11" s="663"/>
      <c r="DJO11" s="663"/>
      <c r="DJP11" s="663"/>
      <c r="DJQ11" s="663"/>
      <c r="DJR11" s="663"/>
      <c r="DJS11" s="663"/>
      <c r="DJT11" s="663"/>
      <c r="DJU11" s="663"/>
      <c r="DJV11" s="663"/>
      <c r="DJW11" s="663"/>
      <c r="DJX11" s="663"/>
      <c r="DJY11" s="663"/>
      <c r="DJZ11" s="663"/>
      <c r="DKA11" s="663"/>
      <c r="DKB11" s="663"/>
      <c r="DKC11" s="663"/>
      <c r="DKD11" s="663"/>
      <c r="DKE11" s="663"/>
      <c r="DKF11" s="663"/>
      <c r="DKG11" s="663"/>
      <c r="DKH11" s="663"/>
      <c r="DKI11" s="663"/>
      <c r="DKJ11" s="663"/>
      <c r="DKK11" s="663"/>
      <c r="DKL11" s="663"/>
      <c r="DKM11" s="663"/>
      <c r="DKN11" s="663"/>
      <c r="DKO11" s="663"/>
      <c r="DKP11" s="663"/>
      <c r="DKQ11" s="663"/>
      <c r="DKR11" s="663"/>
      <c r="DKS11" s="663"/>
      <c r="DKT11" s="663"/>
      <c r="DKU11" s="663"/>
      <c r="DKV11" s="663"/>
      <c r="DKW11" s="663"/>
      <c r="DKX11" s="663"/>
      <c r="DKY11" s="663"/>
      <c r="DKZ11" s="663"/>
      <c r="DLA11" s="663"/>
      <c r="DLB11" s="663"/>
      <c r="DLC11" s="663"/>
      <c r="DLD11" s="663"/>
      <c r="DLE11" s="663"/>
      <c r="DLF11" s="663"/>
      <c r="DLG11" s="663"/>
      <c r="DLH11" s="663"/>
      <c r="DLI11" s="663"/>
      <c r="DLJ11" s="663"/>
      <c r="DLK11" s="663"/>
      <c r="DLL11" s="663"/>
      <c r="DLM11" s="663"/>
      <c r="DLN11" s="663"/>
      <c r="DLO11" s="663"/>
      <c r="DLP11" s="663"/>
      <c r="DLQ11" s="663"/>
      <c r="DLR11" s="663"/>
      <c r="DLS11" s="663"/>
      <c r="DLT11" s="663"/>
      <c r="DLU11" s="663"/>
      <c r="DLV11" s="663"/>
      <c r="DLW11" s="663"/>
      <c r="DLX11" s="663"/>
      <c r="DLY11" s="663"/>
      <c r="DLZ11" s="663"/>
      <c r="DMA11" s="663"/>
      <c r="DMB11" s="663"/>
      <c r="DMC11" s="663"/>
      <c r="DMD11" s="663"/>
      <c r="DME11" s="663"/>
      <c r="DMF11" s="663"/>
      <c r="DMG11" s="663"/>
      <c r="DMH11" s="663"/>
      <c r="DMI11" s="663"/>
      <c r="DMJ11" s="663"/>
      <c r="DMK11" s="663"/>
      <c r="DML11" s="663"/>
      <c r="DMM11" s="663"/>
      <c r="DMN11" s="663"/>
      <c r="DMO11" s="663"/>
      <c r="DMP11" s="663"/>
      <c r="DMQ11" s="663"/>
      <c r="DMR11" s="663"/>
      <c r="DMS11" s="663"/>
      <c r="DMT11" s="663"/>
      <c r="DMU11" s="663"/>
      <c r="DMV11" s="663"/>
      <c r="DMW11" s="663"/>
      <c r="DMX11" s="663"/>
      <c r="DMY11" s="663"/>
      <c r="DMZ11" s="663"/>
      <c r="DNA11" s="663"/>
      <c r="DNB11" s="663"/>
      <c r="DNC11" s="663"/>
      <c r="DND11" s="663"/>
      <c r="DNE11" s="663"/>
      <c r="DNF11" s="663"/>
      <c r="DNG11" s="663"/>
      <c r="DNH11" s="663"/>
      <c r="DNI11" s="663"/>
      <c r="DNJ11" s="663"/>
      <c r="DNK11" s="663"/>
      <c r="DNL11" s="663"/>
      <c r="DNM11" s="663"/>
      <c r="DNN11" s="663"/>
      <c r="DNO11" s="663"/>
      <c r="DNP11" s="663"/>
      <c r="DNQ11" s="663"/>
      <c r="DNR11" s="663"/>
      <c r="DNS11" s="663"/>
      <c r="DNT11" s="663"/>
      <c r="DNU11" s="663"/>
      <c r="DNV11" s="663"/>
      <c r="DNW11" s="663"/>
      <c r="DNX11" s="663"/>
      <c r="DNY11" s="663"/>
      <c r="DNZ11" s="663"/>
      <c r="DOA11" s="663"/>
      <c r="DOB11" s="663"/>
      <c r="DOC11" s="663"/>
      <c r="DOD11" s="663"/>
      <c r="DOE11" s="663"/>
      <c r="DOF11" s="663"/>
      <c r="DOG11" s="663"/>
      <c r="DOH11" s="663"/>
      <c r="DOI11" s="663"/>
      <c r="DOJ11" s="663"/>
      <c r="DOK11" s="663"/>
      <c r="DOL11" s="663"/>
      <c r="DOM11" s="663"/>
      <c r="DON11" s="663"/>
      <c r="DOO11" s="663"/>
      <c r="DOP11" s="663"/>
      <c r="DOQ11" s="663"/>
      <c r="DOR11" s="663"/>
      <c r="DOS11" s="663"/>
      <c r="DOT11" s="663"/>
      <c r="DOU11" s="663"/>
      <c r="DOV11" s="663"/>
      <c r="DOW11" s="663"/>
      <c r="DOX11" s="663"/>
      <c r="DOY11" s="663"/>
      <c r="DOZ11" s="663"/>
      <c r="DPA11" s="663"/>
      <c r="DPB11" s="663"/>
      <c r="DPC11" s="663"/>
      <c r="DPD11" s="663"/>
      <c r="DPE11" s="663"/>
      <c r="DPF11" s="663"/>
      <c r="DPG11" s="663"/>
      <c r="DPH11" s="663"/>
      <c r="DPI11" s="663"/>
      <c r="DPJ11" s="663"/>
      <c r="DPK11" s="663"/>
      <c r="DPL11" s="663"/>
      <c r="DPM11" s="663"/>
      <c r="DPN11" s="663"/>
      <c r="DPO11" s="663"/>
      <c r="DPP11" s="663"/>
      <c r="DPQ11" s="663"/>
      <c r="DPR11" s="663"/>
      <c r="DPS11" s="663"/>
      <c r="DPT11" s="663"/>
      <c r="DPU11" s="663"/>
      <c r="DPV11" s="663"/>
      <c r="DPW11" s="663"/>
      <c r="DPX11" s="663"/>
      <c r="DPY11" s="663"/>
      <c r="DPZ11" s="663"/>
      <c r="DQA11" s="663"/>
      <c r="DQB11" s="663"/>
      <c r="DQC11" s="663"/>
      <c r="DQD11" s="663"/>
      <c r="DQE11" s="663"/>
      <c r="DQF11" s="663"/>
      <c r="DQG11" s="663"/>
      <c r="DQH11" s="663"/>
      <c r="DQI11" s="663"/>
      <c r="DQJ11" s="663"/>
      <c r="DQK11" s="663"/>
      <c r="DQL11" s="663"/>
      <c r="DQM11" s="663"/>
      <c r="DQN11" s="663"/>
      <c r="DQO11" s="663"/>
      <c r="DQP11" s="663"/>
      <c r="DQQ11" s="663"/>
      <c r="DQR11" s="663"/>
      <c r="DQS11" s="663"/>
      <c r="DQT11" s="663"/>
      <c r="DQU11" s="663"/>
      <c r="DQV11" s="663"/>
      <c r="DQW11" s="663"/>
      <c r="DQX11" s="663"/>
      <c r="DQY11" s="663"/>
      <c r="DQZ11" s="663"/>
      <c r="DRA11" s="663"/>
      <c r="DRB11" s="663"/>
      <c r="DRC11" s="663"/>
      <c r="DRD11" s="663"/>
      <c r="DRE11" s="663"/>
      <c r="DRF11" s="663"/>
      <c r="DRG11" s="663"/>
      <c r="DRH11" s="663"/>
      <c r="DRI11" s="663"/>
      <c r="DRJ11" s="663"/>
      <c r="DRK11" s="663"/>
      <c r="DRL11" s="663"/>
      <c r="DRM11" s="663"/>
      <c r="DRN11" s="663"/>
      <c r="DRO11" s="663"/>
      <c r="DRP11" s="663"/>
      <c r="DRQ11" s="663"/>
      <c r="DRR11" s="663"/>
      <c r="DRS11" s="663"/>
      <c r="DRT11" s="663"/>
      <c r="DRU11" s="663"/>
      <c r="DRV11" s="663"/>
      <c r="DRW11" s="663"/>
      <c r="DRX11" s="663"/>
      <c r="DRY11" s="663"/>
      <c r="DRZ11" s="663"/>
      <c r="DSA11" s="663"/>
      <c r="DSB11" s="663"/>
      <c r="DSC11" s="663"/>
      <c r="DSD11" s="663"/>
      <c r="DSE11" s="663"/>
      <c r="DSF11" s="663"/>
      <c r="DSG11" s="663"/>
      <c r="DSH11" s="663"/>
      <c r="DSI11" s="663"/>
      <c r="DSJ11" s="663"/>
      <c r="DSK11" s="663"/>
      <c r="DSL11" s="663"/>
      <c r="DSM11" s="663"/>
      <c r="DSN11" s="663"/>
      <c r="DSO11" s="663"/>
      <c r="DSP11" s="663"/>
      <c r="DSQ11" s="663"/>
      <c r="DSR11" s="663"/>
      <c r="DSS11" s="663"/>
      <c r="DST11" s="663"/>
      <c r="DSU11" s="663"/>
      <c r="DSV11" s="663"/>
      <c r="DSW11" s="663"/>
      <c r="DSX11" s="663"/>
      <c r="DSY11" s="663"/>
      <c r="DSZ11" s="663"/>
      <c r="DTA11" s="663"/>
      <c r="DTB11" s="663"/>
      <c r="DTC11" s="663"/>
      <c r="DTD11" s="663"/>
      <c r="DTE11" s="663"/>
      <c r="DTF11" s="663"/>
      <c r="DTG11" s="663"/>
      <c r="DTH11" s="663"/>
      <c r="DTI11" s="663"/>
      <c r="DTJ11" s="663"/>
      <c r="DTK11" s="663"/>
      <c r="DTL11" s="663"/>
      <c r="DTM11" s="663"/>
      <c r="DTN11" s="663"/>
      <c r="DTO11" s="663"/>
      <c r="DTP11" s="663"/>
      <c r="DTQ11" s="663"/>
      <c r="DTR11" s="663"/>
      <c r="DTS11" s="663"/>
      <c r="DTT11" s="663"/>
      <c r="DTU11" s="663"/>
      <c r="DTV11" s="663"/>
      <c r="DTW11" s="663"/>
      <c r="DTX11" s="663"/>
      <c r="DTY11" s="663"/>
      <c r="DTZ11" s="663"/>
      <c r="DUA11" s="663"/>
      <c r="DUB11" s="663"/>
      <c r="DUC11" s="663"/>
      <c r="DUD11" s="663"/>
      <c r="DUE11" s="663"/>
      <c r="DUF11" s="663"/>
      <c r="DUG11" s="663"/>
      <c r="DUH11" s="663"/>
      <c r="DUI11" s="663"/>
      <c r="DUJ11" s="663"/>
      <c r="DUK11" s="663"/>
      <c r="DUL11" s="663"/>
      <c r="DUM11" s="663"/>
      <c r="DUN11" s="663"/>
      <c r="DUO11" s="663"/>
      <c r="DUP11" s="663"/>
      <c r="DUQ11" s="663"/>
      <c r="DUR11" s="663"/>
      <c r="DUS11" s="663"/>
      <c r="DUT11" s="663"/>
      <c r="DUU11" s="663"/>
      <c r="DUV11" s="663"/>
      <c r="DUW11" s="663"/>
      <c r="DUX11" s="663"/>
      <c r="DUY11" s="663"/>
      <c r="DUZ11" s="663"/>
      <c r="DVA11" s="663"/>
      <c r="DVB11" s="663"/>
      <c r="DVC11" s="663"/>
      <c r="DVD11" s="663"/>
      <c r="DVE11" s="663"/>
      <c r="DVF11" s="663"/>
      <c r="DVG11" s="663"/>
      <c r="DVH11" s="663"/>
      <c r="DVI11" s="663"/>
      <c r="DVJ11" s="663"/>
      <c r="DVK11" s="663"/>
      <c r="DVL11" s="663"/>
      <c r="DVM11" s="663"/>
      <c r="DVN11" s="663"/>
      <c r="DVO11" s="663"/>
      <c r="DVP11" s="663"/>
      <c r="DVQ11" s="663"/>
      <c r="DVR11" s="663"/>
      <c r="DVS11" s="663"/>
      <c r="DVT11" s="663"/>
      <c r="DVU11" s="663"/>
      <c r="DVV11" s="663"/>
      <c r="DVW11" s="663"/>
      <c r="DVX11" s="663"/>
      <c r="DVY11" s="663"/>
      <c r="DVZ11" s="663"/>
      <c r="DWA11" s="663"/>
      <c r="DWB11" s="663"/>
      <c r="DWC11" s="663"/>
      <c r="DWD11" s="663"/>
      <c r="DWE11" s="663"/>
      <c r="DWF11" s="663"/>
      <c r="DWG11" s="663"/>
      <c r="DWH11" s="663"/>
      <c r="DWI11" s="663"/>
      <c r="DWJ11" s="663"/>
      <c r="DWK11" s="663"/>
      <c r="DWL11" s="663"/>
      <c r="DWM11" s="663"/>
      <c r="DWN11" s="663"/>
      <c r="DWO11" s="663"/>
      <c r="DWP11" s="663"/>
      <c r="DWQ11" s="663"/>
      <c r="DWR11" s="663"/>
      <c r="DWS11" s="663"/>
      <c r="DWT11" s="663"/>
      <c r="DWU11" s="663"/>
      <c r="DWV11" s="663"/>
      <c r="DWW11" s="663"/>
      <c r="DWX11" s="663"/>
      <c r="DWY11" s="663"/>
      <c r="DWZ11" s="663"/>
      <c r="DXA11" s="663"/>
      <c r="DXB11" s="663"/>
      <c r="DXC11" s="663"/>
      <c r="DXD11" s="663"/>
      <c r="DXE11" s="663"/>
      <c r="DXF11" s="663"/>
      <c r="DXG11" s="663"/>
      <c r="DXH11" s="663"/>
      <c r="DXI11" s="663"/>
      <c r="DXJ11" s="663"/>
      <c r="DXK11" s="663"/>
      <c r="DXL11" s="663"/>
      <c r="DXM11" s="663"/>
      <c r="DXN11" s="663"/>
      <c r="DXO11" s="663"/>
      <c r="DXP11" s="663"/>
      <c r="DXQ11" s="663"/>
      <c r="DXR11" s="663"/>
      <c r="DXS11" s="663"/>
      <c r="DXT11" s="663"/>
      <c r="DXU11" s="663"/>
      <c r="DXV11" s="663"/>
      <c r="DXW11" s="663"/>
      <c r="DXX11" s="663"/>
      <c r="DXY11" s="663"/>
      <c r="DXZ11" s="663"/>
      <c r="DYA11" s="663"/>
      <c r="DYB11" s="663"/>
      <c r="DYC11" s="663"/>
      <c r="DYD11" s="663"/>
      <c r="DYE11" s="663"/>
      <c r="DYF11" s="663"/>
      <c r="DYG11" s="663"/>
      <c r="DYH11" s="663"/>
      <c r="DYI11" s="663"/>
      <c r="DYJ11" s="663"/>
      <c r="DYK11" s="663"/>
      <c r="DYL11" s="663"/>
      <c r="DYM11" s="663"/>
      <c r="DYN11" s="663"/>
      <c r="DYO11" s="663"/>
      <c r="DYP11" s="663"/>
      <c r="DYQ11" s="663"/>
      <c r="DYR11" s="663"/>
      <c r="DYS11" s="663"/>
      <c r="DYT11" s="663"/>
      <c r="DYU11" s="663"/>
      <c r="DYV11" s="663"/>
      <c r="DYW11" s="663"/>
      <c r="DYX11" s="663"/>
      <c r="DYY11" s="663"/>
      <c r="DYZ11" s="663"/>
      <c r="DZA11" s="663"/>
      <c r="DZB11" s="663"/>
      <c r="DZC11" s="663"/>
      <c r="DZD11" s="663"/>
      <c r="DZE11" s="663"/>
      <c r="DZF11" s="663"/>
      <c r="DZG11" s="663"/>
      <c r="DZH11" s="663"/>
      <c r="DZI11" s="663"/>
      <c r="DZJ11" s="663"/>
      <c r="DZK11" s="663"/>
      <c r="DZL11" s="663"/>
      <c r="DZM11" s="663"/>
      <c r="DZN11" s="663"/>
      <c r="DZO11" s="663"/>
      <c r="DZP11" s="663"/>
      <c r="DZQ11" s="663"/>
      <c r="DZR11" s="663"/>
      <c r="DZS11" s="663"/>
      <c r="DZT11" s="663"/>
      <c r="DZU11" s="663"/>
      <c r="DZV11" s="663"/>
      <c r="DZW11" s="663"/>
      <c r="DZX11" s="663"/>
      <c r="DZY11" s="663"/>
      <c r="DZZ11" s="663"/>
      <c r="EAA11" s="663"/>
      <c r="EAB11" s="663"/>
      <c r="EAC11" s="663"/>
      <c r="EAD11" s="663"/>
      <c r="EAE11" s="663"/>
      <c r="EAF11" s="663"/>
      <c r="EAG11" s="663"/>
      <c r="EAH11" s="663"/>
      <c r="EAI11" s="663"/>
      <c r="EAJ11" s="663"/>
      <c r="EAK11" s="663"/>
      <c r="EAL11" s="663"/>
      <c r="EAM11" s="663"/>
      <c r="EAN11" s="663"/>
      <c r="EAO11" s="663"/>
      <c r="EAP11" s="663"/>
      <c r="EAQ11" s="663"/>
      <c r="EAR11" s="663"/>
      <c r="EAS11" s="663"/>
      <c r="EAT11" s="663"/>
      <c r="EAU11" s="663"/>
      <c r="EAV11" s="663"/>
      <c r="EAW11" s="663"/>
      <c r="EAX11" s="663"/>
      <c r="EAY11" s="663"/>
      <c r="EAZ11" s="663"/>
      <c r="EBA11" s="663"/>
      <c r="EBB11" s="663"/>
      <c r="EBC11" s="663"/>
      <c r="EBD11" s="663"/>
      <c r="EBE11" s="663"/>
      <c r="EBF11" s="663"/>
      <c r="EBG11" s="663"/>
      <c r="EBH11" s="663"/>
      <c r="EBI11" s="663"/>
      <c r="EBJ11" s="663"/>
      <c r="EBK11" s="663"/>
      <c r="EBL11" s="663"/>
      <c r="EBM11" s="663"/>
      <c r="EBN11" s="663"/>
      <c r="EBO11" s="663"/>
      <c r="EBP11" s="663"/>
      <c r="EBQ11" s="663"/>
      <c r="EBR11" s="663"/>
      <c r="EBS11" s="663"/>
      <c r="EBT11" s="663"/>
      <c r="EBU11" s="663"/>
      <c r="EBV11" s="663"/>
      <c r="EBW11" s="663"/>
      <c r="EBX11" s="663"/>
      <c r="EBY11" s="663"/>
      <c r="EBZ11" s="663"/>
      <c r="ECA11" s="663"/>
      <c r="ECB11" s="663"/>
      <c r="ECC11" s="663"/>
      <c r="ECD11" s="663"/>
      <c r="ECE11" s="663"/>
      <c r="ECF11" s="663"/>
      <c r="ECG11" s="663"/>
      <c r="ECH11" s="663"/>
      <c r="ECI11" s="663"/>
      <c r="ECJ11" s="663"/>
      <c r="ECK11" s="663"/>
      <c r="ECL11" s="663"/>
      <c r="ECM11" s="663"/>
      <c r="ECN11" s="663"/>
      <c r="ECO11" s="663"/>
      <c r="ECP11" s="663"/>
      <c r="ECQ11" s="663"/>
      <c r="ECR11" s="663"/>
      <c r="ECS11" s="663"/>
      <c r="ECT11" s="663"/>
      <c r="ECU11" s="663"/>
      <c r="ECV11" s="663"/>
      <c r="ECW11" s="663"/>
      <c r="ECX11" s="663"/>
      <c r="ECY11" s="663"/>
      <c r="ECZ11" s="663"/>
      <c r="EDA11" s="663"/>
      <c r="EDB11" s="663"/>
      <c r="EDC11" s="663"/>
      <c r="EDD11" s="663"/>
      <c r="EDE11" s="663"/>
      <c r="EDF11" s="663"/>
      <c r="EDG11" s="663"/>
      <c r="EDH11" s="663"/>
      <c r="EDI11" s="663"/>
      <c r="EDJ11" s="663"/>
      <c r="EDK11" s="663"/>
      <c r="EDL11" s="663"/>
      <c r="EDM11" s="663"/>
      <c r="EDN11" s="663"/>
      <c r="EDO11" s="663"/>
      <c r="EDP11" s="663"/>
      <c r="EDQ11" s="663"/>
      <c r="EDR11" s="663"/>
      <c r="EDS11" s="663"/>
      <c r="EDT11" s="663"/>
      <c r="EDU11" s="663"/>
      <c r="EDV11" s="663"/>
      <c r="EDW11" s="663"/>
      <c r="EDX11" s="663"/>
      <c r="EDY11" s="663"/>
      <c r="EDZ11" s="663"/>
      <c r="EEA11" s="663"/>
      <c r="EEB11" s="663"/>
      <c r="EEC11" s="663"/>
      <c r="EED11" s="663"/>
      <c r="EEE11" s="663"/>
      <c r="EEF11" s="663"/>
      <c r="EEG11" s="663"/>
      <c r="EEH11" s="663"/>
      <c r="EEI11" s="663"/>
      <c r="EEJ11" s="663"/>
      <c r="EEK11" s="663"/>
      <c r="EEL11" s="663"/>
      <c r="EEM11" s="663"/>
      <c r="EEN11" s="663"/>
      <c r="EEO11" s="663"/>
      <c r="EEP11" s="663"/>
      <c r="EEQ11" s="663"/>
      <c r="EER11" s="663"/>
      <c r="EES11" s="663"/>
      <c r="EET11" s="663"/>
      <c r="EEU11" s="663"/>
      <c r="EEV11" s="663"/>
      <c r="EEW11" s="663"/>
      <c r="EEX11" s="663"/>
      <c r="EEY11" s="663"/>
      <c r="EEZ11" s="663"/>
      <c r="EFA11" s="663"/>
      <c r="EFB11" s="663"/>
      <c r="EFC11" s="663"/>
      <c r="EFD11" s="663"/>
      <c r="EFE11" s="663"/>
      <c r="EFF11" s="663"/>
      <c r="EFG11" s="663"/>
      <c r="EFH11" s="663"/>
      <c r="EFI11" s="663"/>
      <c r="EFJ11" s="663"/>
      <c r="EFK11" s="663"/>
      <c r="EFL11" s="663"/>
      <c r="EFM11" s="663"/>
      <c r="EFN11" s="663"/>
      <c r="EFO11" s="663"/>
      <c r="EFP11" s="663"/>
      <c r="EFQ11" s="663"/>
      <c r="EFR11" s="663"/>
      <c r="EFS11" s="663"/>
      <c r="EFT11" s="663"/>
      <c r="EFU11" s="663"/>
      <c r="EFV11" s="663"/>
      <c r="EFW11" s="663"/>
      <c r="EFX11" s="663"/>
      <c r="EFY11" s="663"/>
      <c r="EFZ11" s="663"/>
      <c r="EGA11" s="663"/>
      <c r="EGB11" s="663"/>
      <c r="EGC11" s="663"/>
      <c r="EGD11" s="663"/>
      <c r="EGE11" s="663"/>
      <c r="EGF11" s="663"/>
      <c r="EGG11" s="663"/>
      <c r="EGH11" s="663"/>
      <c r="EGI11" s="663"/>
      <c r="EGJ11" s="663"/>
      <c r="EGK11" s="663"/>
      <c r="EGL11" s="663"/>
      <c r="EGM11" s="663"/>
      <c r="EGN11" s="663"/>
      <c r="EGO11" s="663"/>
      <c r="EGP11" s="663"/>
      <c r="EGQ11" s="663"/>
      <c r="EGR11" s="663"/>
      <c r="EGS11" s="663"/>
      <c r="EGT11" s="663"/>
      <c r="EGU11" s="663"/>
      <c r="EGV11" s="663"/>
      <c r="EGW11" s="663"/>
      <c r="EGX11" s="663"/>
      <c r="EGY11" s="663"/>
      <c r="EGZ11" s="663"/>
      <c r="EHA11" s="663"/>
      <c r="EHB11" s="663"/>
      <c r="EHC11" s="663"/>
      <c r="EHD11" s="663"/>
      <c r="EHE11" s="663"/>
      <c r="EHF11" s="663"/>
      <c r="EHG11" s="663"/>
      <c r="EHH11" s="663"/>
      <c r="EHI11" s="663"/>
      <c r="EHJ11" s="663"/>
      <c r="EHK11" s="663"/>
      <c r="EHL11" s="663"/>
      <c r="EHM11" s="663"/>
      <c r="EHN11" s="663"/>
      <c r="EHO11" s="663"/>
      <c r="EHP11" s="663"/>
      <c r="EHQ11" s="663"/>
      <c r="EHR11" s="663"/>
      <c r="EHS11" s="663"/>
      <c r="EHT11" s="663"/>
      <c r="EHU11" s="663"/>
      <c r="EHV11" s="663"/>
      <c r="EHW11" s="663"/>
      <c r="EHX11" s="663"/>
      <c r="EHY11" s="663"/>
      <c r="EHZ11" s="663"/>
      <c r="EIA11" s="663"/>
      <c r="EIB11" s="663"/>
      <c r="EIC11" s="663"/>
      <c r="EID11" s="663"/>
      <c r="EIE11" s="663"/>
      <c r="EIF11" s="663"/>
      <c r="EIG11" s="663"/>
      <c r="EIH11" s="663"/>
      <c r="EII11" s="663"/>
      <c r="EIJ11" s="663"/>
      <c r="EIK11" s="663"/>
      <c r="EIL11" s="663"/>
      <c r="EIM11" s="663"/>
      <c r="EIN11" s="663"/>
      <c r="EIO11" s="663"/>
      <c r="EIP11" s="663"/>
      <c r="EIQ11" s="663"/>
      <c r="EIR11" s="663"/>
      <c r="EIS11" s="663"/>
      <c r="EIT11" s="663"/>
      <c r="EIU11" s="663"/>
      <c r="EIV11" s="663"/>
      <c r="EIW11" s="663"/>
      <c r="EIX11" s="663"/>
      <c r="EIY11" s="663"/>
      <c r="EIZ11" s="663"/>
      <c r="EJA11" s="663"/>
      <c r="EJB11" s="663"/>
      <c r="EJC11" s="663"/>
      <c r="EJD11" s="663"/>
      <c r="EJE11" s="663"/>
      <c r="EJF11" s="663"/>
      <c r="EJG11" s="663"/>
      <c r="EJH11" s="663"/>
      <c r="EJI11" s="663"/>
      <c r="EJJ11" s="663"/>
      <c r="EJK11" s="663"/>
      <c r="EJL11" s="663"/>
      <c r="EJM11" s="663"/>
      <c r="EJN11" s="663"/>
      <c r="EJO11" s="663"/>
      <c r="EJP11" s="663"/>
      <c r="EJQ11" s="663"/>
      <c r="EJR11" s="663"/>
      <c r="EJS11" s="663"/>
      <c r="EJT11" s="663"/>
      <c r="EJU11" s="663"/>
      <c r="EJV11" s="663"/>
      <c r="EJW11" s="663"/>
      <c r="EJX11" s="663"/>
      <c r="EJY11" s="663"/>
      <c r="EJZ11" s="663"/>
      <c r="EKA11" s="663"/>
      <c r="EKB11" s="663"/>
      <c r="EKC11" s="663"/>
      <c r="EKD11" s="663"/>
      <c r="EKE11" s="663"/>
      <c r="EKF11" s="663"/>
      <c r="EKG11" s="663"/>
      <c r="EKH11" s="663"/>
      <c r="EKI11" s="663"/>
      <c r="EKJ11" s="663"/>
      <c r="EKK11" s="663"/>
      <c r="EKL11" s="663"/>
      <c r="EKM11" s="663"/>
      <c r="EKN11" s="663"/>
      <c r="EKO11" s="663"/>
      <c r="EKP11" s="663"/>
      <c r="EKQ11" s="663"/>
      <c r="EKR11" s="663"/>
      <c r="EKS11" s="663"/>
      <c r="EKT11" s="663"/>
      <c r="EKU11" s="663"/>
      <c r="EKV11" s="663"/>
      <c r="EKW11" s="663"/>
      <c r="EKX11" s="663"/>
      <c r="EKY11" s="663"/>
      <c r="EKZ11" s="663"/>
      <c r="ELA11" s="663"/>
      <c r="ELB11" s="663"/>
      <c r="ELC11" s="663"/>
      <c r="ELD11" s="663"/>
      <c r="ELE11" s="663"/>
      <c r="ELF11" s="663"/>
      <c r="ELG11" s="663"/>
      <c r="ELH11" s="663"/>
      <c r="ELI11" s="663"/>
      <c r="ELJ11" s="663"/>
      <c r="ELK11" s="663"/>
      <c r="ELL11" s="663"/>
      <c r="ELM11" s="663"/>
      <c r="ELN11" s="663"/>
      <c r="ELO11" s="663"/>
      <c r="ELP11" s="663"/>
      <c r="ELQ11" s="663"/>
      <c r="ELR11" s="663"/>
      <c r="ELS11" s="663"/>
      <c r="ELT11" s="663"/>
      <c r="ELU11" s="663"/>
      <c r="ELV11" s="663"/>
      <c r="ELW11" s="663"/>
      <c r="ELX11" s="663"/>
      <c r="ELY11" s="663"/>
      <c r="ELZ11" s="663"/>
      <c r="EMA11" s="663"/>
      <c r="EMB11" s="663"/>
      <c r="EMC11" s="663"/>
      <c r="EMD11" s="663"/>
      <c r="EME11" s="663"/>
      <c r="EMF11" s="663"/>
      <c r="EMG11" s="663"/>
      <c r="EMH11" s="663"/>
      <c r="EMI11" s="663"/>
      <c r="EMJ11" s="663"/>
      <c r="EMK11" s="663"/>
      <c r="EML11" s="663"/>
      <c r="EMM11" s="663"/>
      <c r="EMN11" s="663"/>
      <c r="EMO11" s="663"/>
      <c r="EMP11" s="663"/>
      <c r="EMQ11" s="663"/>
      <c r="EMR11" s="663"/>
      <c r="EMS11" s="663"/>
      <c r="EMT11" s="663"/>
      <c r="EMU11" s="663"/>
      <c r="EMV11" s="663"/>
      <c r="EMW11" s="663"/>
      <c r="EMX11" s="663"/>
      <c r="EMY11" s="663"/>
      <c r="EMZ11" s="663"/>
      <c r="ENA11" s="663"/>
      <c r="ENB11" s="663"/>
      <c r="ENC11" s="663"/>
      <c r="END11" s="663"/>
      <c r="ENE11" s="663"/>
      <c r="ENF11" s="663"/>
      <c r="ENG11" s="663"/>
      <c r="ENH11" s="663"/>
      <c r="ENI11" s="663"/>
      <c r="ENJ11" s="663"/>
      <c r="ENK11" s="663"/>
      <c r="ENL11" s="663"/>
      <c r="ENM11" s="663"/>
      <c r="ENN11" s="663"/>
      <c r="ENO11" s="663"/>
      <c r="ENP11" s="663"/>
      <c r="ENQ11" s="663"/>
      <c r="ENR11" s="663"/>
      <c r="ENS11" s="663"/>
      <c r="ENT11" s="663"/>
      <c r="ENU11" s="663"/>
      <c r="ENV11" s="663"/>
      <c r="ENW11" s="663"/>
      <c r="ENX11" s="663"/>
      <c r="ENY11" s="663"/>
      <c r="ENZ11" s="663"/>
      <c r="EOA11" s="663"/>
      <c r="EOB11" s="663"/>
      <c r="EOC11" s="663"/>
      <c r="EOD11" s="663"/>
      <c r="EOE11" s="663"/>
      <c r="EOF11" s="663"/>
      <c r="EOG11" s="663"/>
      <c r="EOH11" s="663"/>
      <c r="EOI11" s="663"/>
      <c r="EOJ11" s="663"/>
      <c r="EOK11" s="663"/>
      <c r="EOL11" s="663"/>
      <c r="EOM11" s="663"/>
      <c r="EON11" s="663"/>
      <c r="EOO11" s="663"/>
      <c r="EOP11" s="663"/>
      <c r="EOQ11" s="663"/>
      <c r="EOR11" s="663"/>
      <c r="EOS11" s="663"/>
      <c r="EOT11" s="663"/>
      <c r="EOU11" s="663"/>
      <c r="EOV11" s="663"/>
      <c r="EOW11" s="663"/>
      <c r="EOX11" s="663"/>
      <c r="EOY11" s="663"/>
      <c r="EOZ11" s="663"/>
      <c r="EPA11" s="663"/>
      <c r="EPB11" s="663"/>
      <c r="EPC11" s="663"/>
      <c r="EPD11" s="663"/>
      <c r="EPE11" s="663"/>
      <c r="EPF11" s="663"/>
      <c r="EPG11" s="663"/>
      <c r="EPH11" s="663"/>
      <c r="EPI11" s="663"/>
      <c r="EPJ11" s="663"/>
      <c r="EPK11" s="663"/>
      <c r="EPL11" s="663"/>
      <c r="EPM11" s="663"/>
      <c r="EPN11" s="663"/>
      <c r="EPO11" s="663"/>
      <c r="EPP11" s="663"/>
      <c r="EPQ11" s="663"/>
      <c r="EPR11" s="663"/>
      <c r="EPS11" s="663"/>
      <c r="EPT11" s="663"/>
      <c r="EPU11" s="663"/>
      <c r="EPV11" s="663"/>
      <c r="EPW11" s="663"/>
      <c r="EPX11" s="663"/>
      <c r="EPY11" s="663"/>
      <c r="EPZ11" s="663"/>
      <c r="EQA11" s="663"/>
      <c r="EQB11" s="663"/>
      <c r="EQC11" s="663"/>
      <c r="EQD11" s="663"/>
      <c r="EQE11" s="663"/>
      <c r="EQF11" s="663"/>
      <c r="EQG11" s="663"/>
      <c r="EQH11" s="663"/>
      <c r="EQI11" s="663"/>
      <c r="EQJ11" s="663"/>
      <c r="EQK11" s="663"/>
      <c r="EQL11" s="663"/>
      <c r="EQM11" s="663"/>
      <c r="EQN11" s="663"/>
      <c r="EQO11" s="663"/>
      <c r="EQP11" s="663"/>
      <c r="EQQ11" s="663"/>
      <c r="EQR11" s="663"/>
      <c r="EQS11" s="663"/>
      <c r="EQT11" s="663"/>
      <c r="EQU11" s="663"/>
      <c r="EQV11" s="663"/>
      <c r="EQW11" s="663"/>
      <c r="EQX11" s="663"/>
      <c r="EQY11" s="663"/>
      <c r="EQZ11" s="663"/>
      <c r="ERA11" s="663"/>
      <c r="ERB11" s="663"/>
      <c r="ERC11" s="663"/>
      <c r="ERD11" s="663"/>
      <c r="ERE11" s="663"/>
      <c r="ERF11" s="663"/>
      <c r="ERG11" s="663"/>
      <c r="ERH11" s="663"/>
      <c r="ERI11" s="663"/>
      <c r="ERJ11" s="663"/>
      <c r="ERK11" s="663"/>
      <c r="ERL11" s="663"/>
      <c r="ERM11" s="663"/>
      <c r="ERN11" s="663"/>
      <c r="ERO11" s="663"/>
      <c r="ERP11" s="663"/>
      <c r="ERQ11" s="663"/>
      <c r="ERR11" s="663"/>
      <c r="ERS11" s="663"/>
      <c r="ERT11" s="663"/>
      <c r="ERU11" s="663"/>
      <c r="ERV11" s="663"/>
      <c r="ERW11" s="663"/>
      <c r="ERX11" s="663"/>
      <c r="ERY11" s="663"/>
      <c r="ERZ11" s="663"/>
      <c r="ESA11" s="663"/>
      <c r="ESB11" s="663"/>
      <c r="ESC11" s="663"/>
      <c r="ESD11" s="663"/>
      <c r="ESE11" s="663"/>
      <c r="ESF11" s="663"/>
      <c r="ESG11" s="663"/>
      <c r="ESH11" s="663"/>
      <c r="ESI11" s="663"/>
      <c r="ESJ11" s="663"/>
      <c r="ESK11" s="663"/>
      <c r="ESL11" s="663"/>
      <c r="ESM11" s="663"/>
      <c r="ESN11" s="663"/>
      <c r="ESO11" s="663"/>
      <c r="ESP11" s="663"/>
      <c r="ESQ11" s="663"/>
      <c r="ESR11" s="663"/>
      <c r="ESS11" s="663"/>
      <c r="EST11" s="663"/>
      <c r="ESU11" s="663"/>
      <c r="ESV11" s="663"/>
      <c r="ESW11" s="663"/>
      <c r="ESX11" s="663"/>
      <c r="ESY11" s="663"/>
      <c r="ESZ11" s="663"/>
      <c r="ETA11" s="663"/>
      <c r="ETB11" s="663"/>
      <c r="ETC11" s="663"/>
      <c r="ETD11" s="663"/>
      <c r="ETE11" s="663"/>
      <c r="ETF11" s="663"/>
      <c r="ETG11" s="663"/>
      <c r="ETH11" s="663"/>
      <c r="ETI11" s="663"/>
      <c r="ETJ11" s="663"/>
      <c r="ETK11" s="663"/>
      <c r="ETL11" s="663"/>
      <c r="ETM11" s="663"/>
      <c r="ETN11" s="663"/>
      <c r="ETO11" s="663"/>
      <c r="ETP11" s="663"/>
      <c r="ETQ11" s="663"/>
      <c r="ETR11" s="663"/>
      <c r="ETS11" s="663"/>
      <c r="ETT11" s="663"/>
      <c r="ETU11" s="663"/>
      <c r="ETV11" s="663"/>
      <c r="ETW11" s="663"/>
      <c r="ETX11" s="663"/>
      <c r="ETY11" s="663"/>
      <c r="ETZ11" s="663"/>
      <c r="EUA11" s="663"/>
      <c r="EUB11" s="663"/>
      <c r="EUC11" s="663"/>
      <c r="EUD11" s="663"/>
      <c r="EUE11" s="663"/>
      <c r="EUF11" s="663"/>
      <c r="EUG11" s="663"/>
      <c r="EUH11" s="663"/>
      <c r="EUI11" s="663"/>
      <c r="EUJ11" s="663"/>
      <c r="EUK11" s="663"/>
      <c r="EUL11" s="663"/>
      <c r="EUM11" s="663"/>
      <c r="EUN11" s="663"/>
      <c r="EUO11" s="663"/>
      <c r="EUP11" s="663"/>
      <c r="EUQ11" s="663"/>
      <c r="EUR11" s="663"/>
      <c r="EUS11" s="663"/>
      <c r="EUT11" s="663"/>
      <c r="EUU11" s="663"/>
      <c r="EUV11" s="663"/>
      <c r="EUW11" s="663"/>
      <c r="EUX11" s="663"/>
      <c r="EUY11" s="663"/>
      <c r="EUZ11" s="663"/>
      <c r="EVA11" s="663"/>
      <c r="EVB11" s="663"/>
      <c r="EVC11" s="663"/>
      <c r="EVD11" s="663"/>
      <c r="EVE11" s="663"/>
      <c r="EVF11" s="663"/>
      <c r="EVG11" s="663"/>
      <c r="EVH11" s="663"/>
      <c r="EVI11" s="663"/>
      <c r="EVJ11" s="663"/>
      <c r="EVK11" s="663"/>
      <c r="EVL11" s="663"/>
      <c r="EVM11" s="663"/>
      <c r="EVN11" s="663"/>
      <c r="EVO11" s="663"/>
      <c r="EVP11" s="663"/>
      <c r="EVQ11" s="663"/>
      <c r="EVR11" s="663"/>
      <c r="EVS11" s="663"/>
      <c r="EVT11" s="663"/>
      <c r="EVU11" s="663"/>
      <c r="EVV11" s="663"/>
      <c r="EVW11" s="663"/>
      <c r="EVX11" s="663"/>
      <c r="EVY11" s="663"/>
      <c r="EVZ11" s="663"/>
      <c r="EWA11" s="663"/>
      <c r="EWB11" s="663"/>
      <c r="EWC11" s="663"/>
      <c r="EWD11" s="663"/>
      <c r="EWE11" s="663"/>
      <c r="EWF11" s="663"/>
      <c r="EWG11" s="663"/>
      <c r="EWH11" s="663"/>
      <c r="EWI11" s="663"/>
      <c r="EWJ11" s="663"/>
      <c r="EWK11" s="663"/>
      <c r="EWL11" s="663"/>
      <c r="EWM11" s="663"/>
      <c r="EWN11" s="663"/>
      <c r="EWO11" s="663"/>
      <c r="EWP11" s="663"/>
      <c r="EWQ11" s="663"/>
      <c r="EWR11" s="663"/>
      <c r="EWS11" s="663"/>
      <c r="EWT11" s="663"/>
      <c r="EWU11" s="663"/>
      <c r="EWV11" s="663"/>
      <c r="EWW11" s="663"/>
      <c r="EWX11" s="663"/>
      <c r="EWY11" s="663"/>
      <c r="EWZ11" s="663"/>
      <c r="EXA11" s="663"/>
      <c r="EXB11" s="663"/>
      <c r="EXC11" s="663"/>
      <c r="EXD11" s="663"/>
      <c r="EXE11" s="663"/>
      <c r="EXF11" s="663"/>
      <c r="EXG11" s="663"/>
      <c r="EXH11" s="663"/>
      <c r="EXI11" s="663"/>
      <c r="EXJ11" s="663"/>
      <c r="EXK11" s="663"/>
      <c r="EXL11" s="663"/>
      <c r="EXM11" s="663"/>
      <c r="EXN11" s="663"/>
      <c r="EXO11" s="663"/>
      <c r="EXP11" s="663"/>
      <c r="EXQ11" s="663"/>
      <c r="EXR11" s="663"/>
      <c r="EXS11" s="663"/>
      <c r="EXT11" s="663"/>
      <c r="EXU11" s="663"/>
      <c r="EXV11" s="663"/>
      <c r="EXW11" s="663"/>
      <c r="EXX11" s="663"/>
      <c r="EXY11" s="663"/>
      <c r="EXZ11" s="663"/>
      <c r="EYA11" s="663"/>
      <c r="EYB11" s="663"/>
      <c r="EYC11" s="663"/>
      <c r="EYD11" s="663"/>
      <c r="EYE11" s="663"/>
      <c r="EYF11" s="663"/>
      <c r="EYG11" s="663"/>
      <c r="EYH11" s="663"/>
      <c r="EYI11" s="663"/>
      <c r="EYJ11" s="663"/>
      <c r="EYK11" s="663"/>
      <c r="EYL11" s="663"/>
      <c r="EYM11" s="663"/>
      <c r="EYN11" s="663"/>
      <c r="EYO11" s="663"/>
      <c r="EYP11" s="663"/>
      <c r="EYQ11" s="663"/>
      <c r="EYR11" s="663"/>
      <c r="EYS11" s="663"/>
      <c r="EYT11" s="663"/>
      <c r="EYU11" s="663"/>
      <c r="EYV11" s="663"/>
      <c r="EYW11" s="663"/>
      <c r="EYX11" s="663"/>
      <c r="EYY11" s="663"/>
      <c r="EYZ11" s="663"/>
      <c r="EZA11" s="663"/>
      <c r="EZB11" s="663"/>
      <c r="EZC11" s="663"/>
      <c r="EZD11" s="663"/>
      <c r="EZE11" s="663"/>
      <c r="EZF11" s="663"/>
      <c r="EZG11" s="663"/>
      <c r="EZH11" s="663"/>
      <c r="EZI11" s="663"/>
      <c r="EZJ11" s="663"/>
      <c r="EZK11" s="663"/>
      <c r="EZL11" s="663"/>
      <c r="EZM11" s="663"/>
      <c r="EZN11" s="663"/>
      <c r="EZO11" s="663"/>
      <c r="EZP11" s="663"/>
      <c r="EZQ11" s="663"/>
      <c r="EZR11" s="663"/>
      <c r="EZS11" s="663"/>
      <c r="EZT11" s="663"/>
      <c r="EZU11" s="663"/>
      <c r="EZV11" s="663"/>
      <c r="EZW11" s="663"/>
      <c r="EZX11" s="663"/>
      <c r="EZY11" s="663"/>
      <c r="EZZ11" s="663"/>
      <c r="FAA11" s="663"/>
      <c r="FAB11" s="663"/>
      <c r="FAC11" s="663"/>
      <c r="FAD11" s="663"/>
      <c r="FAE11" s="663"/>
      <c r="FAF11" s="663"/>
      <c r="FAG11" s="663"/>
      <c r="FAH11" s="663"/>
      <c r="FAI11" s="663"/>
      <c r="FAJ11" s="663"/>
      <c r="FAK11" s="663"/>
      <c r="FAL11" s="663"/>
      <c r="FAM11" s="663"/>
      <c r="FAN11" s="663"/>
      <c r="FAO11" s="663"/>
      <c r="FAP11" s="663"/>
      <c r="FAQ11" s="663"/>
      <c r="FAR11" s="663"/>
      <c r="FAS11" s="663"/>
      <c r="FAT11" s="663"/>
      <c r="FAU11" s="663"/>
      <c r="FAV11" s="663"/>
      <c r="FAW11" s="663"/>
      <c r="FAX11" s="663"/>
      <c r="FAY11" s="663"/>
      <c r="FAZ11" s="663"/>
      <c r="FBA11" s="663"/>
      <c r="FBB11" s="663"/>
      <c r="FBC11" s="663"/>
      <c r="FBD11" s="663"/>
      <c r="FBE11" s="663"/>
      <c r="FBF11" s="663"/>
      <c r="FBG11" s="663"/>
      <c r="FBH11" s="663"/>
      <c r="FBI11" s="663"/>
      <c r="FBJ11" s="663"/>
      <c r="FBK11" s="663"/>
      <c r="FBL11" s="663"/>
      <c r="FBM11" s="663"/>
      <c r="FBN11" s="663"/>
      <c r="FBO11" s="663"/>
      <c r="FBP11" s="663"/>
      <c r="FBQ11" s="663"/>
      <c r="FBR11" s="663"/>
      <c r="FBS11" s="663"/>
      <c r="FBT11" s="663"/>
      <c r="FBU11" s="663"/>
      <c r="FBV11" s="663"/>
      <c r="FBW11" s="663"/>
      <c r="FBX11" s="663"/>
      <c r="FBY11" s="663"/>
      <c r="FBZ11" s="663"/>
      <c r="FCA11" s="663"/>
      <c r="FCB11" s="663"/>
      <c r="FCC11" s="663"/>
      <c r="FCD11" s="663"/>
      <c r="FCE11" s="663"/>
      <c r="FCF11" s="663"/>
      <c r="FCG11" s="663"/>
      <c r="FCH11" s="663"/>
      <c r="FCI11" s="663"/>
      <c r="FCJ11" s="663"/>
      <c r="FCK11" s="663"/>
      <c r="FCL11" s="663"/>
      <c r="FCM11" s="663"/>
      <c r="FCN11" s="663"/>
      <c r="FCO11" s="663"/>
      <c r="FCP11" s="663"/>
      <c r="FCQ11" s="663"/>
      <c r="FCR11" s="663"/>
      <c r="FCS11" s="663"/>
      <c r="FCT11" s="663"/>
      <c r="FCU11" s="663"/>
      <c r="FCV11" s="663"/>
      <c r="FCW11" s="663"/>
      <c r="FCX11" s="663"/>
      <c r="FCY11" s="663"/>
      <c r="FCZ11" s="663"/>
      <c r="FDA11" s="663"/>
      <c r="FDB11" s="663"/>
      <c r="FDC11" s="663"/>
      <c r="FDD11" s="663"/>
      <c r="FDE11" s="663"/>
      <c r="FDF11" s="663"/>
      <c r="FDG11" s="663"/>
      <c r="FDH11" s="663"/>
      <c r="FDI11" s="663"/>
      <c r="FDJ11" s="663"/>
      <c r="FDK11" s="663"/>
      <c r="FDL11" s="663"/>
      <c r="FDM11" s="663"/>
      <c r="FDN11" s="663"/>
      <c r="FDO11" s="663"/>
      <c r="FDP11" s="663"/>
      <c r="FDQ11" s="663"/>
      <c r="FDR11" s="663"/>
      <c r="FDS11" s="663"/>
      <c r="FDT11" s="663"/>
      <c r="FDU11" s="663"/>
      <c r="FDV11" s="663"/>
      <c r="FDW11" s="663"/>
      <c r="FDX11" s="663"/>
      <c r="FDY11" s="663"/>
      <c r="FDZ11" s="663"/>
      <c r="FEA11" s="663"/>
      <c r="FEB11" s="663"/>
      <c r="FEC11" s="663"/>
      <c r="FED11" s="663"/>
      <c r="FEE11" s="663"/>
      <c r="FEF11" s="663"/>
      <c r="FEG11" s="663"/>
      <c r="FEH11" s="663"/>
      <c r="FEI11" s="663"/>
      <c r="FEJ11" s="663"/>
      <c r="FEK11" s="663"/>
      <c r="FEL11" s="663"/>
      <c r="FEM11" s="663"/>
      <c r="FEN11" s="663"/>
      <c r="FEO11" s="663"/>
      <c r="FEP11" s="663"/>
      <c r="FEQ11" s="663"/>
      <c r="FER11" s="663"/>
      <c r="FES11" s="663"/>
      <c r="FET11" s="663"/>
      <c r="FEU11" s="663"/>
      <c r="FEV11" s="663"/>
      <c r="FEW11" s="663"/>
      <c r="FEX11" s="663"/>
      <c r="FEY11" s="663"/>
      <c r="FEZ11" s="663"/>
      <c r="FFA11" s="663"/>
      <c r="FFB11" s="663"/>
      <c r="FFC11" s="663"/>
      <c r="FFD11" s="663"/>
      <c r="FFE11" s="663"/>
      <c r="FFF11" s="663"/>
      <c r="FFG11" s="663"/>
      <c r="FFH11" s="663"/>
      <c r="FFI11" s="663"/>
      <c r="FFJ11" s="663"/>
      <c r="FFK11" s="663"/>
      <c r="FFL11" s="663"/>
      <c r="FFM11" s="663"/>
      <c r="FFN11" s="663"/>
      <c r="FFO11" s="663"/>
      <c r="FFP11" s="663"/>
      <c r="FFQ11" s="663"/>
      <c r="FFR11" s="663"/>
      <c r="FFS11" s="663"/>
      <c r="FFT11" s="663"/>
      <c r="FFU11" s="663"/>
      <c r="FFV11" s="663"/>
      <c r="FFW11" s="663"/>
      <c r="FFX11" s="663"/>
      <c r="FFY11" s="663"/>
      <c r="FFZ11" s="663"/>
      <c r="FGA11" s="663"/>
      <c r="FGB11" s="663"/>
      <c r="FGC11" s="663"/>
      <c r="FGD11" s="663"/>
      <c r="FGE11" s="663"/>
      <c r="FGF11" s="663"/>
      <c r="FGG11" s="663"/>
      <c r="FGH11" s="663"/>
      <c r="FGI11" s="663"/>
      <c r="FGJ11" s="663"/>
      <c r="FGK11" s="663"/>
      <c r="FGL11" s="663"/>
      <c r="FGM11" s="663"/>
      <c r="FGN11" s="663"/>
      <c r="FGO11" s="663"/>
      <c r="FGP11" s="663"/>
      <c r="FGQ11" s="663"/>
      <c r="FGR11" s="663"/>
      <c r="FGS11" s="663"/>
      <c r="FGT11" s="663"/>
      <c r="FGU11" s="663"/>
      <c r="FGV11" s="663"/>
      <c r="FGW11" s="663"/>
      <c r="FGX11" s="663"/>
      <c r="FGY11" s="663"/>
      <c r="FGZ11" s="663"/>
      <c r="FHA11" s="663"/>
      <c r="FHB11" s="663"/>
      <c r="FHC11" s="663"/>
      <c r="FHD11" s="663"/>
      <c r="FHE11" s="663"/>
      <c r="FHF11" s="663"/>
      <c r="FHG11" s="663"/>
      <c r="FHH11" s="663"/>
      <c r="FHI11" s="663"/>
      <c r="FHJ11" s="663"/>
      <c r="FHK11" s="663"/>
      <c r="FHL11" s="663"/>
      <c r="FHM11" s="663"/>
      <c r="FHN11" s="663"/>
      <c r="FHO11" s="663"/>
      <c r="FHP11" s="663"/>
      <c r="FHQ11" s="663"/>
      <c r="FHR11" s="663"/>
      <c r="FHS11" s="663"/>
      <c r="FHT11" s="663"/>
      <c r="FHU11" s="663"/>
      <c r="FHV11" s="663"/>
      <c r="FHW11" s="663"/>
      <c r="FHX11" s="663"/>
      <c r="FHY11" s="663"/>
      <c r="FHZ11" s="663"/>
      <c r="FIA11" s="663"/>
      <c r="FIB11" s="663"/>
      <c r="FIC11" s="663"/>
      <c r="FID11" s="663"/>
      <c r="FIE11" s="663"/>
      <c r="FIF11" s="663"/>
      <c r="FIG11" s="663"/>
      <c r="FIH11" s="663"/>
      <c r="FII11" s="663"/>
      <c r="FIJ11" s="663"/>
      <c r="FIK11" s="663"/>
      <c r="FIL11" s="663"/>
      <c r="FIM11" s="663"/>
      <c r="FIN11" s="663"/>
      <c r="FIO11" s="663"/>
      <c r="FIP11" s="663"/>
      <c r="FIQ11" s="663"/>
      <c r="FIR11" s="663"/>
      <c r="FIS11" s="663"/>
      <c r="FIT11" s="663"/>
      <c r="FIU11" s="663"/>
      <c r="FIV11" s="663"/>
      <c r="FIW11" s="663"/>
      <c r="FIX11" s="663"/>
      <c r="FIY11" s="663"/>
      <c r="FIZ11" s="663"/>
      <c r="FJA11" s="663"/>
      <c r="FJB11" s="663"/>
      <c r="FJC11" s="663"/>
      <c r="FJD11" s="663"/>
      <c r="FJE11" s="663"/>
      <c r="FJF11" s="663"/>
      <c r="FJG11" s="663"/>
      <c r="FJH11" s="663"/>
      <c r="FJI11" s="663"/>
      <c r="FJJ11" s="663"/>
      <c r="FJK11" s="663"/>
      <c r="FJL11" s="663"/>
      <c r="FJM11" s="663"/>
      <c r="FJN11" s="663"/>
      <c r="FJO11" s="663"/>
      <c r="FJP11" s="663"/>
      <c r="FJQ11" s="663"/>
      <c r="FJR11" s="663"/>
      <c r="FJS11" s="663"/>
      <c r="FJT11" s="663"/>
      <c r="FJU11" s="663"/>
      <c r="FJV11" s="663"/>
      <c r="FJW11" s="663"/>
      <c r="FJX11" s="663"/>
      <c r="FJY11" s="663"/>
      <c r="FJZ11" s="663"/>
      <c r="FKA11" s="663"/>
      <c r="FKB11" s="663"/>
      <c r="FKC11" s="663"/>
      <c r="FKD11" s="663"/>
      <c r="FKE11" s="663"/>
      <c r="FKF11" s="663"/>
      <c r="FKG11" s="663"/>
      <c r="FKH11" s="663"/>
      <c r="FKI11" s="663"/>
      <c r="FKJ11" s="663"/>
      <c r="FKK11" s="663"/>
      <c r="FKL11" s="663"/>
      <c r="FKM11" s="663"/>
      <c r="FKN11" s="663"/>
      <c r="FKO11" s="663"/>
      <c r="FKP11" s="663"/>
      <c r="FKQ11" s="663"/>
      <c r="FKR11" s="663"/>
      <c r="FKS11" s="663"/>
      <c r="FKT11" s="663"/>
      <c r="FKU11" s="663"/>
      <c r="FKV11" s="663"/>
      <c r="FKW11" s="663"/>
      <c r="FKX11" s="663"/>
      <c r="FKY11" s="663"/>
      <c r="FKZ11" s="663"/>
      <c r="FLA11" s="663"/>
      <c r="FLB11" s="663"/>
      <c r="FLC11" s="663"/>
      <c r="FLD11" s="663"/>
      <c r="FLE11" s="663"/>
      <c r="FLF11" s="663"/>
      <c r="FLG11" s="663"/>
      <c r="FLH11" s="663"/>
      <c r="FLI11" s="663"/>
      <c r="FLJ11" s="663"/>
      <c r="FLK11" s="663"/>
      <c r="FLL11" s="663"/>
      <c r="FLM11" s="663"/>
      <c r="FLN11" s="663"/>
      <c r="FLO11" s="663"/>
      <c r="FLP11" s="663"/>
      <c r="FLQ11" s="663"/>
      <c r="FLR11" s="663"/>
      <c r="FLS11" s="663"/>
      <c r="FLT11" s="663"/>
      <c r="FLU11" s="663"/>
      <c r="FLV11" s="663"/>
      <c r="FLW11" s="663"/>
      <c r="FLX11" s="663"/>
      <c r="FLY11" s="663"/>
      <c r="FLZ11" s="663"/>
      <c r="FMA11" s="663"/>
      <c r="FMB11" s="663"/>
      <c r="FMC11" s="663"/>
      <c r="FMD11" s="663"/>
      <c r="FME11" s="663"/>
      <c r="FMF11" s="663"/>
      <c r="FMG11" s="663"/>
      <c r="FMH11" s="663"/>
      <c r="FMI11" s="663"/>
      <c r="FMJ11" s="663"/>
      <c r="FMK11" s="663"/>
      <c r="FML11" s="663"/>
      <c r="FMM11" s="663"/>
      <c r="FMN11" s="663"/>
      <c r="FMO11" s="663"/>
      <c r="FMP11" s="663"/>
      <c r="FMQ11" s="663"/>
      <c r="FMR11" s="663"/>
      <c r="FMS11" s="663"/>
      <c r="FMT11" s="663"/>
      <c r="FMU11" s="663"/>
      <c r="FMV11" s="663"/>
      <c r="FMW11" s="663"/>
      <c r="FMX11" s="663"/>
      <c r="FMY11" s="663"/>
      <c r="FMZ11" s="663"/>
      <c r="FNA11" s="663"/>
      <c r="FNB11" s="663"/>
      <c r="FNC11" s="663"/>
      <c r="FND11" s="663"/>
      <c r="FNE11" s="663"/>
      <c r="FNF11" s="663"/>
      <c r="FNG11" s="663"/>
      <c r="FNH11" s="663"/>
      <c r="FNI11" s="663"/>
      <c r="FNJ11" s="663"/>
      <c r="FNK11" s="663"/>
      <c r="FNL11" s="663"/>
      <c r="FNM11" s="663"/>
      <c r="FNN11" s="663"/>
      <c r="FNO11" s="663"/>
      <c r="FNP11" s="663"/>
      <c r="FNQ11" s="663"/>
      <c r="FNR11" s="663"/>
      <c r="FNS11" s="663"/>
      <c r="FNT11" s="663"/>
      <c r="FNU11" s="663"/>
      <c r="FNV11" s="663"/>
      <c r="FNW11" s="663"/>
      <c r="FNX11" s="663"/>
      <c r="FNY11" s="663"/>
      <c r="FNZ11" s="663"/>
      <c r="FOA11" s="663"/>
      <c r="FOB11" s="663"/>
      <c r="FOC11" s="663"/>
      <c r="FOD11" s="663"/>
      <c r="FOE11" s="663"/>
      <c r="FOF11" s="663"/>
      <c r="FOG11" s="663"/>
      <c r="FOH11" s="663"/>
      <c r="FOI11" s="663"/>
      <c r="FOJ11" s="663"/>
      <c r="FOK11" s="663"/>
      <c r="FOL11" s="663"/>
      <c r="FOM11" s="663"/>
      <c r="FON11" s="663"/>
      <c r="FOO11" s="663"/>
      <c r="FOP11" s="663"/>
      <c r="FOQ11" s="663"/>
      <c r="FOR11" s="663"/>
      <c r="FOS11" s="663"/>
      <c r="FOT11" s="663"/>
      <c r="FOU11" s="663"/>
      <c r="FOV11" s="663"/>
      <c r="FOW11" s="663"/>
      <c r="FOX11" s="663"/>
      <c r="FOY11" s="663"/>
      <c r="FOZ11" s="663"/>
      <c r="FPA11" s="663"/>
      <c r="FPB11" s="663"/>
      <c r="FPC11" s="663"/>
      <c r="FPD11" s="663"/>
      <c r="FPE11" s="663"/>
      <c r="FPF11" s="663"/>
      <c r="FPG11" s="663"/>
      <c r="FPH11" s="663"/>
      <c r="FPI11" s="663"/>
      <c r="FPJ11" s="663"/>
      <c r="FPK11" s="663"/>
      <c r="FPL11" s="663"/>
      <c r="FPM11" s="663"/>
      <c r="FPN11" s="663"/>
      <c r="FPO11" s="663"/>
      <c r="FPP11" s="663"/>
      <c r="FPQ11" s="663"/>
      <c r="FPR11" s="663"/>
      <c r="FPS11" s="663"/>
      <c r="FPT11" s="663"/>
      <c r="FPU11" s="663"/>
      <c r="FPV11" s="663"/>
      <c r="FPW11" s="663"/>
      <c r="FPX11" s="663"/>
      <c r="FPY11" s="663"/>
      <c r="FPZ11" s="663"/>
      <c r="FQA11" s="663"/>
      <c r="FQB11" s="663"/>
      <c r="FQC11" s="663"/>
      <c r="FQD11" s="663"/>
      <c r="FQE11" s="663"/>
      <c r="FQF11" s="663"/>
      <c r="FQG11" s="663"/>
      <c r="FQH11" s="663"/>
      <c r="FQI11" s="663"/>
      <c r="FQJ11" s="663"/>
      <c r="FQK11" s="663"/>
      <c r="FQL11" s="663"/>
      <c r="FQM11" s="663"/>
      <c r="FQN11" s="663"/>
      <c r="FQO11" s="663"/>
      <c r="FQP11" s="663"/>
      <c r="FQQ11" s="663"/>
      <c r="FQR11" s="663"/>
      <c r="FQS11" s="663"/>
      <c r="FQT11" s="663"/>
      <c r="FQU11" s="663"/>
      <c r="FQV11" s="663"/>
      <c r="FQW11" s="663"/>
      <c r="FQX11" s="663"/>
      <c r="FQY11" s="663"/>
      <c r="FQZ11" s="663"/>
      <c r="FRA11" s="663"/>
      <c r="FRB11" s="663"/>
      <c r="FRC11" s="663"/>
      <c r="FRD11" s="663"/>
      <c r="FRE11" s="663"/>
      <c r="FRF11" s="663"/>
      <c r="FRG11" s="663"/>
      <c r="FRH11" s="663"/>
      <c r="FRI11" s="663"/>
      <c r="FRJ11" s="663"/>
      <c r="FRK11" s="663"/>
      <c r="FRL11" s="663"/>
      <c r="FRM11" s="663"/>
      <c r="FRN11" s="663"/>
      <c r="FRO11" s="663"/>
      <c r="FRP11" s="663"/>
      <c r="FRQ11" s="663"/>
      <c r="FRR11" s="663"/>
      <c r="FRS11" s="663"/>
      <c r="FRT11" s="663"/>
      <c r="FRU11" s="663"/>
      <c r="FRV11" s="663"/>
      <c r="FRW11" s="663"/>
      <c r="FRX11" s="663"/>
      <c r="FRY11" s="663"/>
      <c r="FRZ11" s="663"/>
      <c r="FSA11" s="663"/>
      <c r="FSB11" s="663"/>
      <c r="FSC11" s="663"/>
      <c r="FSD11" s="663"/>
      <c r="FSE11" s="663"/>
      <c r="FSF11" s="663"/>
      <c r="FSG11" s="663"/>
      <c r="FSH11" s="663"/>
      <c r="FSI11" s="663"/>
      <c r="FSJ11" s="663"/>
      <c r="FSK11" s="663"/>
      <c r="FSL11" s="663"/>
      <c r="FSM11" s="663"/>
      <c r="FSN11" s="663"/>
      <c r="FSO11" s="663"/>
      <c r="FSP11" s="663"/>
      <c r="FSQ11" s="663"/>
      <c r="FSR11" s="663"/>
      <c r="FSS11" s="663"/>
      <c r="FST11" s="663"/>
      <c r="FSU11" s="663"/>
      <c r="FSV11" s="663"/>
      <c r="FSW11" s="663"/>
      <c r="FSX11" s="663"/>
      <c r="FSY11" s="663"/>
      <c r="FSZ11" s="663"/>
      <c r="FTA11" s="663"/>
      <c r="FTB11" s="663"/>
      <c r="FTC11" s="663"/>
      <c r="FTD11" s="663"/>
      <c r="FTE11" s="663"/>
      <c r="FTF11" s="663"/>
      <c r="FTG11" s="663"/>
      <c r="FTH11" s="663"/>
      <c r="FTI11" s="663"/>
      <c r="FTJ11" s="663"/>
      <c r="FTK11" s="663"/>
      <c r="FTL11" s="663"/>
      <c r="FTM11" s="663"/>
      <c r="FTN11" s="663"/>
      <c r="FTO11" s="663"/>
      <c r="FTP11" s="663"/>
      <c r="FTQ11" s="663"/>
      <c r="FTR11" s="663"/>
      <c r="FTS11" s="663"/>
      <c r="FTT11" s="663"/>
      <c r="FTU11" s="663"/>
      <c r="FTV11" s="663"/>
      <c r="FTW11" s="663"/>
      <c r="FTX11" s="663"/>
      <c r="FTY11" s="663"/>
      <c r="FTZ11" s="663"/>
      <c r="FUA11" s="663"/>
      <c r="FUB11" s="663"/>
      <c r="FUC11" s="663"/>
      <c r="FUD11" s="663"/>
      <c r="FUE11" s="663"/>
      <c r="FUF11" s="663"/>
      <c r="FUG11" s="663"/>
      <c r="FUH11" s="663"/>
      <c r="FUI11" s="663"/>
      <c r="FUJ11" s="663"/>
      <c r="FUK11" s="663"/>
      <c r="FUL11" s="663"/>
      <c r="FUM11" s="663"/>
      <c r="FUN11" s="663"/>
      <c r="FUO11" s="663"/>
      <c r="FUP11" s="663"/>
      <c r="FUQ11" s="663"/>
      <c r="FUR11" s="663"/>
      <c r="FUS11" s="663"/>
      <c r="FUT11" s="663"/>
      <c r="FUU11" s="663"/>
      <c r="FUV11" s="663"/>
      <c r="FUW11" s="663"/>
      <c r="FUX11" s="663"/>
      <c r="FUY11" s="663"/>
      <c r="FUZ11" s="663"/>
      <c r="FVA11" s="663"/>
      <c r="FVB11" s="663"/>
      <c r="FVC11" s="663"/>
      <c r="FVD11" s="663"/>
      <c r="FVE11" s="663"/>
      <c r="FVF11" s="663"/>
      <c r="FVG11" s="663"/>
      <c r="FVH11" s="663"/>
      <c r="FVI11" s="663"/>
      <c r="FVJ11" s="663"/>
      <c r="FVK11" s="663"/>
      <c r="FVL11" s="663"/>
      <c r="FVM11" s="663"/>
      <c r="FVN11" s="663"/>
      <c r="FVO11" s="663"/>
      <c r="FVP11" s="663"/>
      <c r="FVQ11" s="663"/>
      <c r="FVR11" s="663"/>
      <c r="FVS11" s="663"/>
      <c r="FVT11" s="663"/>
      <c r="FVU11" s="663"/>
      <c r="FVV11" s="663"/>
      <c r="FVW11" s="663"/>
      <c r="FVX11" s="663"/>
      <c r="FVY11" s="663"/>
      <c r="FVZ11" s="663"/>
      <c r="FWA11" s="663"/>
      <c r="FWB11" s="663"/>
      <c r="FWC11" s="663"/>
      <c r="FWD11" s="663"/>
      <c r="FWE11" s="663"/>
      <c r="FWF11" s="663"/>
      <c r="FWG11" s="663"/>
      <c r="FWH11" s="663"/>
      <c r="FWI11" s="663"/>
      <c r="FWJ11" s="663"/>
      <c r="FWK11" s="663"/>
      <c r="FWL11" s="663"/>
      <c r="FWM11" s="663"/>
      <c r="FWN11" s="663"/>
      <c r="FWO11" s="663"/>
      <c r="FWP11" s="663"/>
      <c r="FWQ11" s="663"/>
      <c r="FWR11" s="663"/>
      <c r="FWS11" s="663"/>
      <c r="FWT11" s="663"/>
      <c r="FWU11" s="663"/>
      <c r="FWV11" s="663"/>
      <c r="FWW11" s="663"/>
      <c r="FWX11" s="663"/>
      <c r="FWY11" s="663"/>
      <c r="FWZ11" s="663"/>
      <c r="FXA11" s="663"/>
      <c r="FXB11" s="663"/>
      <c r="FXC11" s="663"/>
      <c r="FXD11" s="663"/>
      <c r="FXE11" s="663"/>
      <c r="FXF11" s="663"/>
      <c r="FXG11" s="663"/>
      <c r="FXH11" s="663"/>
      <c r="FXI11" s="663"/>
      <c r="FXJ11" s="663"/>
      <c r="FXK11" s="663"/>
      <c r="FXL11" s="663"/>
      <c r="FXM11" s="663"/>
      <c r="FXN11" s="663"/>
      <c r="FXO11" s="663"/>
      <c r="FXP11" s="663"/>
      <c r="FXQ11" s="663"/>
      <c r="FXR11" s="663"/>
      <c r="FXS11" s="663"/>
      <c r="FXT11" s="663"/>
      <c r="FXU11" s="663"/>
      <c r="FXV11" s="663"/>
      <c r="FXW11" s="663"/>
      <c r="FXX11" s="663"/>
      <c r="FXY11" s="663"/>
      <c r="FXZ11" s="663"/>
      <c r="FYA11" s="663"/>
      <c r="FYB11" s="663"/>
      <c r="FYC11" s="663"/>
      <c r="FYD11" s="663"/>
      <c r="FYE11" s="663"/>
      <c r="FYF11" s="663"/>
      <c r="FYG11" s="663"/>
      <c r="FYH11" s="663"/>
      <c r="FYI11" s="663"/>
      <c r="FYJ11" s="663"/>
      <c r="FYK11" s="663"/>
      <c r="FYL11" s="663"/>
      <c r="FYM11" s="663"/>
      <c r="FYN11" s="663"/>
      <c r="FYO11" s="663"/>
      <c r="FYP11" s="663"/>
      <c r="FYQ11" s="663"/>
      <c r="FYR11" s="663"/>
      <c r="FYS11" s="663"/>
      <c r="FYT11" s="663"/>
      <c r="FYU11" s="663"/>
      <c r="FYV11" s="663"/>
      <c r="FYW11" s="663"/>
      <c r="FYX11" s="663"/>
      <c r="FYY11" s="663"/>
      <c r="FYZ11" s="663"/>
      <c r="FZA11" s="663"/>
      <c r="FZB11" s="663"/>
      <c r="FZC11" s="663"/>
      <c r="FZD11" s="663"/>
      <c r="FZE11" s="663"/>
      <c r="FZF11" s="663"/>
      <c r="FZG11" s="663"/>
      <c r="FZH11" s="663"/>
      <c r="FZI11" s="663"/>
      <c r="FZJ11" s="663"/>
      <c r="FZK11" s="663"/>
      <c r="FZL11" s="663"/>
      <c r="FZM11" s="663"/>
      <c r="FZN11" s="663"/>
      <c r="FZO11" s="663"/>
      <c r="FZP11" s="663"/>
      <c r="FZQ11" s="663"/>
      <c r="FZR11" s="663"/>
      <c r="FZS11" s="663"/>
      <c r="FZT11" s="663"/>
      <c r="FZU11" s="663"/>
      <c r="FZV11" s="663"/>
      <c r="FZW11" s="663"/>
      <c r="FZX11" s="663"/>
      <c r="FZY11" s="663"/>
      <c r="FZZ11" s="663"/>
      <c r="GAA11" s="663"/>
      <c r="GAB11" s="663"/>
      <c r="GAC11" s="663"/>
      <c r="GAD11" s="663"/>
      <c r="GAE11" s="663"/>
      <c r="GAF11" s="663"/>
      <c r="GAG11" s="663"/>
      <c r="GAH11" s="663"/>
      <c r="GAI11" s="663"/>
      <c r="GAJ11" s="663"/>
      <c r="GAK11" s="663"/>
      <c r="GAL11" s="663"/>
      <c r="GAM11" s="663"/>
      <c r="GAN11" s="663"/>
      <c r="GAO11" s="663"/>
      <c r="GAP11" s="663"/>
      <c r="GAQ11" s="663"/>
      <c r="GAR11" s="663"/>
      <c r="GAS11" s="663"/>
      <c r="GAT11" s="663"/>
      <c r="GAU11" s="663"/>
      <c r="GAV11" s="663"/>
      <c r="GAW11" s="663"/>
      <c r="GAX11" s="663"/>
      <c r="GAY11" s="663"/>
      <c r="GAZ11" s="663"/>
      <c r="GBA11" s="663"/>
      <c r="GBB11" s="663"/>
      <c r="GBC11" s="663"/>
      <c r="GBD11" s="663"/>
      <c r="GBE11" s="663"/>
      <c r="GBF11" s="663"/>
      <c r="GBG11" s="663"/>
      <c r="GBH11" s="663"/>
      <c r="GBI11" s="663"/>
      <c r="GBJ11" s="663"/>
      <c r="GBK11" s="663"/>
      <c r="GBL11" s="663"/>
      <c r="GBM11" s="663"/>
      <c r="GBN11" s="663"/>
      <c r="GBO11" s="663"/>
      <c r="GBP11" s="663"/>
      <c r="GBQ11" s="663"/>
      <c r="GBR11" s="663"/>
      <c r="GBS11" s="663"/>
      <c r="GBT11" s="663"/>
      <c r="GBU11" s="663"/>
      <c r="GBV11" s="663"/>
      <c r="GBW11" s="663"/>
      <c r="GBX11" s="663"/>
      <c r="GBY11" s="663"/>
      <c r="GBZ11" s="663"/>
      <c r="GCA11" s="663"/>
      <c r="GCB11" s="663"/>
      <c r="GCC11" s="663"/>
      <c r="GCD11" s="663"/>
      <c r="GCE11" s="663"/>
      <c r="GCF11" s="663"/>
      <c r="GCG11" s="663"/>
      <c r="GCH11" s="663"/>
      <c r="GCI11" s="663"/>
      <c r="GCJ11" s="663"/>
      <c r="GCK11" s="663"/>
      <c r="GCL11" s="663"/>
      <c r="GCM11" s="663"/>
      <c r="GCN11" s="663"/>
      <c r="GCO11" s="663"/>
      <c r="GCP11" s="663"/>
      <c r="GCQ11" s="663"/>
      <c r="GCR11" s="663"/>
      <c r="GCS11" s="663"/>
      <c r="GCT11" s="663"/>
      <c r="GCU11" s="663"/>
      <c r="GCV11" s="663"/>
      <c r="GCW11" s="663"/>
      <c r="GCX11" s="663"/>
      <c r="GCY11" s="663"/>
      <c r="GCZ11" s="663"/>
      <c r="GDA11" s="663"/>
      <c r="GDB11" s="663"/>
      <c r="GDC11" s="663"/>
      <c r="GDD11" s="663"/>
      <c r="GDE11" s="663"/>
      <c r="GDF11" s="663"/>
      <c r="GDG11" s="663"/>
      <c r="GDH11" s="663"/>
      <c r="GDI11" s="663"/>
      <c r="GDJ11" s="663"/>
      <c r="GDK11" s="663"/>
      <c r="GDL11" s="663"/>
      <c r="GDM11" s="663"/>
      <c r="GDN11" s="663"/>
      <c r="GDO11" s="663"/>
      <c r="GDP11" s="663"/>
      <c r="GDQ11" s="663"/>
      <c r="GDR11" s="663"/>
      <c r="GDS11" s="663"/>
      <c r="GDT11" s="663"/>
      <c r="GDU11" s="663"/>
      <c r="GDV11" s="663"/>
      <c r="GDW11" s="663"/>
      <c r="GDX11" s="663"/>
      <c r="GDY11" s="663"/>
      <c r="GDZ11" s="663"/>
      <c r="GEA11" s="663"/>
      <c r="GEB11" s="663"/>
      <c r="GEC11" s="663"/>
      <c r="GED11" s="663"/>
      <c r="GEE11" s="663"/>
      <c r="GEF11" s="663"/>
      <c r="GEG11" s="663"/>
      <c r="GEH11" s="663"/>
      <c r="GEI11" s="663"/>
      <c r="GEJ11" s="663"/>
      <c r="GEK11" s="663"/>
      <c r="GEL11" s="663"/>
      <c r="GEM11" s="663"/>
      <c r="GEN11" s="663"/>
      <c r="GEO11" s="663"/>
      <c r="GEP11" s="663"/>
      <c r="GEQ11" s="663"/>
      <c r="GER11" s="663"/>
      <c r="GES11" s="663"/>
      <c r="GET11" s="663"/>
      <c r="GEU11" s="663"/>
      <c r="GEV11" s="663"/>
      <c r="GEW11" s="663"/>
      <c r="GEX11" s="663"/>
      <c r="GEY11" s="663"/>
      <c r="GEZ11" s="663"/>
      <c r="GFA11" s="663"/>
      <c r="GFB11" s="663"/>
      <c r="GFC11" s="663"/>
      <c r="GFD11" s="663"/>
      <c r="GFE11" s="663"/>
      <c r="GFF11" s="663"/>
      <c r="GFG11" s="663"/>
      <c r="GFH11" s="663"/>
      <c r="GFI11" s="663"/>
      <c r="GFJ11" s="663"/>
      <c r="GFK11" s="663"/>
      <c r="GFL11" s="663"/>
      <c r="GFM11" s="663"/>
      <c r="GFN11" s="663"/>
      <c r="GFO11" s="663"/>
      <c r="GFP11" s="663"/>
      <c r="GFQ11" s="663"/>
      <c r="GFR11" s="663"/>
      <c r="GFS11" s="663"/>
      <c r="GFT11" s="663"/>
      <c r="GFU11" s="663"/>
      <c r="GFV11" s="663"/>
      <c r="GFW11" s="663"/>
      <c r="GFX11" s="663"/>
      <c r="GFY11" s="663"/>
      <c r="GFZ11" s="663"/>
      <c r="GGA11" s="663"/>
      <c r="GGB11" s="663"/>
      <c r="GGC11" s="663"/>
      <c r="GGD11" s="663"/>
      <c r="GGE11" s="663"/>
      <c r="GGF11" s="663"/>
      <c r="GGG11" s="663"/>
      <c r="GGH11" s="663"/>
      <c r="GGI11" s="663"/>
      <c r="GGJ11" s="663"/>
      <c r="GGK11" s="663"/>
      <c r="GGL11" s="663"/>
      <c r="GGM11" s="663"/>
      <c r="GGN11" s="663"/>
      <c r="GGO11" s="663"/>
      <c r="GGP11" s="663"/>
      <c r="GGQ11" s="663"/>
      <c r="GGR11" s="663"/>
      <c r="GGS11" s="663"/>
      <c r="GGT11" s="663"/>
      <c r="GGU11" s="663"/>
      <c r="GGV11" s="663"/>
      <c r="GGW11" s="663"/>
      <c r="GGX11" s="663"/>
      <c r="GGY11" s="663"/>
      <c r="GGZ11" s="663"/>
      <c r="GHA11" s="663"/>
      <c r="GHB11" s="663"/>
      <c r="GHC11" s="663"/>
      <c r="GHD11" s="663"/>
      <c r="GHE11" s="663"/>
      <c r="GHF11" s="663"/>
      <c r="GHG11" s="663"/>
      <c r="GHH11" s="663"/>
      <c r="GHI11" s="663"/>
      <c r="GHJ11" s="663"/>
      <c r="GHK11" s="663"/>
      <c r="GHL11" s="663"/>
      <c r="GHM11" s="663"/>
      <c r="GHN11" s="663"/>
      <c r="GHO11" s="663"/>
      <c r="GHP11" s="663"/>
      <c r="GHQ11" s="663"/>
      <c r="GHR11" s="663"/>
      <c r="GHS11" s="663"/>
      <c r="GHT11" s="663"/>
      <c r="GHU11" s="663"/>
      <c r="GHV11" s="663"/>
      <c r="GHW11" s="663"/>
      <c r="GHX11" s="663"/>
      <c r="GHY11" s="663"/>
      <c r="GHZ11" s="663"/>
      <c r="GIA11" s="663"/>
      <c r="GIB11" s="663"/>
      <c r="GIC11" s="663"/>
      <c r="GID11" s="663"/>
      <c r="GIE11" s="663"/>
      <c r="GIF11" s="663"/>
      <c r="GIG11" s="663"/>
      <c r="GIH11" s="663"/>
      <c r="GII11" s="663"/>
      <c r="GIJ11" s="663"/>
      <c r="GIK11" s="663"/>
      <c r="GIL11" s="663"/>
      <c r="GIM11" s="663"/>
      <c r="GIN11" s="663"/>
      <c r="GIO11" s="663"/>
      <c r="GIP11" s="663"/>
      <c r="GIQ11" s="663"/>
      <c r="GIR11" s="663"/>
      <c r="GIS11" s="663"/>
      <c r="GIT11" s="663"/>
      <c r="GIU11" s="663"/>
      <c r="GIV11" s="663"/>
      <c r="GIW11" s="663"/>
      <c r="GIX11" s="663"/>
      <c r="GIY11" s="663"/>
      <c r="GIZ11" s="663"/>
      <c r="GJA11" s="663"/>
      <c r="GJB11" s="663"/>
      <c r="GJC11" s="663"/>
      <c r="GJD11" s="663"/>
      <c r="GJE11" s="663"/>
      <c r="GJF11" s="663"/>
      <c r="GJG11" s="663"/>
      <c r="GJH11" s="663"/>
      <c r="GJI11" s="663"/>
      <c r="GJJ11" s="663"/>
      <c r="GJK11" s="663"/>
      <c r="GJL11" s="663"/>
      <c r="GJM11" s="663"/>
      <c r="GJN11" s="663"/>
      <c r="GJO11" s="663"/>
      <c r="GJP11" s="663"/>
      <c r="GJQ11" s="663"/>
      <c r="GJR11" s="663"/>
      <c r="GJS11" s="663"/>
      <c r="GJT11" s="663"/>
      <c r="GJU11" s="663"/>
      <c r="GJV11" s="663"/>
      <c r="GJW11" s="663"/>
      <c r="GJX11" s="663"/>
      <c r="GJY11" s="663"/>
      <c r="GJZ11" s="663"/>
      <c r="GKA11" s="663"/>
      <c r="GKB11" s="663"/>
      <c r="GKC11" s="663"/>
      <c r="GKD11" s="663"/>
      <c r="GKE11" s="663"/>
      <c r="GKF11" s="663"/>
      <c r="GKG11" s="663"/>
      <c r="GKH11" s="663"/>
      <c r="GKI11" s="663"/>
      <c r="GKJ11" s="663"/>
      <c r="GKK11" s="663"/>
      <c r="GKL11" s="663"/>
      <c r="GKM11" s="663"/>
      <c r="GKN11" s="663"/>
      <c r="GKO11" s="663"/>
      <c r="GKP11" s="663"/>
      <c r="GKQ11" s="663"/>
      <c r="GKR11" s="663"/>
      <c r="GKS11" s="663"/>
      <c r="GKT11" s="663"/>
      <c r="GKU11" s="663"/>
      <c r="GKV11" s="663"/>
      <c r="GKW11" s="663"/>
      <c r="GKX11" s="663"/>
      <c r="GKY11" s="663"/>
      <c r="GKZ11" s="663"/>
      <c r="GLA11" s="663"/>
      <c r="GLB11" s="663"/>
      <c r="GLC11" s="663"/>
      <c r="GLD11" s="663"/>
      <c r="GLE11" s="663"/>
      <c r="GLF11" s="663"/>
      <c r="GLG11" s="663"/>
      <c r="GLH11" s="663"/>
      <c r="GLI11" s="663"/>
      <c r="GLJ11" s="663"/>
      <c r="GLK11" s="663"/>
      <c r="GLL11" s="663"/>
      <c r="GLM11" s="663"/>
      <c r="GLN11" s="663"/>
      <c r="GLO11" s="663"/>
      <c r="GLP11" s="663"/>
      <c r="GLQ11" s="663"/>
      <c r="GLR11" s="663"/>
      <c r="GLS11" s="663"/>
      <c r="GLT11" s="663"/>
      <c r="GLU11" s="663"/>
      <c r="GLV11" s="663"/>
      <c r="GLW11" s="663"/>
      <c r="GLX11" s="663"/>
      <c r="GLY11" s="663"/>
      <c r="GLZ11" s="663"/>
      <c r="GMA11" s="663"/>
      <c r="GMB11" s="663"/>
      <c r="GMC11" s="663"/>
      <c r="GMD11" s="663"/>
      <c r="GME11" s="663"/>
      <c r="GMF11" s="663"/>
      <c r="GMG11" s="663"/>
      <c r="GMH11" s="663"/>
      <c r="GMI11" s="663"/>
      <c r="GMJ11" s="663"/>
      <c r="GMK11" s="663"/>
      <c r="GML11" s="663"/>
      <c r="GMM11" s="663"/>
      <c r="GMN11" s="663"/>
      <c r="GMO11" s="663"/>
      <c r="GMP11" s="663"/>
      <c r="GMQ11" s="663"/>
      <c r="GMR11" s="663"/>
      <c r="GMS11" s="663"/>
      <c r="GMT11" s="663"/>
      <c r="GMU11" s="663"/>
      <c r="GMV11" s="663"/>
      <c r="GMW11" s="663"/>
      <c r="GMX11" s="663"/>
      <c r="GMY11" s="663"/>
      <c r="GMZ11" s="663"/>
      <c r="GNA11" s="663"/>
      <c r="GNB11" s="663"/>
      <c r="GNC11" s="663"/>
      <c r="GND11" s="663"/>
      <c r="GNE11" s="663"/>
      <c r="GNF11" s="663"/>
      <c r="GNG11" s="663"/>
      <c r="GNH11" s="663"/>
      <c r="GNI11" s="663"/>
      <c r="GNJ11" s="663"/>
      <c r="GNK11" s="663"/>
      <c r="GNL11" s="663"/>
      <c r="GNM11" s="663"/>
      <c r="GNN11" s="663"/>
      <c r="GNO11" s="663"/>
      <c r="GNP11" s="663"/>
      <c r="GNQ11" s="663"/>
      <c r="GNR11" s="663"/>
      <c r="GNS11" s="663"/>
      <c r="GNT11" s="663"/>
      <c r="GNU11" s="663"/>
      <c r="GNV11" s="663"/>
      <c r="GNW11" s="663"/>
      <c r="GNX11" s="663"/>
      <c r="GNY11" s="663"/>
      <c r="GNZ11" s="663"/>
      <c r="GOA11" s="663"/>
      <c r="GOB11" s="663"/>
      <c r="GOC11" s="663"/>
      <c r="GOD11" s="663"/>
      <c r="GOE11" s="663"/>
      <c r="GOF11" s="663"/>
      <c r="GOG11" s="663"/>
      <c r="GOH11" s="663"/>
      <c r="GOI11" s="663"/>
      <c r="GOJ11" s="663"/>
      <c r="GOK11" s="663"/>
      <c r="GOL11" s="663"/>
      <c r="GOM11" s="663"/>
      <c r="GON11" s="663"/>
      <c r="GOO11" s="663"/>
      <c r="GOP11" s="663"/>
      <c r="GOQ11" s="663"/>
      <c r="GOR11" s="663"/>
      <c r="GOS11" s="663"/>
      <c r="GOT11" s="663"/>
      <c r="GOU11" s="663"/>
      <c r="GOV11" s="663"/>
      <c r="GOW11" s="663"/>
      <c r="GOX11" s="663"/>
      <c r="GOY11" s="663"/>
      <c r="GOZ11" s="663"/>
      <c r="GPA11" s="663"/>
      <c r="GPB11" s="663"/>
      <c r="GPC11" s="663"/>
      <c r="GPD11" s="663"/>
      <c r="GPE11" s="663"/>
      <c r="GPF11" s="663"/>
      <c r="GPG11" s="663"/>
      <c r="GPH11" s="663"/>
      <c r="GPI11" s="663"/>
      <c r="GPJ11" s="663"/>
      <c r="GPK11" s="663"/>
      <c r="GPL11" s="663"/>
      <c r="GPM11" s="663"/>
      <c r="GPN11" s="663"/>
      <c r="GPO11" s="663"/>
      <c r="GPP11" s="663"/>
      <c r="GPQ11" s="663"/>
      <c r="GPR11" s="663"/>
      <c r="GPS11" s="663"/>
      <c r="GPT11" s="663"/>
      <c r="GPU11" s="663"/>
      <c r="GPV11" s="663"/>
      <c r="GPW11" s="663"/>
      <c r="GPX11" s="663"/>
      <c r="GPY11" s="663"/>
      <c r="GPZ11" s="663"/>
      <c r="GQA11" s="663"/>
      <c r="GQB11" s="663"/>
      <c r="GQC11" s="663"/>
      <c r="GQD11" s="663"/>
      <c r="GQE11" s="663"/>
      <c r="GQF11" s="663"/>
      <c r="GQG11" s="663"/>
      <c r="GQH11" s="663"/>
      <c r="GQI11" s="663"/>
      <c r="GQJ11" s="663"/>
      <c r="GQK11" s="663"/>
      <c r="GQL11" s="663"/>
      <c r="GQM11" s="663"/>
      <c r="GQN11" s="663"/>
      <c r="GQO11" s="663"/>
      <c r="GQP11" s="663"/>
      <c r="GQQ11" s="663"/>
      <c r="GQR11" s="663"/>
      <c r="GQS11" s="663"/>
      <c r="GQT11" s="663"/>
      <c r="GQU11" s="663"/>
      <c r="GQV11" s="663"/>
      <c r="GQW11" s="663"/>
      <c r="GQX11" s="663"/>
      <c r="GQY11" s="663"/>
      <c r="GQZ11" s="663"/>
      <c r="GRA11" s="663"/>
      <c r="GRB11" s="663"/>
      <c r="GRC11" s="663"/>
      <c r="GRD11" s="663"/>
      <c r="GRE11" s="663"/>
      <c r="GRF11" s="663"/>
      <c r="GRG11" s="663"/>
      <c r="GRH11" s="663"/>
      <c r="GRI11" s="663"/>
      <c r="GRJ11" s="663"/>
      <c r="GRK11" s="663"/>
      <c r="GRL11" s="663"/>
      <c r="GRM11" s="663"/>
      <c r="GRN11" s="663"/>
      <c r="GRO11" s="663"/>
      <c r="GRP11" s="663"/>
      <c r="GRQ11" s="663"/>
      <c r="GRR11" s="663"/>
      <c r="GRS11" s="663"/>
      <c r="GRT11" s="663"/>
      <c r="GRU11" s="663"/>
      <c r="GRV11" s="663"/>
      <c r="GRW11" s="663"/>
      <c r="GRX11" s="663"/>
      <c r="GRY11" s="663"/>
      <c r="GRZ11" s="663"/>
      <c r="GSA11" s="663"/>
      <c r="GSB11" s="663"/>
      <c r="GSC11" s="663"/>
      <c r="GSD11" s="663"/>
      <c r="GSE11" s="663"/>
      <c r="GSF11" s="663"/>
      <c r="GSG11" s="663"/>
      <c r="GSH11" s="663"/>
      <c r="GSI11" s="663"/>
      <c r="GSJ11" s="663"/>
      <c r="GSK11" s="663"/>
      <c r="GSL11" s="663"/>
      <c r="GSM11" s="663"/>
      <c r="GSN11" s="663"/>
      <c r="GSO11" s="663"/>
      <c r="GSP11" s="663"/>
      <c r="GSQ11" s="663"/>
      <c r="GSR11" s="663"/>
      <c r="GSS11" s="663"/>
      <c r="GST11" s="663"/>
      <c r="GSU11" s="663"/>
      <c r="GSV11" s="663"/>
      <c r="GSW11" s="663"/>
      <c r="GSX11" s="663"/>
      <c r="GSY11" s="663"/>
      <c r="GSZ11" s="663"/>
      <c r="GTA11" s="663"/>
      <c r="GTB11" s="663"/>
      <c r="GTC11" s="663"/>
      <c r="GTD11" s="663"/>
      <c r="GTE11" s="663"/>
      <c r="GTF11" s="663"/>
      <c r="GTG11" s="663"/>
      <c r="GTH11" s="663"/>
      <c r="GTI11" s="663"/>
      <c r="GTJ11" s="663"/>
      <c r="GTK11" s="663"/>
      <c r="GTL11" s="663"/>
      <c r="GTM11" s="663"/>
      <c r="GTN11" s="663"/>
      <c r="GTO11" s="663"/>
      <c r="GTP11" s="663"/>
      <c r="GTQ11" s="663"/>
      <c r="GTR11" s="663"/>
      <c r="GTS11" s="663"/>
      <c r="GTT11" s="663"/>
      <c r="GTU11" s="663"/>
      <c r="GTV11" s="663"/>
      <c r="GTW11" s="663"/>
      <c r="GTX11" s="663"/>
      <c r="GTY11" s="663"/>
      <c r="GTZ11" s="663"/>
      <c r="GUA11" s="663"/>
      <c r="GUB11" s="663"/>
      <c r="GUC11" s="663"/>
      <c r="GUD11" s="663"/>
      <c r="GUE11" s="663"/>
      <c r="GUF11" s="663"/>
      <c r="GUG11" s="663"/>
      <c r="GUH11" s="663"/>
      <c r="GUI11" s="663"/>
      <c r="GUJ11" s="663"/>
      <c r="GUK11" s="663"/>
      <c r="GUL11" s="663"/>
      <c r="GUM11" s="663"/>
      <c r="GUN11" s="663"/>
      <c r="GUO11" s="663"/>
      <c r="GUP11" s="663"/>
      <c r="GUQ11" s="663"/>
      <c r="GUR11" s="663"/>
      <c r="GUS11" s="663"/>
      <c r="GUT11" s="663"/>
      <c r="GUU11" s="663"/>
      <c r="GUV11" s="663"/>
      <c r="GUW11" s="663"/>
      <c r="GUX11" s="663"/>
      <c r="GUY11" s="663"/>
      <c r="GUZ11" s="663"/>
      <c r="GVA11" s="663"/>
      <c r="GVB11" s="663"/>
      <c r="GVC11" s="663"/>
      <c r="GVD11" s="663"/>
      <c r="GVE11" s="663"/>
      <c r="GVF11" s="663"/>
      <c r="GVG11" s="663"/>
      <c r="GVH11" s="663"/>
      <c r="GVI11" s="663"/>
      <c r="GVJ11" s="663"/>
      <c r="GVK11" s="663"/>
      <c r="GVL11" s="663"/>
      <c r="GVM11" s="663"/>
      <c r="GVN11" s="663"/>
      <c r="GVO11" s="663"/>
      <c r="GVP11" s="663"/>
      <c r="GVQ11" s="663"/>
      <c r="GVR11" s="663"/>
      <c r="GVS11" s="663"/>
      <c r="GVT11" s="663"/>
      <c r="GVU11" s="663"/>
      <c r="GVV11" s="663"/>
      <c r="GVW11" s="663"/>
      <c r="GVX11" s="663"/>
      <c r="GVY11" s="663"/>
      <c r="GVZ11" s="663"/>
      <c r="GWA11" s="663"/>
      <c r="GWB11" s="663"/>
      <c r="GWC11" s="663"/>
      <c r="GWD11" s="663"/>
      <c r="GWE11" s="663"/>
      <c r="GWF11" s="663"/>
      <c r="GWG11" s="663"/>
      <c r="GWH11" s="663"/>
      <c r="GWI11" s="663"/>
      <c r="GWJ11" s="663"/>
      <c r="GWK11" s="663"/>
      <c r="GWL11" s="663"/>
      <c r="GWM11" s="663"/>
      <c r="GWN11" s="663"/>
      <c r="GWO11" s="663"/>
      <c r="GWP11" s="663"/>
      <c r="GWQ11" s="663"/>
      <c r="GWR11" s="663"/>
      <c r="GWS11" s="663"/>
      <c r="GWT11" s="663"/>
      <c r="GWU11" s="663"/>
      <c r="GWV11" s="663"/>
      <c r="GWW11" s="663"/>
      <c r="GWX11" s="663"/>
      <c r="GWY11" s="663"/>
      <c r="GWZ11" s="663"/>
      <c r="GXA11" s="663"/>
      <c r="GXB11" s="663"/>
      <c r="GXC11" s="663"/>
      <c r="GXD11" s="663"/>
      <c r="GXE11" s="663"/>
      <c r="GXF11" s="663"/>
      <c r="GXG11" s="663"/>
      <c r="GXH11" s="663"/>
      <c r="GXI11" s="663"/>
      <c r="GXJ11" s="663"/>
      <c r="GXK11" s="663"/>
      <c r="GXL11" s="663"/>
      <c r="GXM11" s="663"/>
      <c r="GXN11" s="663"/>
      <c r="GXO11" s="663"/>
      <c r="GXP11" s="663"/>
      <c r="GXQ11" s="663"/>
      <c r="GXR11" s="663"/>
      <c r="GXS11" s="663"/>
      <c r="GXT11" s="663"/>
      <c r="GXU11" s="663"/>
      <c r="GXV11" s="663"/>
      <c r="GXW11" s="663"/>
      <c r="GXX11" s="663"/>
      <c r="GXY11" s="663"/>
      <c r="GXZ11" s="663"/>
      <c r="GYA11" s="663"/>
      <c r="GYB11" s="663"/>
      <c r="GYC11" s="663"/>
      <c r="GYD11" s="663"/>
      <c r="GYE11" s="663"/>
      <c r="GYF11" s="663"/>
      <c r="GYG11" s="663"/>
      <c r="GYH11" s="663"/>
      <c r="GYI11" s="663"/>
      <c r="GYJ11" s="663"/>
      <c r="GYK11" s="663"/>
      <c r="GYL11" s="663"/>
      <c r="GYM11" s="663"/>
      <c r="GYN11" s="663"/>
      <c r="GYO11" s="663"/>
      <c r="GYP11" s="663"/>
      <c r="GYQ11" s="663"/>
      <c r="GYR11" s="663"/>
      <c r="GYS11" s="663"/>
      <c r="GYT11" s="663"/>
      <c r="GYU11" s="663"/>
      <c r="GYV11" s="663"/>
      <c r="GYW11" s="663"/>
      <c r="GYX11" s="663"/>
      <c r="GYY11" s="663"/>
      <c r="GYZ11" s="663"/>
      <c r="GZA11" s="663"/>
      <c r="GZB11" s="663"/>
      <c r="GZC11" s="663"/>
      <c r="GZD11" s="663"/>
      <c r="GZE11" s="663"/>
      <c r="GZF11" s="663"/>
      <c r="GZG11" s="663"/>
      <c r="GZH11" s="663"/>
      <c r="GZI11" s="663"/>
      <c r="GZJ11" s="663"/>
      <c r="GZK11" s="663"/>
      <c r="GZL11" s="663"/>
      <c r="GZM11" s="663"/>
      <c r="GZN11" s="663"/>
      <c r="GZO11" s="663"/>
      <c r="GZP11" s="663"/>
      <c r="GZQ11" s="663"/>
      <c r="GZR11" s="663"/>
      <c r="GZS11" s="663"/>
      <c r="GZT11" s="663"/>
      <c r="GZU11" s="663"/>
      <c r="GZV11" s="663"/>
      <c r="GZW11" s="663"/>
      <c r="GZX11" s="663"/>
      <c r="GZY11" s="663"/>
      <c r="GZZ11" s="663"/>
      <c r="HAA11" s="663"/>
      <c r="HAB11" s="663"/>
      <c r="HAC11" s="663"/>
      <c r="HAD11" s="663"/>
      <c r="HAE11" s="663"/>
      <c r="HAF11" s="663"/>
      <c r="HAG11" s="663"/>
      <c r="HAH11" s="663"/>
      <c r="HAI11" s="663"/>
      <c r="HAJ11" s="663"/>
      <c r="HAK11" s="663"/>
      <c r="HAL11" s="663"/>
      <c r="HAM11" s="663"/>
      <c r="HAN11" s="663"/>
      <c r="HAO11" s="663"/>
      <c r="HAP11" s="663"/>
      <c r="HAQ11" s="663"/>
      <c r="HAR11" s="663"/>
      <c r="HAS11" s="663"/>
      <c r="HAT11" s="663"/>
      <c r="HAU11" s="663"/>
      <c r="HAV11" s="663"/>
      <c r="HAW11" s="663"/>
      <c r="HAX11" s="663"/>
      <c r="HAY11" s="663"/>
      <c r="HAZ11" s="663"/>
      <c r="HBA11" s="663"/>
      <c r="HBB11" s="663"/>
      <c r="HBC11" s="663"/>
      <c r="HBD11" s="663"/>
      <c r="HBE11" s="663"/>
      <c r="HBF11" s="663"/>
      <c r="HBG11" s="663"/>
      <c r="HBH11" s="663"/>
      <c r="HBI11" s="663"/>
      <c r="HBJ11" s="663"/>
      <c r="HBK11" s="663"/>
      <c r="HBL11" s="663"/>
      <c r="HBM11" s="663"/>
      <c r="HBN11" s="663"/>
      <c r="HBO11" s="663"/>
      <c r="HBP11" s="663"/>
      <c r="HBQ11" s="663"/>
      <c r="HBR11" s="663"/>
      <c r="HBS11" s="663"/>
      <c r="HBT11" s="663"/>
      <c r="HBU11" s="663"/>
      <c r="HBV11" s="663"/>
      <c r="HBW11" s="663"/>
      <c r="HBX11" s="663"/>
      <c r="HBY11" s="663"/>
      <c r="HBZ11" s="663"/>
      <c r="HCA11" s="663"/>
      <c r="HCB11" s="663"/>
      <c r="HCC11" s="663"/>
      <c r="HCD11" s="663"/>
      <c r="HCE11" s="663"/>
      <c r="HCF11" s="663"/>
      <c r="HCG11" s="663"/>
      <c r="HCH11" s="663"/>
      <c r="HCI11" s="663"/>
      <c r="HCJ11" s="663"/>
      <c r="HCK11" s="663"/>
      <c r="HCL11" s="663"/>
      <c r="HCM11" s="663"/>
      <c r="HCN11" s="663"/>
      <c r="HCO11" s="663"/>
      <c r="HCP11" s="663"/>
      <c r="HCQ11" s="663"/>
      <c r="HCR11" s="663"/>
      <c r="HCS11" s="663"/>
      <c r="HCT11" s="663"/>
      <c r="HCU11" s="663"/>
      <c r="HCV11" s="663"/>
      <c r="HCW11" s="663"/>
      <c r="HCX11" s="663"/>
      <c r="HCY11" s="663"/>
      <c r="HCZ11" s="663"/>
      <c r="HDA11" s="663"/>
      <c r="HDB11" s="663"/>
      <c r="HDC11" s="663"/>
      <c r="HDD11" s="663"/>
      <c r="HDE11" s="663"/>
      <c r="HDF11" s="663"/>
      <c r="HDG11" s="663"/>
      <c r="HDH11" s="663"/>
      <c r="HDI11" s="663"/>
      <c r="HDJ11" s="663"/>
      <c r="HDK11" s="663"/>
      <c r="HDL11" s="663"/>
      <c r="HDM11" s="663"/>
      <c r="HDN11" s="663"/>
      <c r="HDO11" s="663"/>
      <c r="HDP11" s="663"/>
      <c r="HDQ11" s="663"/>
      <c r="HDR11" s="663"/>
      <c r="HDS11" s="663"/>
      <c r="HDT11" s="663"/>
      <c r="HDU11" s="663"/>
      <c r="HDV11" s="663"/>
      <c r="HDW11" s="663"/>
      <c r="HDX11" s="663"/>
      <c r="HDY11" s="663"/>
      <c r="HDZ11" s="663"/>
      <c r="HEA11" s="663"/>
      <c r="HEB11" s="663"/>
      <c r="HEC11" s="663"/>
      <c r="HED11" s="663"/>
      <c r="HEE11" s="663"/>
      <c r="HEF11" s="663"/>
      <c r="HEG11" s="663"/>
      <c r="HEH11" s="663"/>
      <c r="HEI11" s="663"/>
      <c r="HEJ11" s="663"/>
      <c r="HEK11" s="663"/>
      <c r="HEL11" s="663"/>
      <c r="HEM11" s="663"/>
      <c r="HEN11" s="663"/>
      <c r="HEO11" s="663"/>
      <c r="HEP11" s="663"/>
      <c r="HEQ11" s="663"/>
      <c r="HER11" s="663"/>
      <c r="HES11" s="663"/>
      <c r="HET11" s="663"/>
      <c r="HEU11" s="663"/>
      <c r="HEV11" s="663"/>
      <c r="HEW11" s="663"/>
      <c r="HEX11" s="663"/>
      <c r="HEY11" s="663"/>
      <c r="HEZ11" s="663"/>
      <c r="HFA11" s="663"/>
      <c r="HFB11" s="663"/>
      <c r="HFC11" s="663"/>
      <c r="HFD11" s="663"/>
      <c r="HFE11" s="663"/>
      <c r="HFF11" s="663"/>
      <c r="HFG11" s="663"/>
      <c r="HFH11" s="663"/>
      <c r="HFI11" s="663"/>
      <c r="HFJ11" s="663"/>
      <c r="HFK11" s="663"/>
      <c r="HFL11" s="663"/>
      <c r="HFM11" s="663"/>
      <c r="HFN11" s="663"/>
      <c r="HFO11" s="663"/>
      <c r="HFP11" s="663"/>
      <c r="HFQ11" s="663"/>
      <c r="HFR11" s="663"/>
      <c r="HFS11" s="663"/>
      <c r="HFT11" s="663"/>
      <c r="HFU11" s="663"/>
      <c r="HFV11" s="663"/>
      <c r="HFW11" s="663"/>
      <c r="HFX11" s="663"/>
      <c r="HFY11" s="663"/>
      <c r="HFZ11" s="663"/>
      <c r="HGA11" s="663"/>
      <c r="HGB11" s="663"/>
      <c r="HGC11" s="663"/>
      <c r="HGD11" s="663"/>
      <c r="HGE11" s="663"/>
      <c r="HGF11" s="663"/>
      <c r="HGG11" s="663"/>
      <c r="HGH11" s="663"/>
      <c r="HGI11" s="663"/>
      <c r="HGJ11" s="663"/>
      <c r="HGK11" s="663"/>
      <c r="HGL11" s="663"/>
      <c r="HGM11" s="663"/>
      <c r="HGN11" s="663"/>
      <c r="HGO11" s="663"/>
      <c r="HGP11" s="663"/>
      <c r="HGQ11" s="663"/>
      <c r="HGR11" s="663"/>
      <c r="HGS11" s="663"/>
      <c r="HGT11" s="663"/>
      <c r="HGU11" s="663"/>
      <c r="HGV11" s="663"/>
      <c r="HGW11" s="663"/>
      <c r="HGX11" s="663"/>
      <c r="HGY11" s="663"/>
      <c r="HGZ11" s="663"/>
      <c r="HHA11" s="663"/>
      <c r="HHB11" s="663"/>
      <c r="HHC11" s="663"/>
      <c r="HHD11" s="663"/>
      <c r="HHE11" s="663"/>
      <c r="HHF11" s="663"/>
      <c r="HHG11" s="663"/>
      <c r="HHH11" s="663"/>
      <c r="HHI11" s="663"/>
      <c r="HHJ11" s="663"/>
      <c r="HHK11" s="663"/>
      <c r="HHL11" s="663"/>
      <c r="HHM11" s="663"/>
      <c r="HHN11" s="663"/>
      <c r="HHO11" s="663"/>
      <c r="HHP11" s="663"/>
      <c r="HHQ11" s="663"/>
      <c r="HHR11" s="663"/>
      <c r="HHS11" s="663"/>
      <c r="HHT11" s="663"/>
      <c r="HHU11" s="663"/>
      <c r="HHV11" s="663"/>
      <c r="HHW11" s="663"/>
      <c r="HHX11" s="663"/>
      <c r="HHY11" s="663"/>
      <c r="HHZ11" s="663"/>
      <c r="HIA11" s="663"/>
      <c r="HIB11" s="663"/>
      <c r="HIC11" s="663"/>
      <c r="HID11" s="663"/>
      <c r="HIE11" s="663"/>
      <c r="HIF11" s="663"/>
      <c r="HIG11" s="663"/>
      <c r="HIH11" s="663"/>
      <c r="HII11" s="663"/>
      <c r="HIJ11" s="663"/>
      <c r="HIK11" s="663"/>
      <c r="HIL11" s="663"/>
      <c r="HIM11" s="663"/>
      <c r="HIN11" s="663"/>
      <c r="HIO11" s="663"/>
      <c r="HIP11" s="663"/>
      <c r="HIQ11" s="663"/>
      <c r="HIR11" s="663"/>
      <c r="HIS11" s="663"/>
      <c r="HIT11" s="663"/>
      <c r="HIU11" s="663"/>
      <c r="HIV11" s="663"/>
      <c r="HIW11" s="663"/>
      <c r="HIX11" s="663"/>
      <c r="HIY11" s="663"/>
      <c r="HIZ11" s="663"/>
      <c r="HJA11" s="663"/>
      <c r="HJB11" s="663"/>
      <c r="HJC11" s="663"/>
      <c r="HJD11" s="663"/>
      <c r="HJE11" s="663"/>
      <c r="HJF11" s="663"/>
      <c r="HJG11" s="663"/>
      <c r="HJH11" s="663"/>
      <c r="HJI11" s="663"/>
      <c r="HJJ11" s="663"/>
      <c r="HJK11" s="663"/>
      <c r="HJL11" s="663"/>
      <c r="HJM11" s="663"/>
      <c r="HJN11" s="663"/>
      <c r="HJO11" s="663"/>
      <c r="HJP11" s="663"/>
      <c r="HJQ11" s="663"/>
      <c r="HJR11" s="663"/>
      <c r="HJS11" s="663"/>
      <c r="HJT11" s="663"/>
      <c r="HJU11" s="663"/>
      <c r="HJV11" s="663"/>
      <c r="HJW11" s="663"/>
      <c r="HJX11" s="663"/>
      <c r="HJY11" s="663"/>
      <c r="HJZ11" s="663"/>
      <c r="HKA11" s="663"/>
      <c r="HKB11" s="663"/>
      <c r="HKC11" s="663"/>
      <c r="HKD11" s="663"/>
      <c r="HKE11" s="663"/>
      <c r="HKF11" s="663"/>
      <c r="HKG11" s="663"/>
      <c r="HKH11" s="663"/>
      <c r="HKI11" s="663"/>
      <c r="HKJ11" s="663"/>
      <c r="HKK11" s="663"/>
      <c r="HKL11" s="663"/>
      <c r="HKM11" s="663"/>
      <c r="HKN11" s="663"/>
      <c r="HKO11" s="663"/>
      <c r="HKP11" s="663"/>
      <c r="HKQ11" s="663"/>
      <c r="HKR11" s="663"/>
      <c r="HKS11" s="663"/>
      <c r="HKT11" s="663"/>
      <c r="HKU11" s="663"/>
      <c r="HKV11" s="663"/>
      <c r="HKW11" s="663"/>
      <c r="HKX11" s="663"/>
      <c r="HKY11" s="663"/>
      <c r="HKZ11" s="663"/>
      <c r="HLA11" s="663"/>
      <c r="HLB11" s="663"/>
      <c r="HLC11" s="663"/>
      <c r="HLD11" s="663"/>
      <c r="HLE11" s="663"/>
      <c r="HLF11" s="663"/>
      <c r="HLG11" s="663"/>
      <c r="HLH11" s="663"/>
      <c r="HLI11" s="663"/>
      <c r="HLJ11" s="663"/>
      <c r="HLK11" s="663"/>
      <c r="HLL11" s="663"/>
      <c r="HLM11" s="663"/>
      <c r="HLN11" s="663"/>
      <c r="HLO11" s="663"/>
      <c r="HLP11" s="663"/>
      <c r="HLQ11" s="663"/>
      <c r="HLR11" s="663"/>
      <c r="HLS11" s="663"/>
      <c r="HLT11" s="663"/>
      <c r="HLU11" s="663"/>
      <c r="HLV11" s="663"/>
      <c r="HLW11" s="663"/>
      <c r="HLX11" s="663"/>
      <c r="HLY11" s="663"/>
      <c r="HLZ11" s="663"/>
      <c r="HMA11" s="663"/>
      <c r="HMB11" s="663"/>
      <c r="HMC11" s="663"/>
      <c r="HMD11" s="663"/>
      <c r="HME11" s="663"/>
      <c r="HMF11" s="663"/>
      <c r="HMG11" s="663"/>
      <c r="HMH11" s="663"/>
      <c r="HMI11" s="663"/>
      <c r="HMJ11" s="663"/>
      <c r="HMK11" s="663"/>
      <c r="HML11" s="663"/>
      <c r="HMM11" s="663"/>
      <c r="HMN11" s="663"/>
      <c r="HMO11" s="663"/>
      <c r="HMP11" s="663"/>
      <c r="HMQ11" s="663"/>
      <c r="HMR11" s="663"/>
      <c r="HMS11" s="663"/>
      <c r="HMT11" s="663"/>
      <c r="HMU11" s="663"/>
      <c r="HMV11" s="663"/>
      <c r="HMW11" s="663"/>
      <c r="HMX11" s="663"/>
      <c r="HMY11" s="663"/>
      <c r="HMZ11" s="663"/>
      <c r="HNA11" s="663"/>
      <c r="HNB11" s="663"/>
      <c r="HNC11" s="663"/>
      <c r="HND11" s="663"/>
      <c r="HNE11" s="663"/>
      <c r="HNF11" s="663"/>
      <c r="HNG11" s="663"/>
      <c r="HNH11" s="663"/>
      <c r="HNI11" s="663"/>
      <c r="HNJ11" s="663"/>
      <c r="HNK11" s="663"/>
      <c r="HNL11" s="663"/>
      <c r="HNM11" s="663"/>
      <c r="HNN11" s="663"/>
      <c r="HNO11" s="663"/>
      <c r="HNP11" s="663"/>
      <c r="HNQ11" s="663"/>
      <c r="HNR11" s="663"/>
      <c r="HNS11" s="663"/>
      <c r="HNT11" s="663"/>
      <c r="HNU11" s="663"/>
      <c r="HNV11" s="663"/>
      <c r="HNW11" s="663"/>
      <c r="HNX11" s="663"/>
      <c r="HNY11" s="663"/>
      <c r="HNZ11" s="663"/>
      <c r="HOA11" s="663"/>
      <c r="HOB11" s="663"/>
      <c r="HOC11" s="663"/>
      <c r="HOD11" s="663"/>
      <c r="HOE11" s="663"/>
      <c r="HOF11" s="663"/>
      <c r="HOG11" s="663"/>
      <c r="HOH11" s="663"/>
      <c r="HOI11" s="663"/>
      <c r="HOJ11" s="663"/>
      <c r="HOK11" s="663"/>
      <c r="HOL11" s="663"/>
      <c r="HOM11" s="663"/>
      <c r="HON11" s="663"/>
      <c r="HOO11" s="663"/>
      <c r="HOP11" s="663"/>
      <c r="HOQ11" s="663"/>
      <c r="HOR11" s="663"/>
      <c r="HOS11" s="663"/>
      <c r="HOT11" s="663"/>
      <c r="HOU11" s="663"/>
      <c r="HOV11" s="663"/>
      <c r="HOW11" s="663"/>
      <c r="HOX11" s="663"/>
      <c r="HOY11" s="663"/>
      <c r="HOZ11" s="663"/>
      <c r="HPA11" s="663"/>
      <c r="HPB11" s="663"/>
      <c r="HPC11" s="663"/>
      <c r="HPD11" s="663"/>
      <c r="HPE11" s="663"/>
      <c r="HPF11" s="663"/>
      <c r="HPG11" s="663"/>
      <c r="HPH11" s="663"/>
      <c r="HPI11" s="663"/>
      <c r="HPJ11" s="663"/>
      <c r="HPK11" s="663"/>
      <c r="HPL11" s="663"/>
      <c r="HPM11" s="663"/>
      <c r="HPN11" s="663"/>
      <c r="HPO11" s="663"/>
      <c r="HPP11" s="663"/>
      <c r="HPQ11" s="663"/>
      <c r="HPR11" s="663"/>
      <c r="HPS11" s="663"/>
      <c r="HPT11" s="663"/>
      <c r="HPU11" s="663"/>
      <c r="HPV11" s="663"/>
      <c r="HPW11" s="663"/>
      <c r="HPX11" s="663"/>
      <c r="HPY11" s="663"/>
      <c r="HPZ11" s="663"/>
      <c r="HQA11" s="663"/>
      <c r="HQB11" s="663"/>
      <c r="HQC11" s="663"/>
      <c r="HQD11" s="663"/>
      <c r="HQE11" s="663"/>
      <c r="HQF11" s="663"/>
      <c r="HQG11" s="663"/>
      <c r="HQH11" s="663"/>
      <c r="HQI11" s="663"/>
      <c r="HQJ11" s="663"/>
      <c r="HQK11" s="663"/>
      <c r="HQL11" s="663"/>
      <c r="HQM11" s="663"/>
      <c r="HQN11" s="663"/>
      <c r="HQO11" s="663"/>
      <c r="HQP11" s="663"/>
      <c r="HQQ11" s="663"/>
      <c r="HQR11" s="663"/>
      <c r="HQS11" s="663"/>
      <c r="HQT11" s="663"/>
      <c r="HQU11" s="663"/>
      <c r="HQV11" s="663"/>
      <c r="HQW11" s="663"/>
      <c r="HQX11" s="663"/>
      <c r="HQY11" s="663"/>
      <c r="HQZ11" s="663"/>
      <c r="HRA11" s="663"/>
      <c r="HRB11" s="663"/>
      <c r="HRC11" s="663"/>
      <c r="HRD11" s="663"/>
      <c r="HRE11" s="663"/>
      <c r="HRF11" s="663"/>
      <c r="HRG11" s="663"/>
      <c r="HRH11" s="663"/>
      <c r="HRI11" s="663"/>
      <c r="HRJ11" s="663"/>
      <c r="HRK11" s="663"/>
      <c r="HRL11" s="663"/>
      <c r="HRM11" s="663"/>
      <c r="HRN11" s="663"/>
      <c r="HRO11" s="663"/>
      <c r="HRP11" s="663"/>
      <c r="HRQ11" s="663"/>
      <c r="HRR11" s="663"/>
      <c r="HRS11" s="663"/>
      <c r="HRT11" s="663"/>
      <c r="HRU11" s="663"/>
      <c r="HRV11" s="663"/>
      <c r="HRW11" s="663"/>
      <c r="HRX11" s="663"/>
      <c r="HRY11" s="663"/>
      <c r="HRZ11" s="663"/>
      <c r="HSA11" s="663"/>
      <c r="HSB11" s="663"/>
      <c r="HSC11" s="663"/>
      <c r="HSD11" s="663"/>
      <c r="HSE11" s="663"/>
      <c r="HSF11" s="663"/>
      <c r="HSG11" s="663"/>
      <c r="HSH11" s="663"/>
      <c r="HSI11" s="663"/>
      <c r="HSJ11" s="663"/>
      <c r="HSK11" s="663"/>
      <c r="HSL11" s="663"/>
      <c r="HSM11" s="663"/>
      <c r="HSN11" s="663"/>
      <c r="HSO11" s="663"/>
      <c r="HSP11" s="663"/>
      <c r="HSQ11" s="663"/>
      <c r="HSR11" s="663"/>
      <c r="HSS11" s="663"/>
      <c r="HST11" s="663"/>
      <c r="HSU11" s="663"/>
      <c r="HSV11" s="663"/>
      <c r="HSW11" s="663"/>
      <c r="HSX11" s="663"/>
      <c r="HSY11" s="663"/>
      <c r="HSZ11" s="663"/>
      <c r="HTA11" s="663"/>
      <c r="HTB11" s="663"/>
      <c r="HTC11" s="663"/>
      <c r="HTD11" s="663"/>
      <c r="HTE11" s="663"/>
      <c r="HTF11" s="663"/>
      <c r="HTG11" s="663"/>
      <c r="HTH11" s="663"/>
      <c r="HTI11" s="663"/>
      <c r="HTJ11" s="663"/>
      <c r="HTK11" s="663"/>
      <c r="HTL11" s="663"/>
      <c r="HTM11" s="663"/>
      <c r="HTN11" s="663"/>
      <c r="HTO11" s="663"/>
      <c r="HTP11" s="663"/>
      <c r="HTQ11" s="663"/>
      <c r="HTR11" s="663"/>
      <c r="HTS11" s="663"/>
      <c r="HTT11" s="663"/>
      <c r="HTU11" s="663"/>
      <c r="HTV11" s="663"/>
      <c r="HTW11" s="663"/>
      <c r="HTX11" s="663"/>
      <c r="HTY11" s="663"/>
      <c r="HTZ11" s="663"/>
      <c r="HUA11" s="663"/>
      <c r="HUB11" s="663"/>
      <c r="HUC11" s="663"/>
      <c r="HUD11" s="663"/>
      <c r="HUE11" s="663"/>
      <c r="HUF11" s="663"/>
      <c r="HUG11" s="663"/>
      <c r="HUH11" s="663"/>
      <c r="HUI11" s="663"/>
      <c r="HUJ11" s="663"/>
      <c r="HUK11" s="663"/>
      <c r="HUL11" s="663"/>
      <c r="HUM11" s="663"/>
      <c r="HUN11" s="663"/>
      <c r="HUO11" s="663"/>
      <c r="HUP11" s="663"/>
      <c r="HUQ11" s="663"/>
      <c r="HUR11" s="663"/>
      <c r="HUS11" s="663"/>
      <c r="HUT11" s="663"/>
      <c r="HUU11" s="663"/>
      <c r="HUV11" s="663"/>
      <c r="HUW11" s="663"/>
      <c r="HUX11" s="663"/>
      <c r="HUY11" s="663"/>
      <c r="HUZ11" s="663"/>
      <c r="HVA11" s="663"/>
      <c r="HVB11" s="663"/>
      <c r="HVC11" s="663"/>
      <c r="HVD11" s="663"/>
      <c r="HVE11" s="663"/>
      <c r="HVF11" s="663"/>
      <c r="HVG11" s="663"/>
      <c r="HVH11" s="663"/>
      <c r="HVI11" s="663"/>
      <c r="HVJ11" s="663"/>
      <c r="HVK11" s="663"/>
      <c r="HVL11" s="663"/>
      <c r="HVM11" s="663"/>
      <c r="HVN11" s="663"/>
      <c r="HVO11" s="663"/>
      <c r="HVP11" s="663"/>
      <c r="HVQ11" s="663"/>
      <c r="HVR11" s="663"/>
      <c r="HVS11" s="663"/>
      <c r="HVT11" s="663"/>
      <c r="HVU11" s="663"/>
      <c r="HVV11" s="663"/>
      <c r="HVW11" s="663"/>
      <c r="HVX11" s="663"/>
      <c r="HVY11" s="663"/>
      <c r="HVZ11" s="663"/>
      <c r="HWA11" s="663"/>
      <c r="HWB11" s="663"/>
      <c r="HWC11" s="663"/>
      <c r="HWD11" s="663"/>
      <c r="HWE11" s="663"/>
      <c r="HWF11" s="663"/>
      <c r="HWG11" s="663"/>
      <c r="HWH11" s="663"/>
      <c r="HWI11" s="663"/>
      <c r="HWJ11" s="663"/>
      <c r="HWK11" s="663"/>
      <c r="HWL11" s="663"/>
      <c r="HWM11" s="663"/>
      <c r="HWN11" s="663"/>
      <c r="HWO11" s="663"/>
      <c r="HWP11" s="663"/>
      <c r="HWQ11" s="663"/>
      <c r="HWR11" s="663"/>
      <c r="HWS11" s="663"/>
      <c r="HWT11" s="663"/>
      <c r="HWU11" s="663"/>
      <c r="HWV11" s="663"/>
      <c r="HWW11" s="663"/>
      <c r="HWX11" s="663"/>
      <c r="HWY11" s="663"/>
      <c r="HWZ11" s="663"/>
      <c r="HXA11" s="663"/>
      <c r="HXB11" s="663"/>
      <c r="HXC11" s="663"/>
      <c r="HXD11" s="663"/>
      <c r="HXE11" s="663"/>
      <c r="HXF11" s="663"/>
      <c r="HXG11" s="663"/>
      <c r="HXH11" s="663"/>
      <c r="HXI11" s="663"/>
      <c r="HXJ11" s="663"/>
      <c r="HXK11" s="663"/>
      <c r="HXL11" s="663"/>
      <c r="HXM11" s="663"/>
      <c r="HXN11" s="663"/>
      <c r="HXO11" s="663"/>
      <c r="HXP11" s="663"/>
      <c r="HXQ11" s="663"/>
      <c r="HXR11" s="663"/>
      <c r="HXS11" s="663"/>
      <c r="HXT11" s="663"/>
      <c r="HXU11" s="663"/>
      <c r="HXV11" s="663"/>
      <c r="HXW11" s="663"/>
      <c r="HXX11" s="663"/>
      <c r="HXY11" s="663"/>
      <c r="HXZ11" s="663"/>
      <c r="HYA11" s="663"/>
      <c r="HYB11" s="663"/>
      <c r="HYC11" s="663"/>
      <c r="HYD11" s="663"/>
      <c r="HYE11" s="663"/>
      <c r="HYF11" s="663"/>
      <c r="HYG11" s="663"/>
      <c r="HYH11" s="663"/>
      <c r="HYI11" s="663"/>
      <c r="HYJ11" s="663"/>
      <c r="HYK11" s="663"/>
      <c r="HYL11" s="663"/>
      <c r="HYM11" s="663"/>
      <c r="HYN11" s="663"/>
      <c r="HYO11" s="663"/>
      <c r="HYP11" s="663"/>
      <c r="HYQ11" s="663"/>
      <c r="HYR11" s="663"/>
      <c r="HYS11" s="663"/>
      <c r="HYT11" s="663"/>
      <c r="HYU11" s="663"/>
      <c r="HYV11" s="663"/>
      <c r="HYW11" s="663"/>
      <c r="HYX11" s="663"/>
      <c r="HYY11" s="663"/>
      <c r="HYZ11" s="663"/>
      <c r="HZA11" s="663"/>
      <c r="HZB11" s="663"/>
      <c r="HZC11" s="663"/>
      <c r="HZD11" s="663"/>
      <c r="HZE11" s="663"/>
      <c r="HZF11" s="663"/>
      <c r="HZG11" s="663"/>
      <c r="HZH11" s="663"/>
      <c r="HZI11" s="663"/>
      <c r="HZJ11" s="663"/>
      <c r="HZK11" s="663"/>
      <c r="HZL11" s="663"/>
      <c r="HZM11" s="663"/>
      <c r="HZN11" s="663"/>
      <c r="HZO11" s="663"/>
      <c r="HZP11" s="663"/>
      <c r="HZQ11" s="663"/>
      <c r="HZR11" s="663"/>
      <c r="HZS11" s="663"/>
      <c r="HZT11" s="663"/>
      <c r="HZU11" s="663"/>
      <c r="HZV11" s="663"/>
      <c r="HZW11" s="663"/>
      <c r="HZX11" s="663"/>
      <c r="HZY11" s="663"/>
      <c r="HZZ11" s="663"/>
      <c r="IAA11" s="663"/>
      <c r="IAB11" s="663"/>
      <c r="IAC11" s="663"/>
      <c r="IAD11" s="663"/>
      <c r="IAE11" s="663"/>
      <c r="IAF11" s="663"/>
      <c r="IAG11" s="663"/>
      <c r="IAH11" s="663"/>
      <c r="IAI11" s="663"/>
      <c r="IAJ11" s="663"/>
      <c r="IAK11" s="663"/>
      <c r="IAL11" s="663"/>
      <c r="IAM11" s="663"/>
      <c r="IAN11" s="663"/>
      <c r="IAO11" s="663"/>
      <c r="IAP11" s="663"/>
      <c r="IAQ11" s="663"/>
      <c r="IAR11" s="663"/>
      <c r="IAS11" s="663"/>
      <c r="IAT11" s="663"/>
      <c r="IAU11" s="663"/>
      <c r="IAV11" s="663"/>
      <c r="IAW11" s="663"/>
      <c r="IAX11" s="663"/>
      <c r="IAY11" s="663"/>
      <c r="IAZ11" s="663"/>
      <c r="IBA11" s="663"/>
      <c r="IBB11" s="663"/>
      <c r="IBC11" s="663"/>
      <c r="IBD11" s="663"/>
      <c r="IBE11" s="663"/>
      <c r="IBF11" s="663"/>
      <c r="IBG11" s="663"/>
      <c r="IBH11" s="663"/>
      <c r="IBI11" s="663"/>
      <c r="IBJ11" s="663"/>
      <c r="IBK11" s="663"/>
      <c r="IBL11" s="663"/>
      <c r="IBM11" s="663"/>
      <c r="IBN11" s="663"/>
      <c r="IBO11" s="663"/>
      <c r="IBP11" s="663"/>
      <c r="IBQ11" s="663"/>
      <c r="IBR11" s="663"/>
      <c r="IBS11" s="663"/>
      <c r="IBT11" s="663"/>
      <c r="IBU11" s="663"/>
      <c r="IBV11" s="663"/>
      <c r="IBW11" s="663"/>
      <c r="IBX11" s="663"/>
      <c r="IBY11" s="663"/>
      <c r="IBZ11" s="663"/>
      <c r="ICA11" s="663"/>
      <c r="ICB11" s="663"/>
      <c r="ICC11" s="663"/>
      <c r="ICD11" s="663"/>
      <c r="ICE11" s="663"/>
      <c r="ICF11" s="663"/>
      <c r="ICG11" s="663"/>
      <c r="ICH11" s="663"/>
      <c r="ICI11" s="663"/>
      <c r="ICJ11" s="663"/>
      <c r="ICK11" s="663"/>
      <c r="ICL11" s="663"/>
      <c r="ICM11" s="663"/>
      <c r="ICN11" s="663"/>
      <c r="ICO11" s="663"/>
      <c r="ICP11" s="663"/>
      <c r="ICQ11" s="663"/>
      <c r="ICR11" s="663"/>
      <c r="ICS11" s="663"/>
      <c r="ICT11" s="663"/>
      <c r="ICU11" s="663"/>
      <c r="ICV11" s="663"/>
      <c r="ICW11" s="663"/>
      <c r="ICX11" s="663"/>
      <c r="ICY11" s="663"/>
      <c r="ICZ11" s="663"/>
      <c r="IDA11" s="663"/>
      <c r="IDB11" s="663"/>
      <c r="IDC11" s="663"/>
      <c r="IDD11" s="663"/>
      <c r="IDE11" s="663"/>
      <c r="IDF11" s="663"/>
      <c r="IDG11" s="663"/>
      <c r="IDH11" s="663"/>
      <c r="IDI11" s="663"/>
      <c r="IDJ11" s="663"/>
      <c r="IDK11" s="663"/>
      <c r="IDL11" s="663"/>
      <c r="IDM11" s="663"/>
      <c r="IDN11" s="663"/>
      <c r="IDO11" s="663"/>
      <c r="IDP11" s="663"/>
      <c r="IDQ11" s="663"/>
      <c r="IDR11" s="663"/>
      <c r="IDS11" s="663"/>
      <c r="IDT11" s="663"/>
      <c r="IDU11" s="663"/>
      <c r="IDV11" s="663"/>
      <c r="IDW11" s="663"/>
      <c r="IDX11" s="663"/>
      <c r="IDY11" s="663"/>
      <c r="IDZ11" s="663"/>
      <c r="IEA11" s="663"/>
      <c r="IEB11" s="663"/>
      <c r="IEC11" s="663"/>
      <c r="IED11" s="663"/>
      <c r="IEE11" s="663"/>
      <c r="IEF11" s="663"/>
      <c r="IEG11" s="663"/>
      <c r="IEH11" s="663"/>
      <c r="IEI11" s="663"/>
      <c r="IEJ11" s="663"/>
      <c r="IEK11" s="663"/>
      <c r="IEL11" s="663"/>
      <c r="IEM11" s="663"/>
      <c r="IEN11" s="663"/>
      <c r="IEO11" s="663"/>
      <c r="IEP11" s="663"/>
      <c r="IEQ11" s="663"/>
      <c r="IER11" s="663"/>
      <c r="IES11" s="663"/>
      <c r="IET11" s="663"/>
      <c r="IEU11" s="663"/>
      <c r="IEV11" s="663"/>
      <c r="IEW11" s="663"/>
      <c r="IEX11" s="663"/>
      <c r="IEY11" s="663"/>
      <c r="IEZ11" s="663"/>
      <c r="IFA11" s="663"/>
      <c r="IFB11" s="663"/>
      <c r="IFC11" s="663"/>
      <c r="IFD11" s="663"/>
      <c r="IFE11" s="663"/>
      <c r="IFF11" s="663"/>
      <c r="IFG11" s="663"/>
      <c r="IFH11" s="663"/>
      <c r="IFI11" s="663"/>
      <c r="IFJ11" s="663"/>
      <c r="IFK11" s="663"/>
      <c r="IFL11" s="663"/>
      <c r="IFM11" s="663"/>
      <c r="IFN11" s="663"/>
      <c r="IFO11" s="663"/>
      <c r="IFP11" s="663"/>
      <c r="IFQ11" s="663"/>
      <c r="IFR11" s="663"/>
      <c r="IFS11" s="663"/>
      <c r="IFT11" s="663"/>
      <c r="IFU11" s="663"/>
      <c r="IFV11" s="663"/>
      <c r="IFW11" s="663"/>
      <c r="IFX11" s="663"/>
      <c r="IFY11" s="663"/>
      <c r="IFZ11" s="663"/>
      <c r="IGA11" s="663"/>
      <c r="IGB11" s="663"/>
      <c r="IGC11" s="663"/>
      <c r="IGD11" s="663"/>
      <c r="IGE11" s="663"/>
      <c r="IGF11" s="663"/>
      <c r="IGG11" s="663"/>
      <c r="IGH11" s="663"/>
      <c r="IGI11" s="663"/>
      <c r="IGJ11" s="663"/>
      <c r="IGK11" s="663"/>
      <c r="IGL11" s="663"/>
      <c r="IGM11" s="663"/>
      <c r="IGN11" s="663"/>
      <c r="IGO11" s="663"/>
      <c r="IGP11" s="663"/>
      <c r="IGQ11" s="663"/>
      <c r="IGR11" s="663"/>
      <c r="IGS11" s="663"/>
      <c r="IGT11" s="663"/>
      <c r="IGU11" s="663"/>
      <c r="IGV11" s="663"/>
      <c r="IGW11" s="663"/>
      <c r="IGX11" s="663"/>
      <c r="IGY11" s="663"/>
      <c r="IGZ11" s="663"/>
      <c r="IHA11" s="663"/>
      <c r="IHB11" s="663"/>
      <c r="IHC11" s="663"/>
      <c r="IHD11" s="663"/>
      <c r="IHE11" s="663"/>
      <c r="IHF11" s="663"/>
      <c r="IHG11" s="663"/>
      <c r="IHH11" s="663"/>
      <c r="IHI11" s="663"/>
      <c r="IHJ11" s="663"/>
      <c r="IHK11" s="663"/>
      <c r="IHL11" s="663"/>
      <c r="IHM11" s="663"/>
      <c r="IHN11" s="663"/>
      <c r="IHO11" s="663"/>
      <c r="IHP11" s="663"/>
      <c r="IHQ11" s="663"/>
      <c r="IHR11" s="663"/>
      <c r="IHS11" s="663"/>
      <c r="IHT11" s="663"/>
      <c r="IHU11" s="663"/>
      <c r="IHV11" s="663"/>
      <c r="IHW11" s="663"/>
      <c r="IHX11" s="663"/>
      <c r="IHY11" s="663"/>
      <c r="IHZ11" s="663"/>
      <c r="IIA11" s="663"/>
      <c r="IIB11" s="663"/>
      <c r="IIC11" s="663"/>
      <c r="IID11" s="663"/>
      <c r="IIE11" s="663"/>
      <c r="IIF11" s="663"/>
      <c r="IIG11" s="663"/>
      <c r="IIH11" s="663"/>
      <c r="III11" s="663"/>
      <c r="IIJ11" s="663"/>
      <c r="IIK11" s="663"/>
      <c r="IIL11" s="663"/>
      <c r="IIM11" s="663"/>
      <c r="IIN11" s="663"/>
      <c r="IIO11" s="663"/>
      <c r="IIP11" s="663"/>
      <c r="IIQ11" s="663"/>
      <c r="IIR11" s="663"/>
      <c r="IIS11" s="663"/>
      <c r="IIT11" s="663"/>
      <c r="IIU11" s="663"/>
      <c r="IIV11" s="663"/>
      <c r="IIW11" s="663"/>
      <c r="IIX11" s="663"/>
      <c r="IIY11" s="663"/>
      <c r="IIZ11" s="663"/>
      <c r="IJA11" s="663"/>
      <c r="IJB11" s="663"/>
      <c r="IJC11" s="663"/>
      <c r="IJD11" s="663"/>
      <c r="IJE11" s="663"/>
      <c r="IJF11" s="663"/>
      <c r="IJG11" s="663"/>
      <c r="IJH11" s="663"/>
      <c r="IJI11" s="663"/>
      <c r="IJJ11" s="663"/>
      <c r="IJK11" s="663"/>
      <c r="IJL11" s="663"/>
      <c r="IJM11" s="663"/>
      <c r="IJN11" s="663"/>
      <c r="IJO11" s="663"/>
      <c r="IJP11" s="663"/>
      <c r="IJQ11" s="663"/>
      <c r="IJR11" s="663"/>
      <c r="IJS11" s="663"/>
      <c r="IJT11" s="663"/>
      <c r="IJU11" s="663"/>
      <c r="IJV11" s="663"/>
      <c r="IJW11" s="663"/>
      <c r="IJX11" s="663"/>
      <c r="IJY11" s="663"/>
      <c r="IJZ11" s="663"/>
      <c r="IKA11" s="663"/>
      <c r="IKB11" s="663"/>
      <c r="IKC11" s="663"/>
      <c r="IKD11" s="663"/>
      <c r="IKE11" s="663"/>
      <c r="IKF11" s="663"/>
      <c r="IKG11" s="663"/>
      <c r="IKH11" s="663"/>
      <c r="IKI11" s="663"/>
      <c r="IKJ11" s="663"/>
      <c r="IKK11" s="663"/>
      <c r="IKL11" s="663"/>
      <c r="IKM11" s="663"/>
      <c r="IKN11" s="663"/>
      <c r="IKO11" s="663"/>
      <c r="IKP11" s="663"/>
      <c r="IKQ11" s="663"/>
      <c r="IKR11" s="663"/>
      <c r="IKS11" s="663"/>
      <c r="IKT11" s="663"/>
      <c r="IKU11" s="663"/>
      <c r="IKV11" s="663"/>
      <c r="IKW11" s="663"/>
      <c r="IKX11" s="663"/>
      <c r="IKY11" s="663"/>
      <c r="IKZ11" s="663"/>
      <c r="ILA11" s="663"/>
      <c r="ILB11" s="663"/>
      <c r="ILC11" s="663"/>
      <c r="ILD11" s="663"/>
      <c r="ILE11" s="663"/>
      <c r="ILF11" s="663"/>
      <c r="ILG11" s="663"/>
      <c r="ILH11" s="663"/>
      <c r="ILI11" s="663"/>
      <c r="ILJ11" s="663"/>
      <c r="ILK11" s="663"/>
      <c r="ILL11" s="663"/>
      <c r="ILM11" s="663"/>
      <c r="ILN11" s="663"/>
      <c r="ILO11" s="663"/>
      <c r="ILP11" s="663"/>
      <c r="ILQ11" s="663"/>
      <c r="ILR11" s="663"/>
      <c r="ILS11" s="663"/>
      <c r="ILT11" s="663"/>
      <c r="ILU11" s="663"/>
      <c r="ILV11" s="663"/>
      <c r="ILW11" s="663"/>
      <c r="ILX11" s="663"/>
      <c r="ILY11" s="663"/>
      <c r="ILZ11" s="663"/>
      <c r="IMA11" s="663"/>
      <c r="IMB11" s="663"/>
      <c r="IMC11" s="663"/>
      <c r="IMD11" s="663"/>
      <c r="IME11" s="663"/>
      <c r="IMF11" s="663"/>
      <c r="IMG11" s="663"/>
      <c r="IMH11" s="663"/>
      <c r="IMI11" s="663"/>
      <c r="IMJ11" s="663"/>
      <c r="IMK11" s="663"/>
      <c r="IML11" s="663"/>
      <c r="IMM11" s="663"/>
      <c r="IMN11" s="663"/>
      <c r="IMO11" s="663"/>
      <c r="IMP11" s="663"/>
      <c r="IMQ11" s="663"/>
      <c r="IMR11" s="663"/>
      <c r="IMS11" s="663"/>
      <c r="IMT11" s="663"/>
      <c r="IMU11" s="663"/>
      <c r="IMV11" s="663"/>
      <c r="IMW11" s="663"/>
      <c r="IMX11" s="663"/>
      <c r="IMY11" s="663"/>
      <c r="IMZ11" s="663"/>
      <c r="INA11" s="663"/>
      <c r="INB11" s="663"/>
      <c r="INC11" s="663"/>
      <c r="IND11" s="663"/>
      <c r="INE11" s="663"/>
      <c r="INF11" s="663"/>
      <c r="ING11" s="663"/>
      <c r="INH11" s="663"/>
      <c r="INI11" s="663"/>
      <c r="INJ11" s="663"/>
      <c r="INK11" s="663"/>
      <c r="INL11" s="663"/>
      <c r="INM11" s="663"/>
      <c r="INN11" s="663"/>
      <c r="INO11" s="663"/>
      <c r="INP11" s="663"/>
      <c r="INQ11" s="663"/>
      <c r="INR11" s="663"/>
      <c r="INS11" s="663"/>
      <c r="INT11" s="663"/>
      <c r="INU11" s="663"/>
      <c r="INV11" s="663"/>
      <c r="INW11" s="663"/>
      <c r="INX11" s="663"/>
      <c r="INY11" s="663"/>
      <c r="INZ11" s="663"/>
      <c r="IOA11" s="663"/>
      <c r="IOB11" s="663"/>
      <c r="IOC11" s="663"/>
      <c r="IOD11" s="663"/>
      <c r="IOE11" s="663"/>
      <c r="IOF11" s="663"/>
      <c r="IOG11" s="663"/>
      <c r="IOH11" s="663"/>
      <c r="IOI11" s="663"/>
      <c r="IOJ11" s="663"/>
      <c r="IOK11" s="663"/>
      <c r="IOL11" s="663"/>
      <c r="IOM11" s="663"/>
      <c r="ION11" s="663"/>
      <c r="IOO11" s="663"/>
      <c r="IOP11" s="663"/>
      <c r="IOQ11" s="663"/>
      <c r="IOR11" s="663"/>
      <c r="IOS11" s="663"/>
      <c r="IOT11" s="663"/>
      <c r="IOU11" s="663"/>
      <c r="IOV11" s="663"/>
      <c r="IOW11" s="663"/>
      <c r="IOX11" s="663"/>
      <c r="IOY11" s="663"/>
      <c r="IOZ11" s="663"/>
      <c r="IPA11" s="663"/>
      <c r="IPB11" s="663"/>
      <c r="IPC11" s="663"/>
      <c r="IPD11" s="663"/>
      <c r="IPE11" s="663"/>
      <c r="IPF11" s="663"/>
      <c r="IPG11" s="663"/>
      <c r="IPH11" s="663"/>
      <c r="IPI11" s="663"/>
      <c r="IPJ11" s="663"/>
      <c r="IPK11" s="663"/>
      <c r="IPL11" s="663"/>
      <c r="IPM11" s="663"/>
      <c r="IPN11" s="663"/>
      <c r="IPO11" s="663"/>
      <c r="IPP11" s="663"/>
      <c r="IPQ11" s="663"/>
      <c r="IPR11" s="663"/>
      <c r="IPS11" s="663"/>
      <c r="IPT11" s="663"/>
      <c r="IPU11" s="663"/>
      <c r="IPV11" s="663"/>
      <c r="IPW11" s="663"/>
      <c r="IPX11" s="663"/>
      <c r="IPY11" s="663"/>
      <c r="IPZ11" s="663"/>
      <c r="IQA11" s="663"/>
      <c r="IQB11" s="663"/>
      <c r="IQC11" s="663"/>
      <c r="IQD11" s="663"/>
      <c r="IQE11" s="663"/>
      <c r="IQF11" s="663"/>
      <c r="IQG11" s="663"/>
      <c r="IQH11" s="663"/>
      <c r="IQI11" s="663"/>
      <c r="IQJ11" s="663"/>
      <c r="IQK11" s="663"/>
      <c r="IQL11" s="663"/>
      <c r="IQM11" s="663"/>
      <c r="IQN11" s="663"/>
      <c r="IQO11" s="663"/>
      <c r="IQP11" s="663"/>
      <c r="IQQ11" s="663"/>
      <c r="IQR11" s="663"/>
      <c r="IQS11" s="663"/>
      <c r="IQT11" s="663"/>
      <c r="IQU11" s="663"/>
      <c r="IQV11" s="663"/>
      <c r="IQW11" s="663"/>
      <c r="IQX11" s="663"/>
      <c r="IQY11" s="663"/>
      <c r="IQZ11" s="663"/>
      <c r="IRA11" s="663"/>
      <c r="IRB11" s="663"/>
      <c r="IRC11" s="663"/>
      <c r="IRD11" s="663"/>
      <c r="IRE11" s="663"/>
      <c r="IRF11" s="663"/>
      <c r="IRG11" s="663"/>
      <c r="IRH11" s="663"/>
      <c r="IRI11" s="663"/>
      <c r="IRJ11" s="663"/>
      <c r="IRK11" s="663"/>
      <c r="IRL11" s="663"/>
      <c r="IRM11" s="663"/>
      <c r="IRN11" s="663"/>
      <c r="IRO11" s="663"/>
      <c r="IRP11" s="663"/>
      <c r="IRQ11" s="663"/>
      <c r="IRR11" s="663"/>
      <c r="IRS11" s="663"/>
      <c r="IRT11" s="663"/>
      <c r="IRU11" s="663"/>
      <c r="IRV11" s="663"/>
      <c r="IRW11" s="663"/>
      <c r="IRX11" s="663"/>
      <c r="IRY11" s="663"/>
      <c r="IRZ11" s="663"/>
      <c r="ISA11" s="663"/>
      <c r="ISB11" s="663"/>
      <c r="ISC11" s="663"/>
      <c r="ISD11" s="663"/>
      <c r="ISE11" s="663"/>
      <c r="ISF11" s="663"/>
      <c r="ISG11" s="663"/>
      <c r="ISH11" s="663"/>
      <c r="ISI11" s="663"/>
      <c r="ISJ11" s="663"/>
      <c r="ISK11" s="663"/>
      <c r="ISL11" s="663"/>
      <c r="ISM11" s="663"/>
      <c r="ISN11" s="663"/>
      <c r="ISO11" s="663"/>
      <c r="ISP11" s="663"/>
      <c r="ISQ11" s="663"/>
      <c r="ISR11" s="663"/>
      <c r="ISS11" s="663"/>
      <c r="IST11" s="663"/>
      <c r="ISU11" s="663"/>
      <c r="ISV11" s="663"/>
      <c r="ISW11" s="663"/>
      <c r="ISX11" s="663"/>
      <c r="ISY11" s="663"/>
      <c r="ISZ11" s="663"/>
      <c r="ITA11" s="663"/>
      <c r="ITB11" s="663"/>
      <c r="ITC11" s="663"/>
      <c r="ITD11" s="663"/>
      <c r="ITE11" s="663"/>
      <c r="ITF11" s="663"/>
      <c r="ITG11" s="663"/>
      <c r="ITH11" s="663"/>
      <c r="ITI11" s="663"/>
      <c r="ITJ11" s="663"/>
      <c r="ITK11" s="663"/>
      <c r="ITL11" s="663"/>
      <c r="ITM11" s="663"/>
      <c r="ITN11" s="663"/>
      <c r="ITO11" s="663"/>
      <c r="ITP11" s="663"/>
      <c r="ITQ11" s="663"/>
      <c r="ITR11" s="663"/>
      <c r="ITS11" s="663"/>
      <c r="ITT11" s="663"/>
      <c r="ITU11" s="663"/>
      <c r="ITV11" s="663"/>
      <c r="ITW11" s="663"/>
      <c r="ITX11" s="663"/>
      <c r="ITY11" s="663"/>
      <c r="ITZ11" s="663"/>
      <c r="IUA11" s="663"/>
      <c r="IUB11" s="663"/>
      <c r="IUC11" s="663"/>
      <c r="IUD11" s="663"/>
      <c r="IUE11" s="663"/>
      <c r="IUF11" s="663"/>
      <c r="IUG11" s="663"/>
      <c r="IUH11" s="663"/>
      <c r="IUI11" s="663"/>
      <c r="IUJ11" s="663"/>
      <c r="IUK11" s="663"/>
      <c r="IUL11" s="663"/>
      <c r="IUM11" s="663"/>
      <c r="IUN11" s="663"/>
      <c r="IUO11" s="663"/>
      <c r="IUP11" s="663"/>
      <c r="IUQ11" s="663"/>
      <c r="IUR11" s="663"/>
      <c r="IUS11" s="663"/>
      <c r="IUT11" s="663"/>
      <c r="IUU11" s="663"/>
      <c r="IUV11" s="663"/>
      <c r="IUW11" s="663"/>
      <c r="IUX11" s="663"/>
      <c r="IUY11" s="663"/>
      <c r="IUZ11" s="663"/>
      <c r="IVA11" s="663"/>
      <c r="IVB11" s="663"/>
      <c r="IVC11" s="663"/>
      <c r="IVD11" s="663"/>
      <c r="IVE11" s="663"/>
      <c r="IVF11" s="663"/>
      <c r="IVG11" s="663"/>
      <c r="IVH11" s="663"/>
      <c r="IVI11" s="663"/>
      <c r="IVJ11" s="663"/>
      <c r="IVK11" s="663"/>
      <c r="IVL11" s="663"/>
      <c r="IVM11" s="663"/>
      <c r="IVN11" s="663"/>
      <c r="IVO11" s="663"/>
      <c r="IVP11" s="663"/>
      <c r="IVQ11" s="663"/>
      <c r="IVR11" s="663"/>
      <c r="IVS11" s="663"/>
      <c r="IVT11" s="663"/>
      <c r="IVU11" s="663"/>
      <c r="IVV11" s="663"/>
      <c r="IVW11" s="663"/>
      <c r="IVX11" s="663"/>
      <c r="IVY11" s="663"/>
      <c r="IVZ11" s="663"/>
      <c r="IWA11" s="663"/>
      <c r="IWB11" s="663"/>
      <c r="IWC11" s="663"/>
      <c r="IWD11" s="663"/>
      <c r="IWE11" s="663"/>
      <c r="IWF11" s="663"/>
      <c r="IWG11" s="663"/>
      <c r="IWH11" s="663"/>
      <c r="IWI11" s="663"/>
      <c r="IWJ11" s="663"/>
      <c r="IWK11" s="663"/>
      <c r="IWL11" s="663"/>
      <c r="IWM11" s="663"/>
      <c r="IWN11" s="663"/>
      <c r="IWO11" s="663"/>
      <c r="IWP11" s="663"/>
      <c r="IWQ11" s="663"/>
      <c r="IWR11" s="663"/>
      <c r="IWS11" s="663"/>
      <c r="IWT11" s="663"/>
      <c r="IWU11" s="663"/>
      <c r="IWV11" s="663"/>
      <c r="IWW11" s="663"/>
      <c r="IWX11" s="663"/>
      <c r="IWY11" s="663"/>
      <c r="IWZ11" s="663"/>
      <c r="IXA11" s="663"/>
      <c r="IXB11" s="663"/>
      <c r="IXC11" s="663"/>
      <c r="IXD11" s="663"/>
      <c r="IXE11" s="663"/>
      <c r="IXF11" s="663"/>
      <c r="IXG11" s="663"/>
      <c r="IXH11" s="663"/>
      <c r="IXI11" s="663"/>
      <c r="IXJ11" s="663"/>
      <c r="IXK11" s="663"/>
      <c r="IXL11" s="663"/>
      <c r="IXM11" s="663"/>
      <c r="IXN11" s="663"/>
      <c r="IXO11" s="663"/>
      <c r="IXP11" s="663"/>
      <c r="IXQ11" s="663"/>
      <c r="IXR11" s="663"/>
      <c r="IXS11" s="663"/>
      <c r="IXT11" s="663"/>
      <c r="IXU11" s="663"/>
      <c r="IXV11" s="663"/>
      <c r="IXW11" s="663"/>
      <c r="IXX11" s="663"/>
      <c r="IXY11" s="663"/>
      <c r="IXZ11" s="663"/>
      <c r="IYA11" s="663"/>
      <c r="IYB11" s="663"/>
      <c r="IYC11" s="663"/>
      <c r="IYD11" s="663"/>
      <c r="IYE11" s="663"/>
      <c r="IYF11" s="663"/>
      <c r="IYG11" s="663"/>
      <c r="IYH11" s="663"/>
      <c r="IYI11" s="663"/>
      <c r="IYJ11" s="663"/>
      <c r="IYK11" s="663"/>
      <c r="IYL11" s="663"/>
      <c r="IYM11" s="663"/>
      <c r="IYN11" s="663"/>
      <c r="IYO11" s="663"/>
      <c r="IYP11" s="663"/>
      <c r="IYQ11" s="663"/>
      <c r="IYR11" s="663"/>
      <c r="IYS11" s="663"/>
      <c r="IYT11" s="663"/>
      <c r="IYU11" s="663"/>
      <c r="IYV11" s="663"/>
      <c r="IYW11" s="663"/>
      <c r="IYX11" s="663"/>
      <c r="IYY11" s="663"/>
      <c r="IYZ11" s="663"/>
      <c r="IZA11" s="663"/>
      <c r="IZB11" s="663"/>
      <c r="IZC11" s="663"/>
      <c r="IZD11" s="663"/>
      <c r="IZE11" s="663"/>
      <c r="IZF11" s="663"/>
      <c r="IZG11" s="663"/>
      <c r="IZH11" s="663"/>
      <c r="IZI11" s="663"/>
      <c r="IZJ11" s="663"/>
      <c r="IZK11" s="663"/>
      <c r="IZL11" s="663"/>
      <c r="IZM11" s="663"/>
      <c r="IZN11" s="663"/>
      <c r="IZO11" s="663"/>
      <c r="IZP11" s="663"/>
      <c r="IZQ11" s="663"/>
      <c r="IZR11" s="663"/>
      <c r="IZS11" s="663"/>
      <c r="IZT11" s="663"/>
      <c r="IZU11" s="663"/>
      <c r="IZV11" s="663"/>
      <c r="IZW11" s="663"/>
      <c r="IZX11" s="663"/>
      <c r="IZY11" s="663"/>
      <c r="IZZ11" s="663"/>
      <c r="JAA11" s="663"/>
      <c r="JAB11" s="663"/>
      <c r="JAC11" s="663"/>
      <c r="JAD11" s="663"/>
      <c r="JAE11" s="663"/>
      <c r="JAF11" s="663"/>
      <c r="JAG11" s="663"/>
      <c r="JAH11" s="663"/>
      <c r="JAI11" s="663"/>
      <c r="JAJ11" s="663"/>
      <c r="JAK11" s="663"/>
      <c r="JAL11" s="663"/>
      <c r="JAM11" s="663"/>
      <c r="JAN11" s="663"/>
      <c r="JAO11" s="663"/>
      <c r="JAP11" s="663"/>
      <c r="JAQ11" s="663"/>
      <c r="JAR11" s="663"/>
      <c r="JAS11" s="663"/>
      <c r="JAT11" s="663"/>
      <c r="JAU11" s="663"/>
      <c r="JAV11" s="663"/>
      <c r="JAW11" s="663"/>
      <c r="JAX11" s="663"/>
      <c r="JAY11" s="663"/>
      <c r="JAZ11" s="663"/>
      <c r="JBA11" s="663"/>
      <c r="JBB11" s="663"/>
      <c r="JBC11" s="663"/>
      <c r="JBD11" s="663"/>
      <c r="JBE11" s="663"/>
      <c r="JBF11" s="663"/>
      <c r="JBG11" s="663"/>
      <c r="JBH11" s="663"/>
      <c r="JBI11" s="663"/>
      <c r="JBJ11" s="663"/>
      <c r="JBK11" s="663"/>
      <c r="JBL11" s="663"/>
      <c r="JBM11" s="663"/>
      <c r="JBN11" s="663"/>
      <c r="JBO11" s="663"/>
      <c r="JBP11" s="663"/>
      <c r="JBQ11" s="663"/>
      <c r="JBR11" s="663"/>
      <c r="JBS11" s="663"/>
      <c r="JBT11" s="663"/>
      <c r="JBU11" s="663"/>
      <c r="JBV11" s="663"/>
      <c r="JBW11" s="663"/>
      <c r="JBX11" s="663"/>
      <c r="JBY11" s="663"/>
      <c r="JBZ11" s="663"/>
      <c r="JCA11" s="663"/>
      <c r="JCB11" s="663"/>
      <c r="JCC11" s="663"/>
      <c r="JCD11" s="663"/>
      <c r="JCE11" s="663"/>
      <c r="JCF11" s="663"/>
      <c r="JCG11" s="663"/>
      <c r="JCH11" s="663"/>
      <c r="JCI11" s="663"/>
      <c r="JCJ11" s="663"/>
      <c r="JCK11" s="663"/>
      <c r="JCL11" s="663"/>
      <c r="JCM11" s="663"/>
      <c r="JCN11" s="663"/>
      <c r="JCO11" s="663"/>
      <c r="JCP11" s="663"/>
      <c r="JCQ11" s="663"/>
      <c r="JCR11" s="663"/>
      <c r="JCS11" s="663"/>
      <c r="JCT11" s="663"/>
      <c r="JCU11" s="663"/>
      <c r="JCV11" s="663"/>
      <c r="JCW11" s="663"/>
      <c r="JCX11" s="663"/>
      <c r="JCY11" s="663"/>
      <c r="JCZ11" s="663"/>
      <c r="JDA11" s="663"/>
      <c r="JDB11" s="663"/>
      <c r="JDC11" s="663"/>
      <c r="JDD11" s="663"/>
      <c r="JDE11" s="663"/>
      <c r="JDF11" s="663"/>
      <c r="JDG11" s="663"/>
      <c r="JDH11" s="663"/>
      <c r="JDI11" s="663"/>
      <c r="JDJ11" s="663"/>
      <c r="JDK11" s="663"/>
      <c r="JDL11" s="663"/>
      <c r="JDM11" s="663"/>
      <c r="JDN11" s="663"/>
      <c r="JDO11" s="663"/>
      <c r="JDP11" s="663"/>
      <c r="JDQ11" s="663"/>
      <c r="JDR11" s="663"/>
      <c r="JDS11" s="663"/>
      <c r="JDT11" s="663"/>
      <c r="JDU11" s="663"/>
      <c r="JDV11" s="663"/>
      <c r="JDW11" s="663"/>
      <c r="JDX11" s="663"/>
      <c r="JDY11" s="663"/>
      <c r="JDZ11" s="663"/>
      <c r="JEA11" s="663"/>
      <c r="JEB11" s="663"/>
      <c r="JEC11" s="663"/>
      <c r="JED11" s="663"/>
      <c r="JEE11" s="663"/>
      <c r="JEF11" s="663"/>
      <c r="JEG11" s="663"/>
      <c r="JEH11" s="663"/>
      <c r="JEI11" s="663"/>
      <c r="JEJ11" s="663"/>
      <c r="JEK11" s="663"/>
      <c r="JEL11" s="663"/>
      <c r="JEM11" s="663"/>
      <c r="JEN11" s="663"/>
      <c r="JEO11" s="663"/>
      <c r="JEP11" s="663"/>
      <c r="JEQ11" s="663"/>
      <c r="JER11" s="663"/>
      <c r="JES11" s="663"/>
      <c r="JET11" s="663"/>
      <c r="JEU11" s="663"/>
      <c r="JEV11" s="663"/>
      <c r="JEW11" s="663"/>
      <c r="JEX11" s="663"/>
      <c r="JEY11" s="663"/>
      <c r="JEZ11" s="663"/>
      <c r="JFA11" s="663"/>
      <c r="JFB11" s="663"/>
      <c r="JFC11" s="663"/>
      <c r="JFD11" s="663"/>
      <c r="JFE11" s="663"/>
      <c r="JFF11" s="663"/>
      <c r="JFG11" s="663"/>
      <c r="JFH11" s="663"/>
      <c r="JFI11" s="663"/>
      <c r="JFJ11" s="663"/>
      <c r="JFK11" s="663"/>
      <c r="JFL11" s="663"/>
      <c r="JFM11" s="663"/>
      <c r="JFN11" s="663"/>
      <c r="JFO11" s="663"/>
      <c r="JFP11" s="663"/>
      <c r="JFQ11" s="663"/>
      <c r="JFR11" s="663"/>
      <c r="JFS11" s="663"/>
      <c r="JFT11" s="663"/>
      <c r="JFU11" s="663"/>
      <c r="JFV11" s="663"/>
      <c r="JFW11" s="663"/>
      <c r="JFX11" s="663"/>
      <c r="JFY11" s="663"/>
      <c r="JFZ11" s="663"/>
      <c r="JGA11" s="663"/>
      <c r="JGB11" s="663"/>
      <c r="JGC11" s="663"/>
      <c r="JGD11" s="663"/>
      <c r="JGE11" s="663"/>
      <c r="JGF11" s="663"/>
      <c r="JGG11" s="663"/>
      <c r="JGH11" s="663"/>
      <c r="JGI11" s="663"/>
      <c r="JGJ11" s="663"/>
      <c r="JGK11" s="663"/>
      <c r="JGL11" s="663"/>
      <c r="JGM11" s="663"/>
      <c r="JGN11" s="663"/>
      <c r="JGO11" s="663"/>
      <c r="JGP11" s="663"/>
      <c r="JGQ11" s="663"/>
      <c r="JGR11" s="663"/>
      <c r="JGS11" s="663"/>
      <c r="JGT11" s="663"/>
      <c r="JGU11" s="663"/>
      <c r="JGV11" s="663"/>
      <c r="JGW11" s="663"/>
      <c r="JGX11" s="663"/>
      <c r="JGY11" s="663"/>
      <c r="JGZ11" s="663"/>
      <c r="JHA11" s="663"/>
      <c r="JHB11" s="663"/>
      <c r="JHC11" s="663"/>
      <c r="JHD11" s="663"/>
      <c r="JHE11" s="663"/>
      <c r="JHF11" s="663"/>
      <c r="JHG11" s="663"/>
      <c r="JHH11" s="663"/>
      <c r="JHI11" s="663"/>
      <c r="JHJ11" s="663"/>
      <c r="JHK11" s="663"/>
      <c r="JHL11" s="663"/>
      <c r="JHM11" s="663"/>
      <c r="JHN11" s="663"/>
      <c r="JHO11" s="663"/>
      <c r="JHP11" s="663"/>
      <c r="JHQ11" s="663"/>
      <c r="JHR11" s="663"/>
      <c r="JHS11" s="663"/>
      <c r="JHT11" s="663"/>
      <c r="JHU11" s="663"/>
      <c r="JHV11" s="663"/>
      <c r="JHW11" s="663"/>
      <c r="JHX11" s="663"/>
      <c r="JHY11" s="663"/>
      <c r="JHZ11" s="663"/>
      <c r="JIA11" s="663"/>
      <c r="JIB11" s="663"/>
      <c r="JIC11" s="663"/>
      <c r="JID11" s="663"/>
      <c r="JIE11" s="663"/>
      <c r="JIF11" s="663"/>
      <c r="JIG11" s="663"/>
      <c r="JIH11" s="663"/>
      <c r="JII11" s="663"/>
      <c r="JIJ11" s="663"/>
      <c r="JIK11" s="663"/>
      <c r="JIL11" s="663"/>
      <c r="JIM11" s="663"/>
      <c r="JIN11" s="663"/>
      <c r="JIO11" s="663"/>
      <c r="JIP11" s="663"/>
      <c r="JIQ11" s="663"/>
      <c r="JIR11" s="663"/>
      <c r="JIS11" s="663"/>
      <c r="JIT11" s="663"/>
      <c r="JIU11" s="663"/>
      <c r="JIV11" s="663"/>
      <c r="JIW11" s="663"/>
      <c r="JIX11" s="663"/>
      <c r="JIY11" s="663"/>
      <c r="JIZ11" s="663"/>
      <c r="JJA11" s="663"/>
      <c r="JJB11" s="663"/>
      <c r="JJC11" s="663"/>
      <c r="JJD11" s="663"/>
      <c r="JJE11" s="663"/>
      <c r="JJF11" s="663"/>
      <c r="JJG11" s="663"/>
      <c r="JJH11" s="663"/>
      <c r="JJI11" s="663"/>
      <c r="JJJ11" s="663"/>
      <c r="JJK11" s="663"/>
      <c r="JJL11" s="663"/>
      <c r="JJM11" s="663"/>
      <c r="JJN11" s="663"/>
      <c r="JJO11" s="663"/>
      <c r="JJP11" s="663"/>
      <c r="JJQ11" s="663"/>
      <c r="JJR11" s="663"/>
      <c r="JJS11" s="663"/>
      <c r="JJT11" s="663"/>
      <c r="JJU11" s="663"/>
      <c r="JJV11" s="663"/>
      <c r="JJW11" s="663"/>
      <c r="JJX11" s="663"/>
      <c r="JJY11" s="663"/>
      <c r="JJZ11" s="663"/>
      <c r="JKA11" s="663"/>
      <c r="JKB11" s="663"/>
      <c r="JKC11" s="663"/>
      <c r="JKD11" s="663"/>
      <c r="JKE11" s="663"/>
      <c r="JKF11" s="663"/>
      <c r="JKG11" s="663"/>
      <c r="JKH11" s="663"/>
      <c r="JKI11" s="663"/>
      <c r="JKJ11" s="663"/>
      <c r="JKK11" s="663"/>
      <c r="JKL11" s="663"/>
      <c r="JKM11" s="663"/>
      <c r="JKN11" s="663"/>
      <c r="JKO11" s="663"/>
      <c r="JKP11" s="663"/>
      <c r="JKQ11" s="663"/>
      <c r="JKR11" s="663"/>
      <c r="JKS11" s="663"/>
      <c r="JKT11" s="663"/>
      <c r="JKU11" s="663"/>
      <c r="JKV11" s="663"/>
      <c r="JKW11" s="663"/>
      <c r="JKX11" s="663"/>
      <c r="JKY11" s="663"/>
      <c r="JKZ11" s="663"/>
      <c r="JLA11" s="663"/>
      <c r="JLB11" s="663"/>
      <c r="JLC11" s="663"/>
      <c r="JLD11" s="663"/>
      <c r="JLE11" s="663"/>
      <c r="JLF11" s="663"/>
      <c r="JLG11" s="663"/>
      <c r="JLH11" s="663"/>
      <c r="JLI11" s="663"/>
      <c r="JLJ11" s="663"/>
      <c r="JLK11" s="663"/>
      <c r="JLL11" s="663"/>
      <c r="JLM11" s="663"/>
      <c r="JLN11" s="663"/>
      <c r="JLO11" s="663"/>
      <c r="JLP11" s="663"/>
      <c r="JLQ11" s="663"/>
      <c r="JLR11" s="663"/>
      <c r="JLS11" s="663"/>
      <c r="JLT11" s="663"/>
      <c r="JLU11" s="663"/>
      <c r="JLV11" s="663"/>
      <c r="JLW11" s="663"/>
      <c r="JLX11" s="663"/>
      <c r="JLY11" s="663"/>
      <c r="JLZ11" s="663"/>
      <c r="JMA11" s="663"/>
      <c r="JMB11" s="663"/>
      <c r="JMC11" s="663"/>
      <c r="JMD11" s="663"/>
      <c r="JME11" s="663"/>
      <c r="JMF11" s="663"/>
      <c r="JMG11" s="663"/>
      <c r="JMH11" s="663"/>
      <c r="JMI11" s="663"/>
      <c r="JMJ11" s="663"/>
      <c r="JMK11" s="663"/>
      <c r="JML11" s="663"/>
      <c r="JMM11" s="663"/>
      <c r="JMN11" s="663"/>
      <c r="JMO11" s="663"/>
      <c r="JMP11" s="663"/>
      <c r="JMQ11" s="663"/>
      <c r="JMR11" s="663"/>
      <c r="JMS11" s="663"/>
      <c r="JMT11" s="663"/>
      <c r="JMU11" s="663"/>
      <c r="JMV11" s="663"/>
      <c r="JMW11" s="663"/>
      <c r="JMX11" s="663"/>
      <c r="JMY11" s="663"/>
      <c r="JMZ11" s="663"/>
      <c r="JNA11" s="663"/>
      <c r="JNB11" s="663"/>
      <c r="JNC11" s="663"/>
      <c r="JND11" s="663"/>
      <c r="JNE11" s="663"/>
      <c r="JNF11" s="663"/>
      <c r="JNG11" s="663"/>
      <c r="JNH11" s="663"/>
      <c r="JNI11" s="663"/>
      <c r="JNJ11" s="663"/>
      <c r="JNK11" s="663"/>
      <c r="JNL11" s="663"/>
      <c r="JNM11" s="663"/>
      <c r="JNN11" s="663"/>
      <c r="JNO11" s="663"/>
      <c r="JNP11" s="663"/>
      <c r="JNQ11" s="663"/>
      <c r="JNR11" s="663"/>
      <c r="JNS11" s="663"/>
      <c r="JNT11" s="663"/>
      <c r="JNU11" s="663"/>
      <c r="JNV11" s="663"/>
      <c r="JNW11" s="663"/>
      <c r="JNX11" s="663"/>
      <c r="JNY11" s="663"/>
      <c r="JNZ11" s="663"/>
      <c r="JOA11" s="663"/>
      <c r="JOB11" s="663"/>
      <c r="JOC11" s="663"/>
      <c r="JOD11" s="663"/>
      <c r="JOE11" s="663"/>
      <c r="JOF11" s="663"/>
      <c r="JOG11" s="663"/>
      <c r="JOH11" s="663"/>
      <c r="JOI11" s="663"/>
      <c r="JOJ11" s="663"/>
      <c r="JOK11" s="663"/>
      <c r="JOL11" s="663"/>
      <c r="JOM11" s="663"/>
      <c r="JON11" s="663"/>
      <c r="JOO11" s="663"/>
      <c r="JOP11" s="663"/>
      <c r="JOQ11" s="663"/>
      <c r="JOR11" s="663"/>
      <c r="JOS11" s="663"/>
      <c r="JOT11" s="663"/>
      <c r="JOU11" s="663"/>
      <c r="JOV11" s="663"/>
      <c r="JOW11" s="663"/>
      <c r="JOX11" s="663"/>
      <c r="JOY11" s="663"/>
      <c r="JOZ11" s="663"/>
      <c r="JPA11" s="663"/>
      <c r="JPB11" s="663"/>
      <c r="JPC11" s="663"/>
      <c r="JPD11" s="663"/>
      <c r="JPE11" s="663"/>
      <c r="JPF11" s="663"/>
      <c r="JPG11" s="663"/>
      <c r="JPH11" s="663"/>
      <c r="JPI11" s="663"/>
      <c r="JPJ11" s="663"/>
      <c r="JPK11" s="663"/>
      <c r="JPL11" s="663"/>
      <c r="JPM11" s="663"/>
      <c r="JPN11" s="663"/>
      <c r="JPO11" s="663"/>
      <c r="JPP11" s="663"/>
      <c r="JPQ11" s="663"/>
      <c r="JPR11" s="663"/>
      <c r="JPS11" s="663"/>
      <c r="JPT11" s="663"/>
      <c r="JPU11" s="663"/>
      <c r="JPV11" s="663"/>
      <c r="JPW11" s="663"/>
      <c r="JPX11" s="663"/>
      <c r="JPY11" s="663"/>
      <c r="JPZ11" s="663"/>
      <c r="JQA11" s="663"/>
      <c r="JQB11" s="663"/>
      <c r="JQC11" s="663"/>
      <c r="JQD11" s="663"/>
      <c r="JQE11" s="663"/>
      <c r="JQF11" s="663"/>
      <c r="JQG11" s="663"/>
      <c r="JQH11" s="663"/>
      <c r="JQI11" s="663"/>
      <c r="JQJ11" s="663"/>
      <c r="JQK11" s="663"/>
      <c r="JQL11" s="663"/>
      <c r="JQM11" s="663"/>
      <c r="JQN11" s="663"/>
      <c r="JQO11" s="663"/>
      <c r="JQP11" s="663"/>
      <c r="JQQ11" s="663"/>
      <c r="JQR11" s="663"/>
      <c r="JQS11" s="663"/>
      <c r="JQT11" s="663"/>
      <c r="JQU11" s="663"/>
      <c r="JQV11" s="663"/>
      <c r="JQW11" s="663"/>
      <c r="JQX11" s="663"/>
      <c r="JQY11" s="663"/>
      <c r="JQZ11" s="663"/>
      <c r="JRA11" s="663"/>
      <c r="JRB11" s="663"/>
      <c r="JRC11" s="663"/>
      <c r="JRD11" s="663"/>
      <c r="JRE11" s="663"/>
      <c r="JRF11" s="663"/>
      <c r="JRG11" s="663"/>
      <c r="JRH11" s="663"/>
      <c r="JRI11" s="663"/>
      <c r="JRJ11" s="663"/>
      <c r="JRK11" s="663"/>
      <c r="JRL11" s="663"/>
      <c r="JRM11" s="663"/>
      <c r="JRN11" s="663"/>
      <c r="JRO11" s="663"/>
      <c r="JRP11" s="663"/>
      <c r="JRQ11" s="663"/>
      <c r="JRR11" s="663"/>
      <c r="JRS11" s="663"/>
      <c r="JRT11" s="663"/>
      <c r="JRU11" s="663"/>
      <c r="JRV11" s="663"/>
      <c r="JRW11" s="663"/>
      <c r="JRX11" s="663"/>
      <c r="JRY11" s="663"/>
      <c r="JRZ11" s="663"/>
      <c r="JSA11" s="663"/>
      <c r="JSB11" s="663"/>
      <c r="JSC11" s="663"/>
      <c r="JSD11" s="663"/>
      <c r="JSE11" s="663"/>
      <c r="JSF11" s="663"/>
      <c r="JSG11" s="663"/>
      <c r="JSH11" s="663"/>
      <c r="JSI11" s="663"/>
      <c r="JSJ11" s="663"/>
      <c r="JSK11" s="663"/>
      <c r="JSL11" s="663"/>
      <c r="JSM11" s="663"/>
      <c r="JSN11" s="663"/>
      <c r="JSO11" s="663"/>
      <c r="JSP11" s="663"/>
      <c r="JSQ11" s="663"/>
      <c r="JSR11" s="663"/>
      <c r="JSS11" s="663"/>
      <c r="JST11" s="663"/>
      <c r="JSU11" s="663"/>
      <c r="JSV11" s="663"/>
      <c r="JSW11" s="663"/>
      <c r="JSX11" s="663"/>
      <c r="JSY11" s="663"/>
      <c r="JSZ11" s="663"/>
      <c r="JTA11" s="663"/>
      <c r="JTB11" s="663"/>
      <c r="JTC11" s="663"/>
      <c r="JTD11" s="663"/>
      <c r="JTE11" s="663"/>
      <c r="JTF11" s="663"/>
      <c r="JTG11" s="663"/>
      <c r="JTH11" s="663"/>
      <c r="JTI11" s="663"/>
      <c r="JTJ11" s="663"/>
      <c r="JTK11" s="663"/>
      <c r="JTL11" s="663"/>
      <c r="JTM11" s="663"/>
      <c r="JTN11" s="663"/>
      <c r="JTO11" s="663"/>
      <c r="JTP11" s="663"/>
      <c r="JTQ11" s="663"/>
      <c r="JTR11" s="663"/>
      <c r="JTS11" s="663"/>
      <c r="JTT11" s="663"/>
      <c r="JTU11" s="663"/>
      <c r="JTV11" s="663"/>
      <c r="JTW11" s="663"/>
      <c r="JTX11" s="663"/>
      <c r="JTY11" s="663"/>
      <c r="JTZ11" s="663"/>
      <c r="JUA11" s="663"/>
      <c r="JUB11" s="663"/>
      <c r="JUC11" s="663"/>
      <c r="JUD11" s="663"/>
      <c r="JUE11" s="663"/>
      <c r="JUF11" s="663"/>
      <c r="JUG11" s="663"/>
      <c r="JUH11" s="663"/>
      <c r="JUI11" s="663"/>
      <c r="JUJ11" s="663"/>
      <c r="JUK11" s="663"/>
      <c r="JUL11" s="663"/>
      <c r="JUM11" s="663"/>
      <c r="JUN11" s="663"/>
      <c r="JUO11" s="663"/>
      <c r="JUP11" s="663"/>
      <c r="JUQ11" s="663"/>
      <c r="JUR11" s="663"/>
      <c r="JUS11" s="663"/>
      <c r="JUT11" s="663"/>
      <c r="JUU11" s="663"/>
      <c r="JUV11" s="663"/>
      <c r="JUW11" s="663"/>
      <c r="JUX11" s="663"/>
      <c r="JUY11" s="663"/>
      <c r="JUZ11" s="663"/>
      <c r="JVA11" s="663"/>
      <c r="JVB11" s="663"/>
      <c r="JVC11" s="663"/>
      <c r="JVD11" s="663"/>
      <c r="JVE11" s="663"/>
      <c r="JVF11" s="663"/>
      <c r="JVG11" s="663"/>
      <c r="JVH11" s="663"/>
      <c r="JVI11" s="663"/>
      <c r="JVJ11" s="663"/>
      <c r="JVK11" s="663"/>
      <c r="JVL11" s="663"/>
      <c r="JVM11" s="663"/>
      <c r="JVN11" s="663"/>
      <c r="JVO11" s="663"/>
      <c r="JVP11" s="663"/>
      <c r="JVQ11" s="663"/>
      <c r="JVR11" s="663"/>
      <c r="JVS11" s="663"/>
      <c r="JVT11" s="663"/>
      <c r="JVU11" s="663"/>
      <c r="JVV11" s="663"/>
      <c r="JVW11" s="663"/>
      <c r="JVX11" s="663"/>
      <c r="JVY11" s="663"/>
      <c r="JVZ11" s="663"/>
      <c r="JWA11" s="663"/>
      <c r="JWB11" s="663"/>
      <c r="JWC11" s="663"/>
      <c r="JWD11" s="663"/>
      <c r="JWE11" s="663"/>
      <c r="JWF11" s="663"/>
      <c r="JWG11" s="663"/>
      <c r="JWH11" s="663"/>
      <c r="JWI11" s="663"/>
      <c r="JWJ11" s="663"/>
      <c r="JWK11" s="663"/>
      <c r="JWL11" s="663"/>
      <c r="JWM11" s="663"/>
      <c r="JWN11" s="663"/>
      <c r="JWO11" s="663"/>
      <c r="JWP11" s="663"/>
      <c r="JWQ11" s="663"/>
      <c r="JWR11" s="663"/>
      <c r="JWS11" s="663"/>
      <c r="JWT11" s="663"/>
      <c r="JWU11" s="663"/>
      <c r="JWV11" s="663"/>
      <c r="JWW11" s="663"/>
      <c r="JWX11" s="663"/>
      <c r="JWY11" s="663"/>
      <c r="JWZ11" s="663"/>
      <c r="JXA11" s="663"/>
      <c r="JXB11" s="663"/>
      <c r="JXC11" s="663"/>
      <c r="JXD11" s="663"/>
      <c r="JXE11" s="663"/>
      <c r="JXF11" s="663"/>
      <c r="JXG11" s="663"/>
      <c r="JXH11" s="663"/>
      <c r="JXI11" s="663"/>
      <c r="JXJ11" s="663"/>
      <c r="JXK11" s="663"/>
      <c r="JXL11" s="663"/>
      <c r="JXM11" s="663"/>
      <c r="JXN11" s="663"/>
      <c r="JXO11" s="663"/>
      <c r="JXP11" s="663"/>
      <c r="JXQ11" s="663"/>
      <c r="JXR11" s="663"/>
      <c r="JXS11" s="663"/>
      <c r="JXT11" s="663"/>
      <c r="JXU11" s="663"/>
      <c r="JXV11" s="663"/>
      <c r="JXW11" s="663"/>
      <c r="JXX11" s="663"/>
      <c r="JXY11" s="663"/>
      <c r="JXZ11" s="663"/>
      <c r="JYA11" s="663"/>
      <c r="JYB11" s="663"/>
      <c r="JYC11" s="663"/>
      <c r="JYD11" s="663"/>
      <c r="JYE11" s="663"/>
      <c r="JYF11" s="663"/>
      <c r="JYG11" s="663"/>
      <c r="JYH11" s="663"/>
      <c r="JYI11" s="663"/>
      <c r="JYJ11" s="663"/>
      <c r="JYK11" s="663"/>
      <c r="JYL11" s="663"/>
      <c r="JYM11" s="663"/>
      <c r="JYN11" s="663"/>
      <c r="JYO11" s="663"/>
      <c r="JYP11" s="663"/>
      <c r="JYQ11" s="663"/>
      <c r="JYR11" s="663"/>
      <c r="JYS11" s="663"/>
      <c r="JYT11" s="663"/>
      <c r="JYU11" s="663"/>
      <c r="JYV11" s="663"/>
      <c r="JYW11" s="663"/>
      <c r="JYX11" s="663"/>
      <c r="JYY11" s="663"/>
      <c r="JYZ11" s="663"/>
      <c r="JZA11" s="663"/>
      <c r="JZB11" s="663"/>
      <c r="JZC11" s="663"/>
      <c r="JZD11" s="663"/>
      <c r="JZE11" s="663"/>
      <c r="JZF11" s="663"/>
      <c r="JZG11" s="663"/>
      <c r="JZH11" s="663"/>
      <c r="JZI11" s="663"/>
      <c r="JZJ11" s="663"/>
      <c r="JZK11" s="663"/>
      <c r="JZL11" s="663"/>
      <c r="JZM11" s="663"/>
      <c r="JZN11" s="663"/>
      <c r="JZO11" s="663"/>
      <c r="JZP11" s="663"/>
      <c r="JZQ11" s="663"/>
      <c r="JZR11" s="663"/>
      <c r="JZS11" s="663"/>
      <c r="JZT11" s="663"/>
      <c r="JZU11" s="663"/>
      <c r="JZV11" s="663"/>
      <c r="JZW11" s="663"/>
      <c r="JZX11" s="663"/>
      <c r="JZY11" s="663"/>
      <c r="JZZ11" s="663"/>
      <c r="KAA11" s="663"/>
      <c r="KAB11" s="663"/>
      <c r="KAC11" s="663"/>
      <c r="KAD11" s="663"/>
      <c r="KAE11" s="663"/>
      <c r="KAF11" s="663"/>
      <c r="KAG11" s="663"/>
      <c r="KAH11" s="663"/>
      <c r="KAI11" s="663"/>
      <c r="KAJ11" s="663"/>
      <c r="KAK11" s="663"/>
      <c r="KAL11" s="663"/>
      <c r="KAM11" s="663"/>
      <c r="KAN11" s="663"/>
      <c r="KAO11" s="663"/>
      <c r="KAP11" s="663"/>
      <c r="KAQ11" s="663"/>
      <c r="KAR11" s="663"/>
      <c r="KAS11" s="663"/>
      <c r="KAT11" s="663"/>
      <c r="KAU11" s="663"/>
      <c r="KAV11" s="663"/>
      <c r="KAW11" s="663"/>
      <c r="KAX11" s="663"/>
      <c r="KAY11" s="663"/>
      <c r="KAZ11" s="663"/>
      <c r="KBA11" s="663"/>
      <c r="KBB11" s="663"/>
      <c r="KBC11" s="663"/>
      <c r="KBD11" s="663"/>
      <c r="KBE11" s="663"/>
      <c r="KBF11" s="663"/>
      <c r="KBG11" s="663"/>
      <c r="KBH11" s="663"/>
      <c r="KBI11" s="663"/>
      <c r="KBJ11" s="663"/>
      <c r="KBK11" s="663"/>
      <c r="KBL11" s="663"/>
      <c r="KBM11" s="663"/>
      <c r="KBN11" s="663"/>
      <c r="KBO11" s="663"/>
      <c r="KBP11" s="663"/>
      <c r="KBQ11" s="663"/>
      <c r="KBR11" s="663"/>
      <c r="KBS11" s="663"/>
      <c r="KBT11" s="663"/>
      <c r="KBU11" s="663"/>
      <c r="KBV11" s="663"/>
      <c r="KBW11" s="663"/>
      <c r="KBX11" s="663"/>
      <c r="KBY11" s="663"/>
      <c r="KBZ11" s="663"/>
      <c r="KCA11" s="663"/>
      <c r="KCB11" s="663"/>
      <c r="KCC11" s="663"/>
      <c r="KCD11" s="663"/>
      <c r="KCE11" s="663"/>
      <c r="KCF11" s="663"/>
      <c r="KCG11" s="663"/>
      <c r="KCH11" s="663"/>
      <c r="KCI11" s="663"/>
      <c r="KCJ11" s="663"/>
      <c r="KCK11" s="663"/>
      <c r="KCL11" s="663"/>
      <c r="KCM11" s="663"/>
      <c r="KCN11" s="663"/>
      <c r="KCO11" s="663"/>
      <c r="KCP11" s="663"/>
      <c r="KCQ11" s="663"/>
      <c r="KCR11" s="663"/>
      <c r="KCS11" s="663"/>
      <c r="KCT11" s="663"/>
      <c r="KCU11" s="663"/>
      <c r="KCV11" s="663"/>
      <c r="KCW11" s="663"/>
      <c r="KCX11" s="663"/>
      <c r="KCY11" s="663"/>
      <c r="KCZ11" s="663"/>
      <c r="KDA11" s="663"/>
      <c r="KDB11" s="663"/>
      <c r="KDC11" s="663"/>
      <c r="KDD11" s="663"/>
      <c r="KDE11" s="663"/>
      <c r="KDF11" s="663"/>
      <c r="KDG11" s="663"/>
      <c r="KDH11" s="663"/>
      <c r="KDI11" s="663"/>
      <c r="KDJ11" s="663"/>
      <c r="KDK11" s="663"/>
      <c r="KDL11" s="663"/>
      <c r="KDM11" s="663"/>
      <c r="KDN11" s="663"/>
      <c r="KDO11" s="663"/>
      <c r="KDP11" s="663"/>
      <c r="KDQ11" s="663"/>
      <c r="KDR11" s="663"/>
      <c r="KDS11" s="663"/>
      <c r="KDT11" s="663"/>
      <c r="KDU11" s="663"/>
      <c r="KDV11" s="663"/>
      <c r="KDW11" s="663"/>
      <c r="KDX11" s="663"/>
      <c r="KDY11" s="663"/>
      <c r="KDZ11" s="663"/>
      <c r="KEA11" s="663"/>
      <c r="KEB11" s="663"/>
      <c r="KEC11" s="663"/>
      <c r="KED11" s="663"/>
      <c r="KEE11" s="663"/>
      <c r="KEF11" s="663"/>
      <c r="KEG11" s="663"/>
      <c r="KEH11" s="663"/>
      <c r="KEI11" s="663"/>
      <c r="KEJ11" s="663"/>
      <c r="KEK11" s="663"/>
      <c r="KEL11" s="663"/>
      <c r="KEM11" s="663"/>
      <c r="KEN11" s="663"/>
      <c r="KEO11" s="663"/>
      <c r="KEP11" s="663"/>
      <c r="KEQ11" s="663"/>
      <c r="KER11" s="663"/>
      <c r="KES11" s="663"/>
      <c r="KET11" s="663"/>
      <c r="KEU11" s="663"/>
      <c r="KEV11" s="663"/>
      <c r="KEW11" s="663"/>
      <c r="KEX11" s="663"/>
      <c r="KEY11" s="663"/>
      <c r="KEZ11" s="663"/>
      <c r="KFA11" s="663"/>
      <c r="KFB11" s="663"/>
      <c r="KFC11" s="663"/>
      <c r="KFD11" s="663"/>
      <c r="KFE11" s="663"/>
      <c r="KFF11" s="663"/>
      <c r="KFG11" s="663"/>
      <c r="KFH11" s="663"/>
      <c r="KFI11" s="663"/>
      <c r="KFJ11" s="663"/>
      <c r="KFK11" s="663"/>
      <c r="KFL11" s="663"/>
      <c r="KFM11" s="663"/>
      <c r="KFN11" s="663"/>
      <c r="KFO11" s="663"/>
      <c r="KFP11" s="663"/>
      <c r="KFQ11" s="663"/>
      <c r="KFR11" s="663"/>
      <c r="KFS11" s="663"/>
      <c r="KFT11" s="663"/>
      <c r="KFU11" s="663"/>
      <c r="KFV11" s="663"/>
      <c r="KFW11" s="663"/>
      <c r="KFX11" s="663"/>
      <c r="KFY11" s="663"/>
      <c r="KFZ11" s="663"/>
      <c r="KGA11" s="663"/>
      <c r="KGB11" s="663"/>
      <c r="KGC11" s="663"/>
      <c r="KGD11" s="663"/>
      <c r="KGE11" s="663"/>
      <c r="KGF11" s="663"/>
      <c r="KGG11" s="663"/>
      <c r="KGH11" s="663"/>
      <c r="KGI11" s="663"/>
      <c r="KGJ11" s="663"/>
      <c r="KGK11" s="663"/>
      <c r="KGL11" s="663"/>
      <c r="KGM11" s="663"/>
      <c r="KGN11" s="663"/>
      <c r="KGO11" s="663"/>
      <c r="KGP11" s="663"/>
      <c r="KGQ11" s="663"/>
      <c r="KGR11" s="663"/>
      <c r="KGS11" s="663"/>
      <c r="KGT11" s="663"/>
      <c r="KGU11" s="663"/>
      <c r="KGV11" s="663"/>
      <c r="KGW11" s="663"/>
      <c r="KGX11" s="663"/>
      <c r="KGY11" s="663"/>
      <c r="KGZ11" s="663"/>
      <c r="KHA11" s="663"/>
      <c r="KHB11" s="663"/>
      <c r="KHC11" s="663"/>
      <c r="KHD11" s="663"/>
      <c r="KHE11" s="663"/>
      <c r="KHF11" s="663"/>
      <c r="KHG11" s="663"/>
      <c r="KHH11" s="663"/>
      <c r="KHI11" s="663"/>
      <c r="KHJ11" s="663"/>
      <c r="KHK11" s="663"/>
      <c r="KHL11" s="663"/>
      <c r="KHM11" s="663"/>
      <c r="KHN11" s="663"/>
      <c r="KHO11" s="663"/>
      <c r="KHP11" s="663"/>
      <c r="KHQ11" s="663"/>
      <c r="KHR11" s="663"/>
      <c r="KHS11" s="663"/>
      <c r="KHT11" s="663"/>
      <c r="KHU11" s="663"/>
      <c r="KHV11" s="663"/>
      <c r="KHW11" s="663"/>
      <c r="KHX11" s="663"/>
      <c r="KHY11" s="663"/>
      <c r="KHZ11" s="663"/>
      <c r="KIA11" s="663"/>
      <c r="KIB11" s="663"/>
      <c r="KIC11" s="663"/>
      <c r="KID11" s="663"/>
      <c r="KIE11" s="663"/>
      <c r="KIF11" s="663"/>
      <c r="KIG11" s="663"/>
      <c r="KIH11" s="663"/>
      <c r="KII11" s="663"/>
      <c r="KIJ11" s="663"/>
      <c r="KIK11" s="663"/>
      <c r="KIL11" s="663"/>
      <c r="KIM11" s="663"/>
      <c r="KIN11" s="663"/>
      <c r="KIO11" s="663"/>
      <c r="KIP11" s="663"/>
      <c r="KIQ11" s="663"/>
      <c r="KIR11" s="663"/>
      <c r="KIS11" s="663"/>
      <c r="KIT11" s="663"/>
      <c r="KIU11" s="663"/>
      <c r="KIV11" s="663"/>
      <c r="KIW11" s="663"/>
      <c r="KIX11" s="663"/>
      <c r="KIY11" s="663"/>
      <c r="KIZ11" s="663"/>
      <c r="KJA11" s="663"/>
      <c r="KJB11" s="663"/>
      <c r="KJC11" s="663"/>
      <c r="KJD11" s="663"/>
      <c r="KJE11" s="663"/>
      <c r="KJF11" s="663"/>
      <c r="KJG11" s="663"/>
      <c r="KJH11" s="663"/>
      <c r="KJI11" s="663"/>
      <c r="KJJ11" s="663"/>
      <c r="KJK11" s="663"/>
      <c r="KJL11" s="663"/>
      <c r="KJM11" s="663"/>
      <c r="KJN11" s="663"/>
      <c r="KJO11" s="663"/>
      <c r="KJP11" s="663"/>
      <c r="KJQ11" s="663"/>
      <c r="KJR11" s="663"/>
      <c r="KJS11" s="663"/>
      <c r="KJT11" s="663"/>
      <c r="KJU11" s="663"/>
      <c r="KJV11" s="663"/>
      <c r="KJW11" s="663"/>
      <c r="KJX11" s="663"/>
      <c r="KJY11" s="663"/>
      <c r="KJZ11" s="663"/>
      <c r="KKA11" s="663"/>
      <c r="KKB11" s="663"/>
      <c r="KKC11" s="663"/>
      <c r="KKD11" s="663"/>
      <c r="KKE11" s="663"/>
      <c r="KKF11" s="663"/>
      <c r="KKG11" s="663"/>
      <c r="KKH11" s="663"/>
      <c r="KKI11" s="663"/>
      <c r="KKJ11" s="663"/>
      <c r="KKK11" s="663"/>
      <c r="KKL11" s="663"/>
      <c r="KKM11" s="663"/>
      <c r="KKN11" s="663"/>
      <c r="KKO11" s="663"/>
      <c r="KKP11" s="663"/>
      <c r="KKQ11" s="663"/>
      <c r="KKR11" s="663"/>
      <c r="KKS11" s="663"/>
      <c r="KKT11" s="663"/>
      <c r="KKU11" s="663"/>
      <c r="KKV11" s="663"/>
      <c r="KKW11" s="663"/>
      <c r="KKX11" s="663"/>
      <c r="KKY11" s="663"/>
      <c r="KKZ11" s="663"/>
      <c r="KLA11" s="663"/>
      <c r="KLB11" s="663"/>
      <c r="KLC11" s="663"/>
      <c r="KLD11" s="663"/>
      <c r="KLE11" s="663"/>
      <c r="KLF11" s="663"/>
      <c r="KLG11" s="663"/>
      <c r="KLH11" s="663"/>
      <c r="KLI11" s="663"/>
      <c r="KLJ11" s="663"/>
      <c r="KLK11" s="663"/>
      <c r="KLL11" s="663"/>
      <c r="KLM11" s="663"/>
      <c r="KLN11" s="663"/>
      <c r="KLO11" s="663"/>
      <c r="KLP11" s="663"/>
      <c r="KLQ11" s="663"/>
      <c r="KLR11" s="663"/>
      <c r="KLS11" s="663"/>
      <c r="KLT11" s="663"/>
      <c r="KLU11" s="663"/>
      <c r="KLV11" s="663"/>
      <c r="KLW11" s="663"/>
      <c r="KLX11" s="663"/>
      <c r="KLY11" s="663"/>
      <c r="KLZ11" s="663"/>
      <c r="KMA11" s="663"/>
      <c r="KMB11" s="663"/>
      <c r="KMC11" s="663"/>
      <c r="KMD11" s="663"/>
      <c r="KME11" s="663"/>
      <c r="KMF11" s="663"/>
      <c r="KMG11" s="663"/>
      <c r="KMH11" s="663"/>
      <c r="KMI11" s="663"/>
      <c r="KMJ11" s="663"/>
      <c r="KMK11" s="663"/>
      <c r="KML11" s="663"/>
      <c r="KMM11" s="663"/>
      <c r="KMN11" s="663"/>
      <c r="KMO11" s="663"/>
      <c r="KMP11" s="663"/>
      <c r="KMQ11" s="663"/>
      <c r="KMR11" s="663"/>
      <c r="KMS11" s="663"/>
      <c r="KMT11" s="663"/>
      <c r="KMU11" s="663"/>
      <c r="KMV11" s="663"/>
      <c r="KMW11" s="663"/>
      <c r="KMX11" s="663"/>
      <c r="KMY11" s="663"/>
      <c r="KMZ11" s="663"/>
      <c r="KNA11" s="663"/>
      <c r="KNB11" s="663"/>
      <c r="KNC11" s="663"/>
      <c r="KND11" s="663"/>
      <c r="KNE11" s="663"/>
      <c r="KNF11" s="663"/>
      <c r="KNG11" s="663"/>
      <c r="KNH11" s="663"/>
      <c r="KNI11" s="663"/>
      <c r="KNJ11" s="663"/>
      <c r="KNK11" s="663"/>
      <c r="KNL11" s="663"/>
      <c r="KNM11" s="663"/>
      <c r="KNN11" s="663"/>
      <c r="KNO11" s="663"/>
      <c r="KNP11" s="663"/>
      <c r="KNQ11" s="663"/>
      <c r="KNR11" s="663"/>
      <c r="KNS11" s="663"/>
      <c r="KNT11" s="663"/>
      <c r="KNU11" s="663"/>
      <c r="KNV11" s="663"/>
      <c r="KNW11" s="663"/>
      <c r="KNX11" s="663"/>
      <c r="KNY11" s="663"/>
      <c r="KNZ11" s="663"/>
      <c r="KOA11" s="663"/>
      <c r="KOB11" s="663"/>
      <c r="KOC11" s="663"/>
      <c r="KOD11" s="663"/>
      <c r="KOE11" s="663"/>
      <c r="KOF11" s="663"/>
      <c r="KOG11" s="663"/>
      <c r="KOH11" s="663"/>
      <c r="KOI11" s="663"/>
      <c r="KOJ11" s="663"/>
      <c r="KOK11" s="663"/>
      <c r="KOL11" s="663"/>
      <c r="KOM11" s="663"/>
      <c r="KON11" s="663"/>
      <c r="KOO11" s="663"/>
      <c r="KOP11" s="663"/>
      <c r="KOQ11" s="663"/>
      <c r="KOR11" s="663"/>
      <c r="KOS11" s="663"/>
      <c r="KOT11" s="663"/>
      <c r="KOU11" s="663"/>
      <c r="KOV11" s="663"/>
      <c r="KOW11" s="663"/>
      <c r="KOX11" s="663"/>
      <c r="KOY11" s="663"/>
      <c r="KOZ11" s="663"/>
      <c r="KPA11" s="663"/>
      <c r="KPB11" s="663"/>
      <c r="KPC11" s="663"/>
      <c r="KPD11" s="663"/>
      <c r="KPE11" s="663"/>
      <c r="KPF11" s="663"/>
      <c r="KPG11" s="663"/>
      <c r="KPH11" s="663"/>
      <c r="KPI11" s="663"/>
      <c r="KPJ11" s="663"/>
      <c r="KPK11" s="663"/>
      <c r="KPL11" s="663"/>
      <c r="KPM11" s="663"/>
      <c r="KPN11" s="663"/>
      <c r="KPO11" s="663"/>
      <c r="KPP11" s="663"/>
      <c r="KPQ11" s="663"/>
      <c r="KPR11" s="663"/>
      <c r="KPS11" s="663"/>
      <c r="KPT11" s="663"/>
      <c r="KPU11" s="663"/>
      <c r="KPV11" s="663"/>
      <c r="KPW11" s="663"/>
      <c r="KPX11" s="663"/>
      <c r="KPY11" s="663"/>
      <c r="KPZ11" s="663"/>
      <c r="KQA11" s="663"/>
      <c r="KQB11" s="663"/>
      <c r="KQC11" s="663"/>
      <c r="KQD11" s="663"/>
      <c r="KQE11" s="663"/>
      <c r="KQF11" s="663"/>
      <c r="KQG11" s="663"/>
      <c r="KQH11" s="663"/>
      <c r="KQI11" s="663"/>
      <c r="KQJ11" s="663"/>
      <c r="KQK11" s="663"/>
      <c r="KQL11" s="663"/>
      <c r="KQM11" s="663"/>
      <c r="KQN11" s="663"/>
      <c r="KQO11" s="663"/>
      <c r="KQP11" s="663"/>
      <c r="KQQ11" s="663"/>
      <c r="KQR11" s="663"/>
      <c r="KQS11" s="663"/>
      <c r="KQT11" s="663"/>
      <c r="KQU11" s="663"/>
      <c r="KQV11" s="663"/>
      <c r="KQW11" s="663"/>
      <c r="KQX11" s="663"/>
      <c r="KQY11" s="663"/>
      <c r="KQZ11" s="663"/>
      <c r="KRA11" s="663"/>
      <c r="KRB11" s="663"/>
      <c r="KRC11" s="663"/>
      <c r="KRD11" s="663"/>
      <c r="KRE11" s="663"/>
      <c r="KRF11" s="663"/>
      <c r="KRG11" s="663"/>
      <c r="KRH11" s="663"/>
      <c r="KRI11" s="663"/>
      <c r="KRJ11" s="663"/>
      <c r="KRK11" s="663"/>
      <c r="KRL11" s="663"/>
      <c r="KRM11" s="663"/>
      <c r="KRN11" s="663"/>
      <c r="KRO11" s="663"/>
      <c r="KRP11" s="663"/>
      <c r="KRQ11" s="663"/>
      <c r="KRR11" s="663"/>
      <c r="KRS11" s="663"/>
      <c r="KRT11" s="663"/>
      <c r="KRU11" s="663"/>
      <c r="KRV11" s="663"/>
      <c r="KRW11" s="663"/>
      <c r="KRX11" s="663"/>
      <c r="KRY11" s="663"/>
      <c r="KRZ11" s="663"/>
      <c r="KSA11" s="663"/>
      <c r="KSB11" s="663"/>
      <c r="KSC11" s="663"/>
      <c r="KSD11" s="663"/>
      <c r="KSE11" s="663"/>
      <c r="KSF11" s="663"/>
      <c r="KSG11" s="663"/>
      <c r="KSH11" s="663"/>
      <c r="KSI11" s="663"/>
      <c r="KSJ11" s="663"/>
      <c r="KSK11" s="663"/>
      <c r="KSL11" s="663"/>
      <c r="KSM11" s="663"/>
      <c r="KSN11" s="663"/>
      <c r="KSO11" s="663"/>
      <c r="KSP11" s="663"/>
      <c r="KSQ11" s="663"/>
      <c r="KSR11" s="663"/>
      <c r="KSS11" s="663"/>
      <c r="KST11" s="663"/>
      <c r="KSU11" s="663"/>
      <c r="KSV11" s="663"/>
      <c r="KSW11" s="663"/>
      <c r="KSX11" s="663"/>
      <c r="KSY11" s="663"/>
      <c r="KSZ11" s="663"/>
      <c r="KTA11" s="663"/>
      <c r="KTB11" s="663"/>
      <c r="KTC11" s="663"/>
      <c r="KTD11" s="663"/>
      <c r="KTE11" s="663"/>
      <c r="KTF11" s="663"/>
      <c r="KTG11" s="663"/>
      <c r="KTH11" s="663"/>
      <c r="KTI11" s="663"/>
      <c r="KTJ11" s="663"/>
      <c r="KTK11" s="663"/>
      <c r="KTL11" s="663"/>
      <c r="KTM11" s="663"/>
      <c r="KTN11" s="663"/>
      <c r="KTO11" s="663"/>
      <c r="KTP11" s="663"/>
      <c r="KTQ11" s="663"/>
      <c r="KTR11" s="663"/>
      <c r="KTS11" s="663"/>
      <c r="KTT11" s="663"/>
      <c r="KTU11" s="663"/>
      <c r="KTV11" s="663"/>
      <c r="KTW11" s="663"/>
      <c r="KTX11" s="663"/>
      <c r="KTY11" s="663"/>
      <c r="KTZ11" s="663"/>
      <c r="KUA11" s="663"/>
      <c r="KUB11" s="663"/>
      <c r="KUC11" s="663"/>
      <c r="KUD11" s="663"/>
      <c r="KUE11" s="663"/>
      <c r="KUF11" s="663"/>
      <c r="KUG11" s="663"/>
      <c r="KUH11" s="663"/>
      <c r="KUI11" s="663"/>
      <c r="KUJ11" s="663"/>
      <c r="KUK11" s="663"/>
      <c r="KUL11" s="663"/>
      <c r="KUM11" s="663"/>
      <c r="KUN11" s="663"/>
      <c r="KUO11" s="663"/>
      <c r="KUP11" s="663"/>
      <c r="KUQ11" s="663"/>
      <c r="KUR11" s="663"/>
      <c r="KUS11" s="663"/>
      <c r="KUT11" s="663"/>
      <c r="KUU11" s="663"/>
      <c r="KUV11" s="663"/>
      <c r="KUW11" s="663"/>
      <c r="KUX11" s="663"/>
      <c r="KUY11" s="663"/>
      <c r="KUZ11" s="663"/>
      <c r="KVA11" s="663"/>
      <c r="KVB11" s="663"/>
      <c r="KVC11" s="663"/>
      <c r="KVD11" s="663"/>
      <c r="KVE11" s="663"/>
      <c r="KVF11" s="663"/>
      <c r="KVG11" s="663"/>
      <c r="KVH11" s="663"/>
      <c r="KVI11" s="663"/>
      <c r="KVJ11" s="663"/>
      <c r="KVK11" s="663"/>
      <c r="KVL11" s="663"/>
      <c r="KVM11" s="663"/>
      <c r="KVN11" s="663"/>
      <c r="KVO11" s="663"/>
      <c r="KVP11" s="663"/>
      <c r="KVQ11" s="663"/>
      <c r="KVR11" s="663"/>
      <c r="KVS11" s="663"/>
      <c r="KVT11" s="663"/>
      <c r="KVU11" s="663"/>
      <c r="KVV11" s="663"/>
      <c r="KVW11" s="663"/>
      <c r="KVX11" s="663"/>
      <c r="KVY11" s="663"/>
      <c r="KVZ11" s="663"/>
      <c r="KWA11" s="663"/>
      <c r="KWB11" s="663"/>
      <c r="KWC11" s="663"/>
      <c r="KWD11" s="663"/>
      <c r="KWE11" s="663"/>
      <c r="KWF11" s="663"/>
      <c r="KWG11" s="663"/>
      <c r="KWH11" s="663"/>
      <c r="KWI11" s="663"/>
      <c r="KWJ11" s="663"/>
      <c r="KWK11" s="663"/>
      <c r="KWL11" s="663"/>
      <c r="KWM11" s="663"/>
      <c r="KWN11" s="663"/>
      <c r="KWO11" s="663"/>
      <c r="KWP11" s="663"/>
      <c r="KWQ11" s="663"/>
      <c r="KWR11" s="663"/>
      <c r="KWS11" s="663"/>
      <c r="KWT11" s="663"/>
      <c r="KWU11" s="663"/>
      <c r="KWV11" s="663"/>
      <c r="KWW11" s="663"/>
      <c r="KWX11" s="663"/>
      <c r="KWY11" s="663"/>
      <c r="KWZ11" s="663"/>
      <c r="KXA11" s="663"/>
      <c r="KXB11" s="663"/>
      <c r="KXC11" s="663"/>
      <c r="KXD11" s="663"/>
      <c r="KXE11" s="663"/>
      <c r="KXF11" s="663"/>
      <c r="KXG11" s="663"/>
      <c r="KXH11" s="663"/>
      <c r="KXI11" s="663"/>
      <c r="KXJ11" s="663"/>
      <c r="KXK11" s="663"/>
      <c r="KXL11" s="663"/>
      <c r="KXM11" s="663"/>
      <c r="KXN11" s="663"/>
      <c r="KXO11" s="663"/>
      <c r="KXP11" s="663"/>
      <c r="KXQ11" s="663"/>
      <c r="KXR11" s="663"/>
      <c r="KXS11" s="663"/>
      <c r="KXT11" s="663"/>
      <c r="KXU11" s="663"/>
      <c r="KXV11" s="663"/>
      <c r="KXW11" s="663"/>
      <c r="KXX11" s="663"/>
      <c r="KXY11" s="663"/>
      <c r="KXZ11" s="663"/>
      <c r="KYA11" s="663"/>
      <c r="KYB11" s="663"/>
      <c r="KYC11" s="663"/>
      <c r="KYD11" s="663"/>
      <c r="KYE11" s="663"/>
      <c r="KYF11" s="663"/>
      <c r="KYG11" s="663"/>
      <c r="KYH11" s="663"/>
      <c r="KYI11" s="663"/>
      <c r="KYJ11" s="663"/>
      <c r="KYK11" s="663"/>
      <c r="KYL11" s="663"/>
      <c r="KYM11" s="663"/>
      <c r="KYN11" s="663"/>
      <c r="KYO11" s="663"/>
      <c r="KYP11" s="663"/>
      <c r="KYQ11" s="663"/>
      <c r="KYR11" s="663"/>
      <c r="KYS11" s="663"/>
      <c r="KYT11" s="663"/>
      <c r="KYU11" s="663"/>
      <c r="KYV11" s="663"/>
      <c r="KYW11" s="663"/>
      <c r="KYX11" s="663"/>
      <c r="KYY11" s="663"/>
      <c r="KYZ11" s="663"/>
      <c r="KZA11" s="663"/>
      <c r="KZB11" s="663"/>
      <c r="KZC11" s="663"/>
      <c r="KZD11" s="663"/>
      <c r="KZE11" s="663"/>
      <c r="KZF11" s="663"/>
      <c r="KZG11" s="663"/>
      <c r="KZH11" s="663"/>
      <c r="KZI11" s="663"/>
      <c r="KZJ11" s="663"/>
      <c r="KZK11" s="663"/>
      <c r="KZL11" s="663"/>
      <c r="KZM11" s="663"/>
      <c r="KZN11" s="663"/>
      <c r="KZO11" s="663"/>
      <c r="KZP11" s="663"/>
      <c r="KZQ11" s="663"/>
      <c r="KZR11" s="663"/>
      <c r="KZS11" s="663"/>
      <c r="KZT11" s="663"/>
      <c r="KZU11" s="663"/>
      <c r="KZV11" s="663"/>
      <c r="KZW11" s="663"/>
      <c r="KZX11" s="663"/>
      <c r="KZY11" s="663"/>
      <c r="KZZ11" s="663"/>
      <c r="LAA11" s="663"/>
      <c r="LAB11" s="663"/>
      <c r="LAC11" s="663"/>
      <c r="LAD11" s="663"/>
      <c r="LAE11" s="663"/>
      <c r="LAF11" s="663"/>
      <c r="LAG11" s="663"/>
      <c r="LAH11" s="663"/>
      <c r="LAI11" s="663"/>
      <c r="LAJ11" s="663"/>
      <c r="LAK11" s="663"/>
      <c r="LAL11" s="663"/>
      <c r="LAM11" s="663"/>
      <c r="LAN11" s="663"/>
      <c r="LAO11" s="663"/>
      <c r="LAP11" s="663"/>
      <c r="LAQ11" s="663"/>
      <c r="LAR11" s="663"/>
      <c r="LAS11" s="663"/>
      <c r="LAT11" s="663"/>
      <c r="LAU11" s="663"/>
      <c r="LAV11" s="663"/>
      <c r="LAW11" s="663"/>
      <c r="LAX11" s="663"/>
      <c r="LAY11" s="663"/>
      <c r="LAZ11" s="663"/>
      <c r="LBA11" s="663"/>
      <c r="LBB11" s="663"/>
      <c r="LBC11" s="663"/>
      <c r="LBD11" s="663"/>
      <c r="LBE11" s="663"/>
      <c r="LBF11" s="663"/>
      <c r="LBG11" s="663"/>
      <c r="LBH11" s="663"/>
      <c r="LBI11" s="663"/>
      <c r="LBJ11" s="663"/>
      <c r="LBK11" s="663"/>
      <c r="LBL11" s="663"/>
      <c r="LBM11" s="663"/>
      <c r="LBN11" s="663"/>
      <c r="LBO11" s="663"/>
      <c r="LBP11" s="663"/>
      <c r="LBQ11" s="663"/>
      <c r="LBR11" s="663"/>
      <c r="LBS11" s="663"/>
      <c r="LBT11" s="663"/>
      <c r="LBU11" s="663"/>
      <c r="LBV11" s="663"/>
      <c r="LBW11" s="663"/>
      <c r="LBX11" s="663"/>
      <c r="LBY11" s="663"/>
      <c r="LBZ11" s="663"/>
      <c r="LCA11" s="663"/>
      <c r="LCB11" s="663"/>
      <c r="LCC11" s="663"/>
      <c r="LCD11" s="663"/>
      <c r="LCE11" s="663"/>
      <c r="LCF11" s="663"/>
      <c r="LCG11" s="663"/>
      <c r="LCH11" s="663"/>
      <c r="LCI11" s="663"/>
      <c r="LCJ11" s="663"/>
      <c r="LCK11" s="663"/>
      <c r="LCL11" s="663"/>
      <c r="LCM11" s="663"/>
      <c r="LCN11" s="663"/>
      <c r="LCO11" s="663"/>
      <c r="LCP11" s="663"/>
      <c r="LCQ11" s="663"/>
      <c r="LCR11" s="663"/>
      <c r="LCS11" s="663"/>
      <c r="LCT11" s="663"/>
      <c r="LCU11" s="663"/>
      <c r="LCV11" s="663"/>
      <c r="LCW11" s="663"/>
      <c r="LCX11" s="663"/>
      <c r="LCY11" s="663"/>
      <c r="LCZ11" s="663"/>
      <c r="LDA11" s="663"/>
      <c r="LDB11" s="663"/>
      <c r="LDC11" s="663"/>
      <c r="LDD11" s="663"/>
      <c r="LDE11" s="663"/>
      <c r="LDF11" s="663"/>
      <c r="LDG11" s="663"/>
      <c r="LDH11" s="663"/>
      <c r="LDI11" s="663"/>
      <c r="LDJ11" s="663"/>
      <c r="LDK11" s="663"/>
      <c r="LDL11" s="663"/>
      <c r="LDM11" s="663"/>
      <c r="LDN11" s="663"/>
      <c r="LDO11" s="663"/>
      <c r="LDP11" s="663"/>
      <c r="LDQ11" s="663"/>
      <c r="LDR11" s="663"/>
      <c r="LDS11" s="663"/>
      <c r="LDT11" s="663"/>
      <c r="LDU11" s="663"/>
      <c r="LDV11" s="663"/>
      <c r="LDW11" s="663"/>
      <c r="LDX11" s="663"/>
      <c r="LDY11" s="663"/>
      <c r="LDZ11" s="663"/>
      <c r="LEA11" s="663"/>
      <c r="LEB11" s="663"/>
      <c r="LEC11" s="663"/>
      <c r="LED11" s="663"/>
      <c r="LEE11" s="663"/>
      <c r="LEF11" s="663"/>
      <c r="LEG11" s="663"/>
      <c r="LEH11" s="663"/>
      <c r="LEI11" s="663"/>
      <c r="LEJ11" s="663"/>
      <c r="LEK11" s="663"/>
      <c r="LEL11" s="663"/>
      <c r="LEM11" s="663"/>
      <c r="LEN11" s="663"/>
      <c r="LEO11" s="663"/>
      <c r="LEP11" s="663"/>
      <c r="LEQ11" s="663"/>
      <c r="LER11" s="663"/>
      <c r="LES11" s="663"/>
      <c r="LET11" s="663"/>
      <c r="LEU11" s="663"/>
      <c r="LEV11" s="663"/>
      <c r="LEW11" s="663"/>
      <c r="LEX11" s="663"/>
      <c r="LEY11" s="663"/>
      <c r="LEZ11" s="663"/>
      <c r="LFA11" s="663"/>
      <c r="LFB11" s="663"/>
      <c r="LFC11" s="663"/>
      <c r="LFD11" s="663"/>
      <c r="LFE11" s="663"/>
      <c r="LFF11" s="663"/>
      <c r="LFG11" s="663"/>
      <c r="LFH11" s="663"/>
      <c r="LFI11" s="663"/>
      <c r="LFJ11" s="663"/>
      <c r="LFK11" s="663"/>
      <c r="LFL11" s="663"/>
      <c r="LFM11" s="663"/>
      <c r="LFN11" s="663"/>
      <c r="LFO11" s="663"/>
      <c r="LFP11" s="663"/>
      <c r="LFQ11" s="663"/>
      <c r="LFR11" s="663"/>
      <c r="LFS11" s="663"/>
      <c r="LFT11" s="663"/>
      <c r="LFU11" s="663"/>
      <c r="LFV11" s="663"/>
      <c r="LFW11" s="663"/>
      <c r="LFX11" s="663"/>
      <c r="LFY11" s="663"/>
      <c r="LFZ11" s="663"/>
      <c r="LGA11" s="663"/>
      <c r="LGB11" s="663"/>
      <c r="LGC11" s="663"/>
      <c r="LGD11" s="663"/>
      <c r="LGE11" s="663"/>
      <c r="LGF11" s="663"/>
      <c r="LGG11" s="663"/>
      <c r="LGH11" s="663"/>
      <c r="LGI11" s="663"/>
      <c r="LGJ11" s="663"/>
      <c r="LGK11" s="663"/>
      <c r="LGL11" s="663"/>
      <c r="LGM11" s="663"/>
      <c r="LGN11" s="663"/>
      <c r="LGO11" s="663"/>
      <c r="LGP11" s="663"/>
      <c r="LGQ11" s="663"/>
      <c r="LGR11" s="663"/>
      <c r="LGS11" s="663"/>
      <c r="LGT11" s="663"/>
      <c r="LGU11" s="663"/>
      <c r="LGV11" s="663"/>
      <c r="LGW11" s="663"/>
      <c r="LGX11" s="663"/>
      <c r="LGY11" s="663"/>
      <c r="LGZ11" s="663"/>
      <c r="LHA11" s="663"/>
      <c r="LHB11" s="663"/>
      <c r="LHC11" s="663"/>
      <c r="LHD11" s="663"/>
      <c r="LHE11" s="663"/>
      <c r="LHF11" s="663"/>
      <c r="LHG11" s="663"/>
      <c r="LHH11" s="663"/>
      <c r="LHI11" s="663"/>
      <c r="LHJ11" s="663"/>
      <c r="LHK11" s="663"/>
      <c r="LHL11" s="663"/>
      <c r="LHM11" s="663"/>
      <c r="LHN11" s="663"/>
      <c r="LHO11" s="663"/>
      <c r="LHP11" s="663"/>
      <c r="LHQ11" s="663"/>
      <c r="LHR11" s="663"/>
      <c r="LHS11" s="663"/>
      <c r="LHT11" s="663"/>
      <c r="LHU11" s="663"/>
      <c r="LHV11" s="663"/>
      <c r="LHW11" s="663"/>
      <c r="LHX11" s="663"/>
      <c r="LHY11" s="663"/>
      <c r="LHZ11" s="663"/>
      <c r="LIA11" s="663"/>
      <c r="LIB11" s="663"/>
      <c r="LIC11" s="663"/>
      <c r="LID11" s="663"/>
      <c r="LIE11" s="663"/>
      <c r="LIF11" s="663"/>
      <c r="LIG11" s="663"/>
      <c r="LIH11" s="663"/>
      <c r="LII11" s="663"/>
      <c r="LIJ11" s="663"/>
      <c r="LIK11" s="663"/>
      <c r="LIL11" s="663"/>
      <c r="LIM11" s="663"/>
      <c r="LIN11" s="663"/>
      <c r="LIO11" s="663"/>
      <c r="LIP11" s="663"/>
      <c r="LIQ11" s="663"/>
      <c r="LIR11" s="663"/>
      <c r="LIS11" s="663"/>
      <c r="LIT11" s="663"/>
      <c r="LIU11" s="663"/>
      <c r="LIV11" s="663"/>
      <c r="LIW11" s="663"/>
      <c r="LIX11" s="663"/>
      <c r="LIY11" s="663"/>
      <c r="LIZ11" s="663"/>
      <c r="LJA11" s="663"/>
      <c r="LJB11" s="663"/>
      <c r="LJC11" s="663"/>
      <c r="LJD11" s="663"/>
      <c r="LJE11" s="663"/>
      <c r="LJF11" s="663"/>
      <c r="LJG11" s="663"/>
      <c r="LJH11" s="663"/>
      <c r="LJI11" s="663"/>
      <c r="LJJ11" s="663"/>
      <c r="LJK11" s="663"/>
      <c r="LJL11" s="663"/>
      <c r="LJM11" s="663"/>
      <c r="LJN11" s="663"/>
      <c r="LJO11" s="663"/>
      <c r="LJP11" s="663"/>
      <c r="LJQ11" s="663"/>
      <c r="LJR11" s="663"/>
      <c r="LJS11" s="663"/>
      <c r="LJT11" s="663"/>
      <c r="LJU11" s="663"/>
      <c r="LJV11" s="663"/>
      <c r="LJW11" s="663"/>
      <c r="LJX11" s="663"/>
      <c r="LJY11" s="663"/>
      <c r="LJZ11" s="663"/>
      <c r="LKA11" s="663"/>
      <c r="LKB11" s="663"/>
      <c r="LKC11" s="663"/>
      <c r="LKD11" s="663"/>
      <c r="LKE11" s="663"/>
      <c r="LKF11" s="663"/>
      <c r="LKG11" s="663"/>
      <c r="LKH11" s="663"/>
      <c r="LKI11" s="663"/>
      <c r="LKJ11" s="663"/>
      <c r="LKK11" s="663"/>
      <c r="LKL11" s="663"/>
      <c r="LKM11" s="663"/>
      <c r="LKN11" s="663"/>
      <c r="LKO11" s="663"/>
      <c r="LKP11" s="663"/>
      <c r="LKQ11" s="663"/>
      <c r="LKR11" s="663"/>
      <c r="LKS11" s="663"/>
      <c r="LKT11" s="663"/>
      <c r="LKU11" s="663"/>
      <c r="LKV11" s="663"/>
      <c r="LKW11" s="663"/>
      <c r="LKX11" s="663"/>
      <c r="LKY11" s="663"/>
      <c r="LKZ11" s="663"/>
      <c r="LLA11" s="663"/>
      <c r="LLB11" s="663"/>
      <c r="LLC11" s="663"/>
      <c r="LLD11" s="663"/>
      <c r="LLE11" s="663"/>
      <c r="LLF11" s="663"/>
      <c r="LLG11" s="663"/>
      <c r="LLH11" s="663"/>
      <c r="LLI11" s="663"/>
      <c r="LLJ11" s="663"/>
      <c r="LLK11" s="663"/>
      <c r="LLL11" s="663"/>
      <c r="LLM11" s="663"/>
      <c r="LLN11" s="663"/>
      <c r="LLO11" s="663"/>
      <c r="LLP11" s="663"/>
      <c r="LLQ11" s="663"/>
      <c r="LLR11" s="663"/>
      <c r="LLS11" s="663"/>
      <c r="LLT11" s="663"/>
      <c r="LLU11" s="663"/>
      <c r="LLV11" s="663"/>
      <c r="LLW11" s="663"/>
      <c r="LLX11" s="663"/>
      <c r="LLY11" s="663"/>
      <c r="LLZ11" s="663"/>
      <c r="LMA11" s="663"/>
      <c r="LMB11" s="663"/>
      <c r="LMC11" s="663"/>
      <c r="LMD11" s="663"/>
      <c r="LME11" s="663"/>
      <c r="LMF11" s="663"/>
      <c r="LMG11" s="663"/>
      <c r="LMH11" s="663"/>
      <c r="LMI11" s="663"/>
      <c r="LMJ11" s="663"/>
      <c r="LMK11" s="663"/>
      <c r="LML11" s="663"/>
      <c r="LMM11" s="663"/>
      <c r="LMN11" s="663"/>
      <c r="LMO11" s="663"/>
      <c r="LMP11" s="663"/>
      <c r="LMQ11" s="663"/>
      <c r="LMR11" s="663"/>
      <c r="LMS11" s="663"/>
      <c r="LMT11" s="663"/>
      <c r="LMU11" s="663"/>
      <c r="LMV11" s="663"/>
      <c r="LMW11" s="663"/>
      <c r="LMX11" s="663"/>
      <c r="LMY11" s="663"/>
      <c r="LMZ11" s="663"/>
      <c r="LNA11" s="663"/>
      <c r="LNB11" s="663"/>
      <c r="LNC11" s="663"/>
      <c r="LND11" s="663"/>
      <c r="LNE11" s="663"/>
      <c r="LNF11" s="663"/>
      <c r="LNG11" s="663"/>
      <c r="LNH11" s="663"/>
      <c r="LNI11" s="663"/>
      <c r="LNJ11" s="663"/>
      <c r="LNK11" s="663"/>
      <c r="LNL11" s="663"/>
      <c r="LNM11" s="663"/>
      <c r="LNN11" s="663"/>
      <c r="LNO11" s="663"/>
      <c r="LNP11" s="663"/>
      <c r="LNQ11" s="663"/>
      <c r="LNR11" s="663"/>
      <c r="LNS11" s="663"/>
      <c r="LNT11" s="663"/>
      <c r="LNU11" s="663"/>
      <c r="LNV11" s="663"/>
      <c r="LNW11" s="663"/>
      <c r="LNX11" s="663"/>
      <c r="LNY11" s="663"/>
      <c r="LNZ11" s="663"/>
      <c r="LOA11" s="663"/>
      <c r="LOB11" s="663"/>
      <c r="LOC11" s="663"/>
      <c r="LOD11" s="663"/>
      <c r="LOE11" s="663"/>
      <c r="LOF11" s="663"/>
      <c r="LOG11" s="663"/>
      <c r="LOH11" s="663"/>
      <c r="LOI11" s="663"/>
      <c r="LOJ11" s="663"/>
      <c r="LOK11" s="663"/>
      <c r="LOL11" s="663"/>
      <c r="LOM11" s="663"/>
      <c r="LON11" s="663"/>
      <c r="LOO11" s="663"/>
      <c r="LOP11" s="663"/>
      <c r="LOQ11" s="663"/>
      <c r="LOR11" s="663"/>
      <c r="LOS11" s="663"/>
      <c r="LOT11" s="663"/>
      <c r="LOU11" s="663"/>
      <c r="LOV11" s="663"/>
      <c r="LOW11" s="663"/>
      <c r="LOX11" s="663"/>
      <c r="LOY11" s="663"/>
      <c r="LOZ11" s="663"/>
      <c r="LPA11" s="663"/>
      <c r="LPB11" s="663"/>
      <c r="LPC11" s="663"/>
      <c r="LPD11" s="663"/>
      <c r="LPE11" s="663"/>
      <c r="LPF11" s="663"/>
      <c r="LPG11" s="663"/>
      <c r="LPH11" s="663"/>
      <c r="LPI11" s="663"/>
      <c r="LPJ11" s="663"/>
      <c r="LPK11" s="663"/>
      <c r="LPL11" s="663"/>
      <c r="LPM11" s="663"/>
      <c r="LPN11" s="663"/>
      <c r="LPO11" s="663"/>
      <c r="LPP11" s="663"/>
      <c r="LPQ11" s="663"/>
      <c r="LPR11" s="663"/>
      <c r="LPS11" s="663"/>
      <c r="LPT11" s="663"/>
      <c r="LPU11" s="663"/>
      <c r="LPV11" s="663"/>
      <c r="LPW11" s="663"/>
      <c r="LPX11" s="663"/>
      <c r="LPY11" s="663"/>
      <c r="LPZ11" s="663"/>
      <c r="LQA11" s="663"/>
      <c r="LQB11" s="663"/>
      <c r="LQC11" s="663"/>
      <c r="LQD11" s="663"/>
      <c r="LQE11" s="663"/>
      <c r="LQF11" s="663"/>
      <c r="LQG11" s="663"/>
      <c r="LQH11" s="663"/>
      <c r="LQI11" s="663"/>
      <c r="LQJ11" s="663"/>
      <c r="LQK11" s="663"/>
      <c r="LQL11" s="663"/>
      <c r="LQM11" s="663"/>
      <c r="LQN11" s="663"/>
      <c r="LQO11" s="663"/>
      <c r="LQP11" s="663"/>
      <c r="LQQ11" s="663"/>
      <c r="LQR11" s="663"/>
      <c r="LQS11" s="663"/>
      <c r="LQT11" s="663"/>
      <c r="LQU11" s="663"/>
      <c r="LQV11" s="663"/>
      <c r="LQW11" s="663"/>
      <c r="LQX11" s="663"/>
      <c r="LQY11" s="663"/>
      <c r="LQZ11" s="663"/>
      <c r="LRA11" s="663"/>
      <c r="LRB11" s="663"/>
      <c r="LRC11" s="663"/>
      <c r="LRD11" s="663"/>
      <c r="LRE11" s="663"/>
      <c r="LRF11" s="663"/>
      <c r="LRG11" s="663"/>
      <c r="LRH11" s="663"/>
      <c r="LRI11" s="663"/>
      <c r="LRJ11" s="663"/>
      <c r="LRK11" s="663"/>
      <c r="LRL11" s="663"/>
      <c r="LRM11" s="663"/>
      <c r="LRN11" s="663"/>
      <c r="LRO11" s="663"/>
      <c r="LRP11" s="663"/>
      <c r="LRQ11" s="663"/>
      <c r="LRR11" s="663"/>
      <c r="LRS11" s="663"/>
      <c r="LRT11" s="663"/>
      <c r="LRU11" s="663"/>
      <c r="LRV11" s="663"/>
      <c r="LRW11" s="663"/>
      <c r="LRX11" s="663"/>
      <c r="LRY11" s="663"/>
      <c r="LRZ11" s="663"/>
      <c r="LSA11" s="663"/>
      <c r="LSB11" s="663"/>
      <c r="LSC11" s="663"/>
      <c r="LSD11" s="663"/>
      <c r="LSE11" s="663"/>
      <c r="LSF11" s="663"/>
      <c r="LSG11" s="663"/>
      <c r="LSH11" s="663"/>
      <c r="LSI11" s="663"/>
      <c r="LSJ11" s="663"/>
      <c r="LSK11" s="663"/>
      <c r="LSL11" s="663"/>
      <c r="LSM11" s="663"/>
      <c r="LSN11" s="663"/>
      <c r="LSO11" s="663"/>
      <c r="LSP11" s="663"/>
      <c r="LSQ11" s="663"/>
      <c r="LSR11" s="663"/>
      <c r="LSS11" s="663"/>
      <c r="LST11" s="663"/>
      <c r="LSU11" s="663"/>
      <c r="LSV11" s="663"/>
      <c r="LSW11" s="663"/>
      <c r="LSX11" s="663"/>
      <c r="LSY11" s="663"/>
      <c r="LSZ11" s="663"/>
      <c r="LTA11" s="663"/>
      <c r="LTB11" s="663"/>
      <c r="LTC11" s="663"/>
      <c r="LTD11" s="663"/>
      <c r="LTE11" s="663"/>
      <c r="LTF11" s="663"/>
      <c r="LTG11" s="663"/>
      <c r="LTH11" s="663"/>
      <c r="LTI11" s="663"/>
      <c r="LTJ11" s="663"/>
      <c r="LTK11" s="663"/>
      <c r="LTL11" s="663"/>
      <c r="LTM11" s="663"/>
      <c r="LTN11" s="663"/>
      <c r="LTO11" s="663"/>
      <c r="LTP11" s="663"/>
      <c r="LTQ11" s="663"/>
      <c r="LTR11" s="663"/>
      <c r="LTS11" s="663"/>
      <c r="LTT11" s="663"/>
      <c r="LTU11" s="663"/>
      <c r="LTV11" s="663"/>
      <c r="LTW11" s="663"/>
      <c r="LTX11" s="663"/>
      <c r="LTY11" s="663"/>
      <c r="LTZ11" s="663"/>
      <c r="LUA11" s="663"/>
      <c r="LUB11" s="663"/>
      <c r="LUC11" s="663"/>
      <c r="LUD11" s="663"/>
      <c r="LUE11" s="663"/>
      <c r="LUF11" s="663"/>
      <c r="LUG11" s="663"/>
      <c r="LUH11" s="663"/>
      <c r="LUI11" s="663"/>
      <c r="LUJ11" s="663"/>
      <c r="LUK11" s="663"/>
      <c r="LUL11" s="663"/>
      <c r="LUM11" s="663"/>
      <c r="LUN11" s="663"/>
      <c r="LUO11" s="663"/>
      <c r="LUP11" s="663"/>
      <c r="LUQ11" s="663"/>
      <c r="LUR11" s="663"/>
      <c r="LUS11" s="663"/>
      <c r="LUT11" s="663"/>
      <c r="LUU11" s="663"/>
      <c r="LUV11" s="663"/>
      <c r="LUW11" s="663"/>
      <c r="LUX11" s="663"/>
      <c r="LUY11" s="663"/>
      <c r="LUZ11" s="663"/>
      <c r="LVA11" s="663"/>
      <c r="LVB11" s="663"/>
      <c r="LVC11" s="663"/>
      <c r="LVD11" s="663"/>
      <c r="LVE11" s="663"/>
      <c r="LVF11" s="663"/>
      <c r="LVG11" s="663"/>
      <c r="LVH11" s="663"/>
      <c r="LVI11" s="663"/>
      <c r="LVJ11" s="663"/>
      <c r="LVK11" s="663"/>
      <c r="LVL11" s="663"/>
      <c r="LVM11" s="663"/>
      <c r="LVN11" s="663"/>
      <c r="LVO11" s="663"/>
      <c r="LVP11" s="663"/>
      <c r="LVQ11" s="663"/>
      <c r="LVR11" s="663"/>
      <c r="LVS11" s="663"/>
      <c r="LVT11" s="663"/>
      <c r="LVU11" s="663"/>
      <c r="LVV11" s="663"/>
      <c r="LVW11" s="663"/>
      <c r="LVX11" s="663"/>
      <c r="LVY11" s="663"/>
      <c r="LVZ11" s="663"/>
      <c r="LWA11" s="663"/>
      <c r="LWB11" s="663"/>
      <c r="LWC11" s="663"/>
      <c r="LWD11" s="663"/>
      <c r="LWE11" s="663"/>
      <c r="LWF11" s="663"/>
      <c r="LWG11" s="663"/>
      <c r="LWH11" s="663"/>
      <c r="LWI11" s="663"/>
      <c r="LWJ11" s="663"/>
      <c r="LWK11" s="663"/>
      <c r="LWL11" s="663"/>
      <c r="LWM11" s="663"/>
      <c r="LWN11" s="663"/>
      <c r="LWO11" s="663"/>
      <c r="LWP11" s="663"/>
      <c r="LWQ11" s="663"/>
      <c r="LWR11" s="663"/>
      <c r="LWS11" s="663"/>
      <c r="LWT11" s="663"/>
      <c r="LWU11" s="663"/>
      <c r="LWV11" s="663"/>
      <c r="LWW11" s="663"/>
      <c r="LWX11" s="663"/>
      <c r="LWY11" s="663"/>
      <c r="LWZ11" s="663"/>
      <c r="LXA11" s="663"/>
      <c r="LXB11" s="663"/>
      <c r="LXC11" s="663"/>
      <c r="LXD11" s="663"/>
      <c r="LXE11" s="663"/>
      <c r="LXF11" s="663"/>
      <c r="LXG11" s="663"/>
      <c r="LXH11" s="663"/>
      <c r="LXI11" s="663"/>
      <c r="LXJ11" s="663"/>
      <c r="LXK11" s="663"/>
      <c r="LXL11" s="663"/>
      <c r="LXM11" s="663"/>
      <c r="LXN11" s="663"/>
      <c r="LXO11" s="663"/>
      <c r="LXP11" s="663"/>
      <c r="LXQ11" s="663"/>
      <c r="LXR11" s="663"/>
      <c r="LXS11" s="663"/>
      <c r="LXT11" s="663"/>
      <c r="LXU11" s="663"/>
      <c r="LXV11" s="663"/>
      <c r="LXW11" s="663"/>
      <c r="LXX11" s="663"/>
      <c r="LXY11" s="663"/>
      <c r="LXZ11" s="663"/>
      <c r="LYA11" s="663"/>
      <c r="LYB11" s="663"/>
      <c r="LYC11" s="663"/>
      <c r="LYD11" s="663"/>
      <c r="LYE11" s="663"/>
      <c r="LYF11" s="663"/>
      <c r="LYG11" s="663"/>
      <c r="LYH11" s="663"/>
      <c r="LYI11" s="663"/>
      <c r="LYJ11" s="663"/>
      <c r="LYK11" s="663"/>
      <c r="LYL11" s="663"/>
      <c r="LYM11" s="663"/>
      <c r="LYN11" s="663"/>
      <c r="LYO11" s="663"/>
      <c r="LYP11" s="663"/>
      <c r="LYQ11" s="663"/>
      <c r="LYR11" s="663"/>
      <c r="LYS11" s="663"/>
      <c r="LYT11" s="663"/>
      <c r="LYU11" s="663"/>
      <c r="LYV11" s="663"/>
      <c r="LYW11" s="663"/>
      <c r="LYX11" s="663"/>
      <c r="LYY11" s="663"/>
      <c r="LYZ11" s="663"/>
      <c r="LZA11" s="663"/>
      <c r="LZB11" s="663"/>
      <c r="LZC11" s="663"/>
      <c r="LZD11" s="663"/>
      <c r="LZE11" s="663"/>
      <c r="LZF11" s="663"/>
      <c r="LZG11" s="663"/>
      <c r="LZH11" s="663"/>
      <c r="LZI11" s="663"/>
      <c r="LZJ11" s="663"/>
      <c r="LZK11" s="663"/>
      <c r="LZL11" s="663"/>
      <c r="LZM11" s="663"/>
      <c r="LZN11" s="663"/>
      <c r="LZO11" s="663"/>
      <c r="LZP11" s="663"/>
      <c r="LZQ11" s="663"/>
      <c r="LZR11" s="663"/>
      <c r="LZS11" s="663"/>
      <c r="LZT11" s="663"/>
      <c r="LZU11" s="663"/>
      <c r="LZV11" s="663"/>
      <c r="LZW11" s="663"/>
      <c r="LZX11" s="663"/>
      <c r="LZY11" s="663"/>
      <c r="LZZ11" s="663"/>
      <c r="MAA11" s="663"/>
      <c r="MAB11" s="663"/>
      <c r="MAC11" s="663"/>
      <c r="MAD11" s="663"/>
      <c r="MAE11" s="663"/>
      <c r="MAF11" s="663"/>
      <c r="MAG11" s="663"/>
      <c r="MAH11" s="663"/>
      <c r="MAI11" s="663"/>
      <c r="MAJ11" s="663"/>
      <c r="MAK11" s="663"/>
      <c r="MAL11" s="663"/>
      <c r="MAM11" s="663"/>
      <c r="MAN11" s="663"/>
      <c r="MAO11" s="663"/>
      <c r="MAP11" s="663"/>
      <c r="MAQ11" s="663"/>
      <c r="MAR11" s="663"/>
      <c r="MAS11" s="663"/>
      <c r="MAT11" s="663"/>
      <c r="MAU11" s="663"/>
      <c r="MAV11" s="663"/>
      <c r="MAW11" s="663"/>
      <c r="MAX11" s="663"/>
      <c r="MAY11" s="663"/>
      <c r="MAZ11" s="663"/>
      <c r="MBA11" s="663"/>
      <c r="MBB11" s="663"/>
      <c r="MBC11" s="663"/>
      <c r="MBD11" s="663"/>
      <c r="MBE11" s="663"/>
      <c r="MBF11" s="663"/>
      <c r="MBG11" s="663"/>
      <c r="MBH11" s="663"/>
      <c r="MBI11" s="663"/>
      <c r="MBJ11" s="663"/>
      <c r="MBK11" s="663"/>
      <c r="MBL11" s="663"/>
      <c r="MBM11" s="663"/>
      <c r="MBN11" s="663"/>
      <c r="MBO11" s="663"/>
      <c r="MBP11" s="663"/>
      <c r="MBQ11" s="663"/>
      <c r="MBR11" s="663"/>
      <c r="MBS11" s="663"/>
      <c r="MBT11" s="663"/>
      <c r="MBU11" s="663"/>
      <c r="MBV11" s="663"/>
      <c r="MBW11" s="663"/>
      <c r="MBX11" s="663"/>
      <c r="MBY11" s="663"/>
      <c r="MBZ11" s="663"/>
      <c r="MCA11" s="663"/>
      <c r="MCB11" s="663"/>
      <c r="MCC11" s="663"/>
      <c r="MCD11" s="663"/>
      <c r="MCE11" s="663"/>
      <c r="MCF11" s="663"/>
      <c r="MCG11" s="663"/>
      <c r="MCH11" s="663"/>
      <c r="MCI11" s="663"/>
      <c r="MCJ11" s="663"/>
      <c r="MCK11" s="663"/>
      <c r="MCL11" s="663"/>
      <c r="MCM11" s="663"/>
      <c r="MCN11" s="663"/>
      <c r="MCO11" s="663"/>
      <c r="MCP11" s="663"/>
      <c r="MCQ11" s="663"/>
      <c r="MCR11" s="663"/>
      <c r="MCS11" s="663"/>
      <c r="MCT11" s="663"/>
      <c r="MCU11" s="663"/>
      <c r="MCV11" s="663"/>
      <c r="MCW11" s="663"/>
      <c r="MCX11" s="663"/>
      <c r="MCY11" s="663"/>
      <c r="MCZ11" s="663"/>
      <c r="MDA11" s="663"/>
      <c r="MDB11" s="663"/>
      <c r="MDC11" s="663"/>
      <c r="MDD11" s="663"/>
      <c r="MDE11" s="663"/>
      <c r="MDF11" s="663"/>
      <c r="MDG11" s="663"/>
      <c r="MDH11" s="663"/>
      <c r="MDI11" s="663"/>
      <c r="MDJ11" s="663"/>
      <c r="MDK11" s="663"/>
      <c r="MDL11" s="663"/>
      <c r="MDM11" s="663"/>
      <c r="MDN11" s="663"/>
      <c r="MDO11" s="663"/>
      <c r="MDP11" s="663"/>
      <c r="MDQ11" s="663"/>
      <c r="MDR11" s="663"/>
      <c r="MDS11" s="663"/>
      <c r="MDT11" s="663"/>
      <c r="MDU11" s="663"/>
      <c r="MDV11" s="663"/>
      <c r="MDW11" s="663"/>
      <c r="MDX11" s="663"/>
      <c r="MDY11" s="663"/>
      <c r="MDZ11" s="663"/>
      <c r="MEA11" s="663"/>
      <c r="MEB11" s="663"/>
      <c r="MEC11" s="663"/>
      <c r="MED11" s="663"/>
      <c r="MEE11" s="663"/>
      <c r="MEF11" s="663"/>
      <c r="MEG11" s="663"/>
      <c r="MEH11" s="663"/>
      <c r="MEI11" s="663"/>
      <c r="MEJ11" s="663"/>
      <c r="MEK11" s="663"/>
      <c r="MEL11" s="663"/>
      <c r="MEM11" s="663"/>
      <c r="MEN11" s="663"/>
      <c r="MEO11" s="663"/>
      <c r="MEP11" s="663"/>
      <c r="MEQ11" s="663"/>
      <c r="MER11" s="663"/>
      <c r="MES11" s="663"/>
      <c r="MET11" s="663"/>
      <c r="MEU11" s="663"/>
      <c r="MEV11" s="663"/>
      <c r="MEW11" s="663"/>
      <c r="MEX11" s="663"/>
      <c r="MEY11" s="663"/>
      <c r="MEZ11" s="663"/>
      <c r="MFA11" s="663"/>
      <c r="MFB11" s="663"/>
      <c r="MFC11" s="663"/>
      <c r="MFD11" s="663"/>
      <c r="MFE11" s="663"/>
      <c r="MFF11" s="663"/>
      <c r="MFG11" s="663"/>
      <c r="MFH11" s="663"/>
      <c r="MFI11" s="663"/>
      <c r="MFJ11" s="663"/>
      <c r="MFK11" s="663"/>
      <c r="MFL11" s="663"/>
      <c r="MFM11" s="663"/>
      <c r="MFN11" s="663"/>
      <c r="MFO11" s="663"/>
      <c r="MFP11" s="663"/>
      <c r="MFQ11" s="663"/>
      <c r="MFR11" s="663"/>
      <c r="MFS11" s="663"/>
      <c r="MFT11" s="663"/>
      <c r="MFU11" s="663"/>
      <c r="MFV11" s="663"/>
      <c r="MFW11" s="663"/>
      <c r="MFX11" s="663"/>
      <c r="MFY11" s="663"/>
      <c r="MFZ11" s="663"/>
      <c r="MGA11" s="663"/>
      <c r="MGB11" s="663"/>
      <c r="MGC11" s="663"/>
      <c r="MGD11" s="663"/>
      <c r="MGE11" s="663"/>
      <c r="MGF11" s="663"/>
      <c r="MGG11" s="663"/>
      <c r="MGH11" s="663"/>
      <c r="MGI11" s="663"/>
      <c r="MGJ11" s="663"/>
      <c r="MGK11" s="663"/>
      <c r="MGL11" s="663"/>
      <c r="MGM11" s="663"/>
      <c r="MGN11" s="663"/>
      <c r="MGO11" s="663"/>
      <c r="MGP11" s="663"/>
      <c r="MGQ11" s="663"/>
      <c r="MGR11" s="663"/>
      <c r="MGS11" s="663"/>
      <c r="MGT11" s="663"/>
      <c r="MGU11" s="663"/>
      <c r="MGV11" s="663"/>
      <c r="MGW11" s="663"/>
      <c r="MGX11" s="663"/>
      <c r="MGY11" s="663"/>
      <c r="MGZ11" s="663"/>
      <c r="MHA11" s="663"/>
      <c r="MHB11" s="663"/>
      <c r="MHC11" s="663"/>
      <c r="MHD11" s="663"/>
      <c r="MHE11" s="663"/>
      <c r="MHF11" s="663"/>
      <c r="MHG11" s="663"/>
      <c r="MHH11" s="663"/>
      <c r="MHI11" s="663"/>
      <c r="MHJ11" s="663"/>
      <c r="MHK11" s="663"/>
      <c r="MHL11" s="663"/>
      <c r="MHM11" s="663"/>
      <c r="MHN11" s="663"/>
      <c r="MHO11" s="663"/>
      <c r="MHP11" s="663"/>
      <c r="MHQ11" s="663"/>
      <c r="MHR11" s="663"/>
      <c r="MHS11" s="663"/>
      <c r="MHT11" s="663"/>
      <c r="MHU11" s="663"/>
      <c r="MHV11" s="663"/>
      <c r="MHW11" s="663"/>
      <c r="MHX11" s="663"/>
      <c r="MHY11" s="663"/>
      <c r="MHZ11" s="663"/>
      <c r="MIA11" s="663"/>
      <c r="MIB11" s="663"/>
      <c r="MIC11" s="663"/>
      <c r="MID11" s="663"/>
      <c r="MIE11" s="663"/>
      <c r="MIF11" s="663"/>
      <c r="MIG11" s="663"/>
      <c r="MIH11" s="663"/>
      <c r="MII11" s="663"/>
      <c r="MIJ11" s="663"/>
      <c r="MIK11" s="663"/>
      <c r="MIL11" s="663"/>
      <c r="MIM11" s="663"/>
      <c r="MIN11" s="663"/>
      <c r="MIO11" s="663"/>
      <c r="MIP11" s="663"/>
      <c r="MIQ11" s="663"/>
      <c r="MIR11" s="663"/>
      <c r="MIS11" s="663"/>
      <c r="MIT11" s="663"/>
      <c r="MIU11" s="663"/>
      <c r="MIV11" s="663"/>
      <c r="MIW11" s="663"/>
      <c r="MIX11" s="663"/>
      <c r="MIY11" s="663"/>
      <c r="MIZ11" s="663"/>
      <c r="MJA11" s="663"/>
      <c r="MJB11" s="663"/>
      <c r="MJC11" s="663"/>
      <c r="MJD11" s="663"/>
      <c r="MJE11" s="663"/>
      <c r="MJF11" s="663"/>
      <c r="MJG11" s="663"/>
      <c r="MJH11" s="663"/>
      <c r="MJI11" s="663"/>
      <c r="MJJ11" s="663"/>
      <c r="MJK11" s="663"/>
      <c r="MJL11" s="663"/>
      <c r="MJM11" s="663"/>
      <c r="MJN11" s="663"/>
      <c r="MJO11" s="663"/>
      <c r="MJP11" s="663"/>
      <c r="MJQ11" s="663"/>
      <c r="MJR11" s="663"/>
      <c r="MJS11" s="663"/>
      <c r="MJT11" s="663"/>
      <c r="MJU11" s="663"/>
      <c r="MJV11" s="663"/>
      <c r="MJW11" s="663"/>
      <c r="MJX11" s="663"/>
      <c r="MJY11" s="663"/>
      <c r="MJZ11" s="663"/>
      <c r="MKA11" s="663"/>
      <c r="MKB11" s="663"/>
      <c r="MKC11" s="663"/>
      <c r="MKD11" s="663"/>
      <c r="MKE11" s="663"/>
      <c r="MKF11" s="663"/>
      <c r="MKG11" s="663"/>
      <c r="MKH11" s="663"/>
      <c r="MKI11" s="663"/>
      <c r="MKJ11" s="663"/>
      <c r="MKK11" s="663"/>
      <c r="MKL11" s="663"/>
      <c r="MKM11" s="663"/>
      <c r="MKN11" s="663"/>
      <c r="MKO11" s="663"/>
      <c r="MKP11" s="663"/>
      <c r="MKQ11" s="663"/>
      <c r="MKR11" s="663"/>
      <c r="MKS11" s="663"/>
      <c r="MKT11" s="663"/>
      <c r="MKU11" s="663"/>
      <c r="MKV11" s="663"/>
      <c r="MKW11" s="663"/>
      <c r="MKX11" s="663"/>
      <c r="MKY11" s="663"/>
      <c r="MKZ11" s="663"/>
      <c r="MLA11" s="663"/>
      <c r="MLB11" s="663"/>
      <c r="MLC11" s="663"/>
      <c r="MLD11" s="663"/>
      <c r="MLE11" s="663"/>
      <c r="MLF11" s="663"/>
      <c r="MLG11" s="663"/>
      <c r="MLH11" s="663"/>
      <c r="MLI11" s="663"/>
      <c r="MLJ11" s="663"/>
      <c r="MLK11" s="663"/>
      <c r="MLL11" s="663"/>
      <c r="MLM11" s="663"/>
      <c r="MLN11" s="663"/>
      <c r="MLO11" s="663"/>
      <c r="MLP11" s="663"/>
      <c r="MLQ11" s="663"/>
      <c r="MLR11" s="663"/>
      <c r="MLS11" s="663"/>
      <c r="MLT11" s="663"/>
      <c r="MLU11" s="663"/>
      <c r="MLV11" s="663"/>
      <c r="MLW11" s="663"/>
      <c r="MLX11" s="663"/>
      <c r="MLY11" s="663"/>
      <c r="MLZ11" s="663"/>
      <c r="MMA11" s="663"/>
      <c r="MMB11" s="663"/>
      <c r="MMC11" s="663"/>
      <c r="MMD11" s="663"/>
      <c r="MME11" s="663"/>
      <c r="MMF11" s="663"/>
      <c r="MMG11" s="663"/>
      <c r="MMH11" s="663"/>
      <c r="MMI11" s="663"/>
      <c r="MMJ11" s="663"/>
      <c r="MMK11" s="663"/>
      <c r="MML11" s="663"/>
      <c r="MMM11" s="663"/>
      <c r="MMN11" s="663"/>
      <c r="MMO11" s="663"/>
      <c r="MMP11" s="663"/>
      <c r="MMQ11" s="663"/>
      <c r="MMR11" s="663"/>
      <c r="MMS11" s="663"/>
      <c r="MMT11" s="663"/>
      <c r="MMU11" s="663"/>
      <c r="MMV11" s="663"/>
      <c r="MMW11" s="663"/>
      <c r="MMX11" s="663"/>
      <c r="MMY11" s="663"/>
      <c r="MMZ11" s="663"/>
      <c r="MNA11" s="663"/>
      <c r="MNB11" s="663"/>
      <c r="MNC11" s="663"/>
      <c r="MND11" s="663"/>
      <c r="MNE11" s="663"/>
      <c r="MNF11" s="663"/>
      <c r="MNG11" s="663"/>
      <c r="MNH11" s="663"/>
      <c r="MNI11" s="663"/>
      <c r="MNJ11" s="663"/>
      <c r="MNK11" s="663"/>
      <c r="MNL11" s="663"/>
      <c r="MNM11" s="663"/>
      <c r="MNN11" s="663"/>
      <c r="MNO11" s="663"/>
      <c r="MNP11" s="663"/>
      <c r="MNQ11" s="663"/>
      <c r="MNR11" s="663"/>
      <c r="MNS11" s="663"/>
      <c r="MNT11" s="663"/>
      <c r="MNU11" s="663"/>
      <c r="MNV11" s="663"/>
      <c r="MNW11" s="663"/>
      <c r="MNX11" s="663"/>
      <c r="MNY11" s="663"/>
      <c r="MNZ11" s="663"/>
      <c r="MOA11" s="663"/>
      <c r="MOB11" s="663"/>
      <c r="MOC11" s="663"/>
      <c r="MOD11" s="663"/>
      <c r="MOE11" s="663"/>
      <c r="MOF11" s="663"/>
      <c r="MOG11" s="663"/>
      <c r="MOH11" s="663"/>
      <c r="MOI11" s="663"/>
      <c r="MOJ11" s="663"/>
      <c r="MOK11" s="663"/>
      <c r="MOL11" s="663"/>
      <c r="MOM11" s="663"/>
      <c r="MON11" s="663"/>
      <c r="MOO11" s="663"/>
      <c r="MOP11" s="663"/>
      <c r="MOQ11" s="663"/>
      <c r="MOR11" s="663"/>
      <c r="MOS11" s="663"/>
      <c r="MOT11" s="663"/>
      <c r="MOU11" s="663"/>
      <c r="MOV11" s="663"/>
      <c r="MOW11" s="663"/>
      <c r="MOX11" s="663"/>
      <c r="MOY11" s="663"/>
      <c r="MOZ11" s="663"/>
      <c r="MPA11" s="663"/>
      <c r="MPB11" s="663"/>
      <c r="MPC11" s="663"/>
      <c r="MPD11" s="663"/>
      <c r="MPE11" s="663"/>
      <c r="MPF11" s="663"/>
      <c r="MPG11" s="663"/>
      <c r="MPH11" s="663"/>
      <c r="MPI11" s="663"/>
      <c r="MPJ11" s="663"/>
      <c r="MPK11" s="663"/>
      <c r="MPL11" s="663"/>
      <c r="MPM11" s="663"/>
      <c r="MPN11" s="663"/>
      <c r="MPO11" s="663"/>
      <c r="MPP11" s="663"/>
      <c r="MPQ11" s="663"/>
      <c r="MPR11" s="663"/>
      <c r="MPS11" s="663"/>
      <c r="MPT11" s="663"/>
      <c r="MPU11" s="663"/>
      <c r="MPV11" s="663"/>
      <c r="MPW11" s="663"/>
      <c r="MPX11" s="663"/>
      <c r="MPY11" s="663"/>
      <c r="MPZ11" s="663"/>
      <c r="MQA11" s="663"/>
      <c r="MQB11" s="663"/>
      <c r="MQC11" s="663"/>
      <c r="MQD11" s="663"/>
      <c r="MQE11" s="663"/>
      <c r="MQF11" s="663"/>
      <c r="MQG11" s="663"/>
      <c r="MQH11" s="663"/>
      <c r="MQI11" s="663"/>
      <c r="MQJ11" s="663"/>
      <c r="MQK11" s="663"/>
      <c r="MQL11" s="663"/>
      <c r="MQM11" s="663"/>
      <c r="MQN11" s="663"/>
      <c r="MQO11" s="663"/>
      <c r="MQP11" s="663"/>
      <c r="MQQ11" s="663"/>
      <c r="MQR11" s="663"/>
      <c r="MQS11" s="663"/>
      <c r="MQT11" s="663"/>
      <c r="MQU11" s="663"/>
      <c r="MQV11" s="663"/>
      <c r="MQW11" s="663"/>
      <c r="MQX11" s="663"/>
      <c r="MQY11" s="663"/>
      <c r="MQZ11" s="663"/>
      <c r="MRA11" s="663"/>
      <c r="MRB11" s="663"/>
      <c r="MRC11" s="663"/>
      <c r="MRD11" s="663"/>
      <c r="MRE11" s="663"/>
      <c r="MRF11" s="663"/>
      <c r="MRG11" s="663"/>
      <c r="MRH11" s="663"/>
      <c r="MRI11" s="663"/>
      <c r="MRJ11" s="663"/>
      <c r="MRK11" s="663"/>
      <c r="MRL11" s="663"/>
      <c r="MRM11" s="663"/>
      <c r="MRN11" s="663"/>
      <c r="MRO11" s="663"/>
      <c r="MRP11" s="663"/>
      <c r="MRQ11" s="663"/>
      <c r="MRR11" s="663"/>
      <c r="MRS11" s="663"/>
      <c r="MRT11" s="663"/>
      <c r="MRU11" s="663"/>
      <c r="MRV11" s="663"/>
      <c r="MRW11" s="663"/>
      <c r="MRX11" s="663"/>
      <c r="MRY11" s="663"/>
      <c r="MRZ11" s="663"/>
      <c r="MSA11" s="663"/>
      <c r="MSB11" s="663"/>
      <c r="MSC11" s="663"/>
      <c r="MSD11" s="663"/>
      <c r="MSE11" s="663"/>
      <c r="MSF11" s="663"/>
      <c r="MSG11" s="663"/>
      <c r="MSH11" s="663"/>
      <c r="MSI11" s="663"/>
      <c r="MSJ11" s="663"/>
      <c r="MSK11" s="663"/>
      <c r="MSL11" s="663"/>
      <c r="MSM11" s="663"/>
      <c r="MSN11" s="663"/>
      <c r="MSO11" s="663"/>
      <c r="MSP11" s="663"/>
      <c r="MSQ11" s="663"/>
      <c r="MSR11" s="663"/>
      <c r="MSS11" s="663"/>
      <c r="MST11" s="663"/>
      <c r="MSU11" s="663"/>
      <c r="MSV11" s="663"/>
      <c r="MSW11" s="663"/>
      <c r="MSX11" s="663"/>
      <c r="MSY11" s="663"/>
      <c r="MSZ11" s="663"/>
      <c r="MTA11" s="663"/>
      <c r="MTB11" s="663"/>
      <c r="MTC11" s="663"/>
      <c r="MTD11" s="663"/>
      <c r="MTE11" s="663"/>
      <c r="MTF11" s="663"/>
      <c r="MTG11" s="663"/>
      <c r="MTH11" s="663"/>
      <c r="MTI11" s="663"/>
      <c r="MTJ11" s="663"/>
      <c r="MTK11" s="663"/>
      <c r="MTL11" s="663"/>
      <c r="MTM11" s="663"/>
      <c r="MTN11" s="663"/>
      <c r="MTO11" s="663"/>
      <c r="MTP11" s="663"/>
      <c r="MTQ11" s="663"/>
      <c r="MTR11" s="663"/>
      <c r="MTS11" s="663"/>
      <c r="MTT11" s="663"/>
      <c r="MTU11" s="663"/>
      <c r="MTV11" s="663"/>
      <c r="MTW11" s="663"/>
      <c r="MTX11" s="663"/>
      <c r="MTY11" s="663"/>
      <c r="MTZ11" s="663"/>
      <c r="MUA11" s="663"/>
      <c r="MUB11" s="663"/>
      <c r="MUC11" s="663"/>
      <c r="MUD11" s="663"/>
      <c r="MUE11" s="663"/>
      <c r="MUF11" s="663"/>
      <c r="MUG11" s="663"/>
      <c r="MUH11" s="663"/>
      <c r="MUI11" s="663"/>
      <c r="MUJ11" s="663"/>
      <c r="MUK11" s="663"/>
      <c r="MUL11" s="663"/>
      <c r="MUM11" s="663"/>
      <c r="MUN11" s="663"/>
      <c r="MUO11" s="663"/>
      <c r="MUP11" s="663"/>
      <c r="MUQ11" s="663"/>
      <c r="MUR11" s="663"/>
      <c r="MUS11" s="663"/>
      <c r="MUT11" s="663"/>
      <c r="MUU11" s="663"/>
      <c r="MUV11" s="663"/>
      <c r="MUW11" s="663"/>
      <c r="MUX11" s="663"/>
      <c r="MUY11" s="663"/>
      <c r="MUZ11" s="663"/>
      <c r="MVA11" s="663"/>
      <c r="MVB11" s="663"/>
      <c r="MVC11" s="663"/>
      <c r="MVD11" s="663"/>
      <c r="MVE11" s="663"/>
      <c r="MVF11" s="663"/>
      <c r="MVG11" s="663"/>
      <c r="MVH11" s="663"/>
      <c r="MVI11" s="663"/>
      <c r="MVJ11" s="663"/>
      <c r="MVK11" s="663"/>
      <c r="MVL11" s="663"/>
      <c r="MVM11" s="663"/>
      <c r="MVN11" s="663"/>
      <c r="MVO11" s="663"/>
      <c r="MVP11" s="663"/>
      <c r="MVQ11" s="663"/>
      <c r="MVR11" s="663"/>
      <c r="MVS11" s="663"/>
      <c r="MVT11" s="663"/>
      <c r="MVU11" s="663"/>
      <c r="MVV11" s="663"/>
      <c r="MVW11" s="663"/>
      <c r="MVX11" s="663"/>
      <c r="MVY11" s="663"/>
      <c r="MVZ11" s="663"/>
      <c r="MWA11" s="663"/>
      <c r="MWB11" s="663"/>
      <c r="MWC11" s="663"/>
      <c r="MWD11" s="663"/>
      <c r="MWE11" s="663"/>
      <c r="MWF11" s="663"/>
      <c r="MWG11" s="663"/>
      <c r="MWH11" s="663"/>
      <c r="MWI11" s="663"/>
      <c r="MWJ11" s="663"/>
      <c r="MWK11" s="663"/>
      <c r="MWL11" s="663"/>
      <c r="MWM11" s="663"/>
      <c r="MWN11" s="663"/>
      <c r="MWO11" s="663"/>
      <c r="MWP11" s="663"/>
      <c r="MWQ11" s="663"/>
      <c r="MWR11" s="663"/>
      <c r="MWS11" s="663"/>
      <c r="MWT11" s="663"/>
      <c r="MWU11" s="663"/>
      <c r="MWV11" s="663"/>
      <c r="MWW11" s="663"/>
      <c r="MWX11" s="663"/>
      <c r="MWY11" s="663"/>
      <c r="MWZ11" s="663"/>
      <c r="MXA11" s="663"/>
      <c r="MXB11" s="663"/>
      <c r="MXC11" s="663"/>
      <c r="MXD11" s="663"/>
      <c r="MXE11" s="663"/>
      <c r="MXF11" s="663"/>
      <c r="MXG11" s="663"/>
      <c r="MXH11" s="663"/>
      <c r="MXI11" s="663"/>
      <c r="MXJ11" s="663"/>
      <c r="MXK11" s="663"/>
      <c r="MXL11" s="663"/>
      <c r="MXM11" s="663"/>
      <c r="MXN11" s="663"/>
      <c r="MXO11" s="663"/>
      <c r="MXP11" s="663"/>
      <c r="MXQ11" s="663"/>
      <c r="MXR11" s="663"/>
      <c r="MXS11" s="663"/>
      <c r="MXT11" s="663"/>
      <c r="MXU11" s="663"/>
      <c r="MXV11" s="663"/>
      <c r="MXW11" s="663"/>
      <c r="MXX11" s="663"/>
      <c r="MXY11" s="663"/>
      <c r="MXZ11" s="663"/>
      <c r="MYA11" s="663"/>
      <c r="MYB11" s="663"/>
      <c r="MYC11" s="663"/>
      <c r="MYD11" s="663"/>
      <c r="MYE11" s="663"/>
      <c r="MYF11" s="663"/>
      <c r="MYG11" s="663"/>
      <c r="MYH11" s="663"/>
      <c r="MYI11" s="663"/>
      <c r="MYJ11" s="663"/>
      <c r="MYK11" s="663"/>
      <c r="MYL11" s="663"/>
      <c r="MYM11" s="663"/>
      <c r="MYN11" s="663"/>
      <c r="MYO11" s="663"/>
      <c r="MYP11" s="663"/>
      <c r="MYQ11" s="663"/>
      <c r="MYR11" s="663"/>
      <c r="MYS11" s="663"/>
      <c r="MYT11" s="663"/>
      <c r="MYU11" s="663"/>
      <c r="MYV11" s="663"/>
      <c r="MYW11" s="663"/>
      <c r="MYX11" s="663"/>
      <c r="MYY11" s="663"/>
      <c r="MYZ11" s="663"/>
      <c r="MZA11" s="663"/>
      <c r="MZB11" s="663"/>
      <c r="MZC11" s="663"/>
      <c r="MZD11" s="663"/>
      <c r="MZE11" s="663"/>
      <c r="MZF11" s="663"/>
      <c r="MZG11" s="663"/>
      <c r="MZH11" s="663"/>
      <c r="MZI11" s="663"/>
      <c r="MZJ11" s="663"/>
      <c r="MZK11" s="663"/>
      <c r="MZL11" s="663"/>
      <c r="MZM11" s="663"/>
      <c r="MZN11" s="663"/>
      <c r="MZO11" s="663"/>
      <c r="MZP11" s="663"/>
      <c r="MZQ11" s="663"/>
      <c r="MZR11" s="663"/>
      <c r="MZS11" s="663"/>
      <c r="MZT11" s="663"/>
      <c r="MZU11" s="663"/>
      <c r="MZV11" s="663"/>
      <c r="MZW11" s="663"/>
      <c r="MZX11" s="663"/>
      <c r="MZY11" s="663"/>
      <c r="MZZ11" s="663"/>
      <c r="NAA11" s="663"/>
      <c r="NAB11" s="663"/>
      <c r="NAC11" s="663"/>
      <c r="NAD11" s="663"/>
      <c r="NAE11" s="663"/>
      <c r="NAF11" s="663"/>
      <c r="NAG11" s="663"/>
      <c r="NAH11" s="663"/>
      <c r="NAI11" s="663"/>
      <c r="NAJ11" s="663"/>
      <c r="NAK11" s="663"/>
      <c r="NAL11" s="663"/>
      <c r="NAM11" s="663"/>
      <c r="NAN11" s="663"/>
      <c r="NAO11" s="663"/>
      <c r="NAP11" s="663"/>
      <c r="NAQ11" s="663"/>
      <c r="NAR11" s="663"/>
      <c r="NAS11" s="663"/>
      <c r="NAT11" s="663"/>
      <c r="NAU11" s="663"/>
      <c r="NAV11" s="663"/>
      <c r="NAW11" s="663"/>
      <c r="NAX11" s="663"/>
      <c r="NAY11" s="663"/>
      <c r="NAZ11" s="663"/>
      <c r="NBA11" s="663"/>
      <c r="NBB11" s="663"/>
      <c r="NBC11" s="663"/>
      <c r="NBD11" s="663"/>
      <c r="NBE11" s="663"/>
      <c r="NBF11" s="663"/>
      <c r="NBG11" s="663"/>
      <c r="NBH11" s="663"/>
      <c r="NBI11" s="663"/>
      <c r="NBJ11" s="663"/>
      <c r="NBK11" s="663"/>
      <c r="NBL11" s="663"/>
      <c r="NBM11" s="663"/>
      <c r="NBN11" s="663"/>
      <c r="NBO11" s="663"/>
      <c r="NBP11" s="663"/>
      <c r="NBQ11" s="663"/>
      <c r="NBR11" s="663"/>
      <c r="NBS11" s="663"/>
      <c r="NBT11" s="663"/>
      <c r="NBU11" s="663"/>
      <c r="NBV11" s="663"/>
      <c r="NBW11" s="663"/>
      <c r="NBX11" s="663"/>
      <c r="NBY11" s="663"/>
      <c r="NBZ11" s="663"/>
      <c r="NCA11" s="663"/>
      <c r="NCB11" s="663"/>
      <c r="NCC11" s="663"/>
      <c r="NCD11" s="663"/>
      <c r="NCE11" s="663"/>
      <c r="NCF11" s="663"/>
      <c r="NCG11" s="663"/>
      <c r="NCH11" s="663"/>
      <c r="NCI11" s="663"/>
      <c r="NCJ11" s="663"/>
      <c r="NCK11" s="663"/>
      <c r="NCL11" s="663"/>
      <c r="NCM11" s="663"/>
      <c r="NCN11" s="663"/>
      <c r="NCO11" s="663"/>
      <c r="NCP11" s="663"/>
      <c r="NCQ11" s="663"/>
      <c r="NCR11" s="663"/>
      <c r="NCS11" s="663"/>
      <c r="NCT11" s="663"/>
      <c r="NCU11" s="663"/>
      <c r="NCV11" s="663"/>
      <c r="NCW11" s="663"/>
      <c r="NCX11" s="663"/>
      <c r="NCY11" s="663"/>
      <c r="NCZ11" s="663"/>
      <c r="NDA11" s="663"/>
      <c r="NDB11" s="663"/>
      <c r="NDC11" s="663"/>
      <c r="NDD11" s="663"/>
      <c r="NDE11" s="663"/>
      <c r="NDF11" s="663"/>
      <c r="NDG11" s="663"/>
      <c r="NDH11" s="663"/>
      <c r="NDI11" s="663"/>
      <c r="NDJ11" s="663"/>
      <c r="NDK11" s="663"/>
      <c r="NDL11" s="663"/>
      <c r="NDM11" s="663"/>
      <c r="NDN11" s="663"/>
      <c r="NDO11" s="663"/>
      <c r="NDP11" s="663"/>
      <c r="NDQ11" s="663"/>
      <c r="NDR11" s="663"/>
      <c r="NDS11" s="663"/>
      <c r="NDT11" s="663"/>
      <c r="NDU11" s="663"/>
      <c r="NDV11" s="663"/>
      <c r="NDW11" s="663"/>
      <c r="NDX11" s="663"/>
      <c r="NDY11" s="663"/>
      <c r="NDZ11" s="663"/>
      <c r="NEA11" s="663"/>
      <c r="NEB11" s="663"/>
      <c r="NEC11" s="663"/>
      <c r="NED11" s="663"/>
      <c r="NEE11" s="663"/>
      <c r="NEF11" s="663"/>
      <c r="NEG11" s="663"/>
      <c r="NEH11" s="663"/>
      <c r="NEI11" s="663"/>
      <c r="NEJ11" s="663"/>
      <c r="NEK11" s="663"/>
      <c r="NEL11" s="663"/>
      <c r="NEM11" s="663"/>
      <c r="NEN11" s="663"/>
      <c r="NEO11" s="663"/>
      <c r="NEP11" s="663"/>
      <c r="NEQ11" s="663"/>
      <c r="NER11" s="663"/>
      <c r="NES11" s="663"/>
      <c r="NET11" s="663"/>
      <c r="NEU11" s="663"/>
      <c r="NEV11" s="663"/>
      <c r="NEW11" s="663"/>
      <c r="NEX11" s="663"/>
      <c r="NEY11" s="663"/>
      <c r="NEZ11" s="663"/>
      <c r="NFA11" s="663"/>
      <c r="NFB11" s="663"/>
      <c r="NFC11" s="663"/>
      <c r="NFD11" s="663"/>
      <c r="NFE11" s="663"/>
      <c r="NFF11" s="663"/>
      <c r="NFG11" s="663"/>
      <c r="NFH11" s="663"/>
      <c r="NFI11" s="663"/>
      <c r="NFJ11" s="663"/>
      <c r="NFK11" s="663"/>
      <c r="NFL11" s="663"/>
      <c r="NFM11" s="663"/>
      <c r="NFN11" s="663"/>
      <c r="NFO11" s="663"/>
      <c r="NFP11" s="663"/>
      <c r="NFQ11" s="663"/>
      <c r="NFR11" s="663"/>
      <c r="NFS11" s="663"/>
      <c r="NFT11" s="663"/>
      <c r="NFU11" s="663"/>
      <c r="NFV11" s="663"/>
      <c r="NFW11" s="663"/>
      <c r="NFX11" s="663"/>
      <c r="NFY11" s="663"/>
      <c r="NFZ11" s="663"/>
      <c r="NGA11" s="663"/>
      <c r="NGB11" s="663"/>
      <c r="NGC11" s="663"/>
      <c r="NGD11" s="663"/>
      <c r="NGE11" s="663"/>
      <c r="NGF11" s="663"/>
      <c r="NGG11" s="663"/>
      <c r="NGH11" s="663"/>
      <c r="NGI11" s="663"/>
      <c r="NGJ11" s="663"/>
      <c r="NGK11" s="663"/>
      <c r="NGL11" s="663"/>
      <c r="NGM11" s="663"/>
      <c r="NGN11" s="663"/>
      <c r="NGO11" s="663"/>
      <c r="NGP11" s="663"/>
      <c r="NGQ11" s="663"/>
      <c r="NGR11" s="663"/>
      <c r="NGS11" s="663"/>
      <c r="NGT11" s="663"/>
      <c r="NGU11" s="663"/>
      <c r="NGV11" s="663"/>
      <c r="NGW11" s="663"/>
      <c r="NGX11" s="663"/>
      <c r="NGY11" s="663"/>
      <c r="NGZ11" s="663"/>
      <c r="NHA11" s="663"/>
      <c r="NHB11" s="663"/>
      <c r="NHC11" s="663"/>
      <c r="NHD11" s="663"/>
      <c r="NHE11" s="663"/>
      <c r="NHF11" s="663"/>
      <c r="NHG11" s="663"/>
      <c r="NHH11" s="663"/>
      <c r="NHI11" s="663"/>
      <c r="NHJ11" s="663"/>
      <c r="NHK11" s="663"/>
      <c r="NHL11" s="663"/>
      <c r="NHM11" s="663"/>
      <c r="NHN11" s="663"/>
      <c r="NHO11" s="663"/>
      <c r="NHP11" s="663"/>
      <c r="NHQ11" s="663"/>
      <c r="NHR11" s="663"/>
      <c r="NHS11" s="663"/>
      <c r="NHT11" s="663"/>
      <c r="NHU11" s="663"/>
      <c r="NHV11" s="663"/>
      <c r="NHW11" s="663"/>
      <c r="NHX11" s="663"/>
      <c r="NHY11" s="663"/>
      <c r="NHZ11" s="663"/>
      <c r="NIA11" s="663"/>
      <c r="NIB11" s="663"/>
      <c r="NIC11" s="663"/>
      <c r="NID11" s="663"/>
      <c r="NIE11" s="663"/>
      <c r="NIF11" s="663"/>
      <c r="NIG11" s="663"/>
      <c r="NIH11" s="663"/>
      <c r="NII11" s="663"/>
      <c r="NIJ11" s="663"/>
      <c r="NIK11" s="663"/>
      <c r="NIL11" s="663"/>
      <c r="NIM11" s="663"/>
      <c r="NIN11" s="663"/>
      <c r="NIO11" s="663"/>
      <c r="NIP11" s="663"/>
      <c r="NIQ11" s="663"/>
      <c r="NIR11" s="663"/>
      <c r="NIS11" s="663"/>
      <c r="NIT11" s="663"/>
      <c r="NIU11" s="663"/>
      <c r="NIV11" s="663"/>
      <c r="NIW11" s="663"/>
      <c r="NIX11" s="663"/>
      <c r="NIY11" s="663"/>
      <c r="NIZ11" s="663"/>
      <c r="NJA11" s="663"/>
      <c r="NJB11" s="663"/>
      <c r="NJC11" s="663"/>
      <c r="NJD11" s="663"/>
      <c r="NJE11" s="663"/>
      <c r="NJF11" s="663"/>
      <c r="NJG11" s="663"/>
      <c r="NJH11" s="663"/>
      <c r="NJI11" s="663"/>
      <c r="NJJ11" s="663"/>
      <c r="NJK11" s="663"/>
      <c r="NJL11" s="663"/>
      <c r="NJM11" s="663"/>
      <c r="NJN11" s="663"/>
      <c r="NJO11" s="663"/>
      <c r="NJP11" s="663"/>
      <c r="NJQ11" s="663"/>
      <c r="NJR11" s="663"/>
      <c r="NJS11" s="663"/>
      <c r="NJT11" s="663"/>
      <c r="NJU11" s="663"/>
      <c r="NJV11" s="663"/>
      <c r="NJW11" s="663"/>
      <c r="NJX11" s="663"/>
      <c r="NJY11" s="663"/>
      <c r="NJZ11" s="663"/>
      <c r="NKA11" s="663"/>
      <c r="NKB11" s="663"/>
      <c r="NKC11" s="663"/>
      <c r="NKD11" s="663"/>
      <c r="NKE11" s="663"/>
      <c r="NKF11" s="663"/>
      <c r="NKG11" s="663"/>
      <c r="NKH11" s="663"/>
      <c r="NKI11" s="663"/>
      <c r="NKJ11" s="663"/>
      <c r="NKK11" s="663"/>
      <c r="NKL11" s="663"/>
      <c r="NKM11" s="663"/>
      <c r="NKN11" s="663"/>
      <c r="NKO11" s="663"/>
      <c r="NKP11" s="663"/>
      <c r="NKQ11" s="663"/>
      <c r="NKR11" s="663"/>
      <c r="NKS11" s="663"/>
      <c r="NKT11" s="663"/>
      <c r="NKU11" s="663"/>
      <c r="NKV11" s="663"/>
      <c r="NKW11" s="663"/>
      <c r="NKX11" s="663"/>
      <c r="NKY11" s="663"/>
      <c r="NKZ11" s="663"/>
      <c r="NLA11" s="663"/>
      <c r="NLB11" s="663"/>
      <c r="NLC11" s="663"/>
      <c r="NLD11" s="663"/>
      <c r="NLE11" s="663"/>
      <c r="NLF11" s="663"/>
      <c r="NLG11" s="663"/>
      <c r="NLH11" s="663"/>
      <c r="NLI11" s="663"/>
      <c r="NLJ11" s="663"/>
      <c r="NLK11" s="663"/>
      <c r="NLL11" s="663"/>
      <c r="NLM11" s="663"/>
      <c r="NLN11" s="663"/>
      <c r="NLO11" s="663"/>
      <c r="NLP11" s="663"/>
      <c r="NLQ11" s="663"/>
      <c r="NLR11" s="663"/>
      <c r="NLS11" s="663"/>
      <c r="NLT11" s="663"/>
      <c r="NLU11" s="663"/>
      <c r="NLV11" s="663"/>
      <c r="NLW11" s="663"/>
      <c r="NLX11" s="663"/>
      <c r="NLY11" s="663"/>
      <c r="NLZ11" s="663"/>
      <c r="NMA11" s="663"/>
      <c r="NMB11" s="663"/>
      <c r="NMC11" s="663"/>
      <c r="NMD11" s="663"/>
      <c r="NME11" s="663"/>
      <c r="NMF11" s="663"/>
      <c r="NMG11" s="663"/>
      <c r="NMH11" s="663"/>
      <c r="NMI11" s="663"/>
      <c r="NMJ11" s="663"/>
      <c r="NMK11" s="663"/>
      <c r="NML11" s="663"/>
      <c r="NMM11" s="663"/>
      <c r="NMN11" s="663"/>
      <c r="NMO11" s="663"/>
      <c r="NMP11" s="663"/>
      <c r="NMQ11" s="663"/>
      <c r="NMR11" s="663"/>
      <c r="NMS11" s="663"/>
      <c r="NMT11" s="663"/>
      <c r="NMU11" s="663"/>
      <c r="NMV11" s="663"/>
      <c r="NMW11" s="663"/>
      <c r="NMX11" s="663"/>
      <c r="NMY11" s="663"/>
      <c r="NMZ11" s="663"/>
      <c r="NNA11" s="663"/>
      <c r="NNB11" s="663"/>
      <c r="NNC11" s="663"/>
      <c r="NND11" s="663"/>
      <c r="NNE11" s="663"/>
      <c r="NNF11" s="663"/>
      <c r="NNG11" s="663"/>
      <c r="NNH11" s="663"/>
      <c r="NNI11" s="663"/>
      <c r="NNJ11" s="663"/>
      <c r="NNK11" s="663"/>
      <c r="NNL11" s="663"/>
      <c r="NNM11" s="663"/>
      <c r="NNN11" s="663"/>
      <c r="NNO11" s="663"/>
      <c r="NNP11" s="663"/>
      <c r="NNQ11" s="663"/>
      <c r="NNR11" s="663"/>
      <c r="NNS11" s="663"/>
      <c r="NNT11" s="663"/>
      <c r="NNU11" s="663"/>
      <c r="NNV11" s="663"/>
      <c r="NNW11" s="663"/>
      <c r="NNX11" s="663"/>
      <c r="NNY11" s="663"/>
      <c r="NNZ11" s="663"/>
      <c r="NOA11" s="663"/>
      <c r="NOB11" s="663"/>
      <c r="NOC11" s="663"/>
      <c r="NOD11" s="663"/>
      <c r="NOE11" s="663"/>
      <c r="NOF11" s="663"/>
      <c r="NOG11" s="663"/>
      <c r="NOH11" s="663"/>
      <c r="NOI11" s="663"/>
      <c r="NOJ11" s="663"/>
      <c r="NOK11" s="663"/>
      <c r="NOL11" s="663"/>
      <c r="NOM11" s="663"/>
      <c r="NON11" s="663"/>
      <c r="NOO11" s="663"/>
      <c r="NOP11" s="663"/>
      <c r="NOQ11" s="663"/>
      <c r="NOR11" s="663"/>
      <c r="NOS11" s="663"/>
      <c r="NOT11" s="663"/>
      <c r="NOU11" s="663"/>
      <c r="NOV11" s="663"/>
      <c r="NOW11" s="663"/>
      <c r="NOX11" s="663"/>
      <c r="NOY11" s="663"/>
      <c r="NOZ11" s="663"/>
      <c r="NPA11" s="663"/>
      <c r="NPB11" s="663"/>
      <c r="NPC11" s="663"/>
      <c r="NPD11" s="663"/>
      <c r="NPE11" s="663"/>
      <c r="NPF11" s="663"/>
      <c r="NPG11" s="663"/>
      <c r="NPH11" s="663"/>
      <c r="NPI11" s="663"/>
      <c r="NPJ11" s="663"/>
      <c r="NPK11" s="663"/>
      <c r="NPL11" s="663"/>
      <c r="NPM11" s="663"/>
      <c r="NPN11" s="663"/>
      <c r="NPO11" s="663"/>
      <c r="NPP11" s="663"/>
      <c r="NPQ11" s="663"/>
      <c r="NPR11" s="663"/>
      <c r="NPS11" s="663"/>
      <c r="NPT11" s="663"/>
      <c r="NPU11" s="663"/>
      <c r="NPV11" s="663"/>
      <c r="NPW11" s="663"/>
      <c r="NPX11" s="663"/>
      <c r="NPY11" s="663"/>
      <c r="NPZ11" s="663"/>
      <c r="NQA11" s="663"/>
      <c r="NQB11" s="663"/>
      <c r="NQC11" s="663"/>
      <c r="NQD11" s="663"/>
      <c r="NQE11" s="663"/>
      <c r="NQF11" s="663"/>
      <c r="NQG11" s="663"/>
      <c r="NQH11" s="663"/>
      <c r="NQI11" s="663"/>
      <c r="NQJ11" s="663"/>
      <c r="NQK11" s="663"/>
      <c r="NQL11" s="663"/>
      <c r="NQM11" s="663"/>
      <c r="NQN11" s="663"/>
      <c r="NQO11" s="663"/>
      <c r="NQP11" s="663"/>
      <c r="NQQ11" s="663"/>
      <c r="NQR11" s="663"/>
      <c r="NQS11" s="663"/>
      <c r="NQT11" s="663"/>
      <c r="NQU11" s="663"/>
      <c r="NQV11" s="663"/>
      <c r="NQW11" s="663"/>
      <c r="NQX11" s="663"/>
      <c r="NQY11" s="663"/>
      <c r="NQZ11" s="663"/>
      <c r="NRA11" s="663"/>
      <c r="NRB11" s="663"/>
      <c r="NRC11" s="663"/>
      <c r="NRD11" s="663"/>
      <c r="NRE11" s="663"/>
      <c r="NRF11" s="663"/>
      <c r="NRG11" s="663"/>
      <c r="NRH11" s="663"/>
      <c r="NRI11" s="663"/>
      <c r="NRJ11" s="663"/>
      <c r="NRK11" s="663"/>
      <c r="NRL11" s="663"/>
      <c r="NRM11" s="663"/>
      <c r="NRN11" s="663"/>
      <c r="NRO11" s="663"/>
      <c r="NRP11" s="663"/>
      <c r="NRQ11" s="663"/>
      <c r="NRR11" s="663"/>
      <c r="NRS11" s="663"/>
      <c r="NRT11" s="663"/>
      <c r="NRU11" s="663"/>
      <c r="NRV11" s="663"/>
      <c r="NRW11" s="663"/>
      <c r="NRX11" s="663"/>
      <c r="NRY11" s="663"/>
      <c r="NRZ11" s="663"/>
      <c r="NSA11" s="663"/>
      <c r="NSB11" s="663"/>
      <c r="NSC11" s="663"/>
      <c r="NSD11" s="663"/>
      <c r="NSE11" s="663"/>
      <c r="NSF11" s="663"/>
      <c r="NSG11" s="663"/>
      <c r="NSH11" s="663"/>
      <c r="NSI11" s="663"/>
      <c r="NSJ11" s="663"/>
      <c r="NSK11" s="663"/>
      <c r="NSL11" s="663"/>
      <c r="NSM11" s="663"/>
      <c r="NSN11" s="663"/>
      <c r="NSO11" s="663"/>
      <c r="NSP11" s="663"/>
      <c r="NSQ11" s="663"/>
      <c r="NSR11" s="663"/>
      <c r="NSS11" s="663"/>
      <c r="NST11" s="663"/>
      <c r="NSU11" s="663"/>
      <c r="NSV11" s="663"/>
      <c r="NSW11" s="663"/>
      <c r="NSX11" s="663"/>
      <c r="NSY11" s="663"/>
      <c r="NSZ11" s="663"/>
      <c r="NTA11" s="663"/>
      <c r="NTB11" s="663"/>
      <c r="NTC11" s="663"/>
      <c r="NTD11" s="663"/>
      <c r="NTE11" s="663"/>
      <c r="NTF11" s="663"/>
      <c r="NTG11" s="663"/>
      <c r="NTH11" s="663"/>
      <c r="NTI11" s="663"/>
      <c r="NTJ11" s="663"/>
      <c r="NTK11" s="663"/>
      <c r="NTL11" s="663"/>
      <c r="NTM11" s="663"/>
      <c r="NTN11" s="663"/>
      <c r="NTO11" s="663"/>
      <c r="NTP11" s="663"/>
      <c r="NTQ11" s="663"/>
      <c r="NTR11" s="663"/>
      <c r="NTS11" s="663"/>
      <c r="NTT11" s="663"/>
      <c r="NTU11" s="663"/>
      <c r="NTV11" s="663"/>
      <c r="NTW11" s="663"/>
      <c r="NTX11" s="663"/>
      <c r="NTY11" s="663"/>
      <c r="NTZ11" s="663"/>
      <c r="NUA11" s="663"/>
      <c r="NUB11" s="663"/>
      <c r="NUC11" s="663"/>
      <c r="NUD11" s="663"/>
      <c r="NUE11" s="663"/>
      <c r="NUF11" s="663"/>
      <c r="NUG11" s="663"/>
      <c r="NUH11" s="663"/>
      <c r="NUI11" s="663"/>
      <c r="NUJ11" s="663"/>
      <c r="NUK11" s="663"/>
      <c r="NUL11" s="663"/>
      <c r="NUM11" s="663"/>
      <c r="NUN11" s="663"/>
      <c r="NUO11" s="663"/>
      <c r="NUP11" s="663"/>
      <c r="NUQ11" s="663"/>
      <c r="NUR11" s="663"/>
      <c r="NUS11" s="663"/>
      <c r="NUT11" s="663"/>
      <c r="NUU11" s="663"/>
      <c r="NUV11" s="663"/>
      <c r="NUW11" s="663"/>
      <c r="NUX11" s="663"/>
      <c r="NUY11" s="663"/>
      <c r="NUZ11" s="663"/>
      <c r="NVA11" s="663"/>
      <c r="NVB11" s="663"/>
      <c r="NVC11" s="663"/>
      <c r="NVD11" s="663"/>
      <c r="NVE11" s="663"/>
      <c r="NVF11" s="663"/>
      <c r="NVG11" s="663"/>
      <c r="NVH11" s="663"/>
      <c r="NVI11" s="663"/>
      <c r="NVJ11" s="663"/>
      <c r="NVK11" s="663"/>
      <c r="NVL11" s="663"/>
      <c r="NVM11" s="663"/>
      <c r="NVN11" s="663"/>
      <c r="NVO11" s="663"/>
      <c r="NVP11" s="663"/>
      <c r="NVQ11" s="663"/>
      <c r="NVR11" s="663"/>
      <c r="NVS11" s="663"/>
      <c r="NVT11" s="663"/>
      <c r="NVU11" s="663"/>
      <c r="NVV11" s="663"/>
      <c r="NVW11" s="663"/>
      <c r="NVX11" s="663"/>
      <c r="NVY11" s="663"/>
      <c r="NVZ11" s="663"/>
      <c r="NWA11" s="663"/>
      <c r="NWB11" s="663"/>
      <c r="NWC11" s="663"/>
      <c r="NWD11" s="663"/>
      <c r="NWE11" s="663"/>
      <c r="NWF11" s="663"/>
      <c r="NWG11" s="663"/>
      <c r="NWH11" s="663"/>
      <c r="NWI11" s="663"/>
      <c r="NWJ11" s="663"/>
      <c r="NWK11" s="663"/>
      <c r="NWL11" s="663"/>
      <c r="NWM11" s="663"/>
      <c r="NWN11" s="663"/>
      <c r="NWO11" s="663"/>
      <c r="NWP11" s="663"/>
      <c r="NWQ11" s="663"/>
      <c r="NWR11" s="663"/>
      <c r="NWS11" s="663"/>
      <c r="NWT11" s="663"/>
      <c r="NWU11" s="663"/>
      <c r="NWV11" s="663"/>
      <c r="NWW11" s="663"/>
      <c r="NWX11" s="663"/>
      <c r="NWY11" s="663"/>
      <c r="NWZ11" s="663"/>
      <c r="NXA11" s="663"/>
      <c r="NXB11" s="663"/>
      <c r="NXC11" s="663"/>
      <c r="NXD11" s="663"/>
      <c r="NXE11" s="663"/>
      <c r="NXF11" s="663"/>
      <c r="NXG11" s="663"/>
      <c r="NXH11" s="663"/>
      <c r="NXI11" s="663"/>
      <c r="NXJ11" s="663"/>
      <c r="NXK11" s="663"/>
      <c r="NXL11" s="663"/>
      <c r="NXM11" s="663"/>
      <c r="NXN11" s="663"/>
      <c r="NXO11" s="663"/>
      <c r="NXP11" s="663"/>
      <c r="NXQ11" s="663"/>
      <c r="NXR11" s="663"/>
      <c r="NXS11" s="663"/>
      <c r="NXT11" s="663"/>
      <c r="NXU11" s="663"/>
      <c r="NXV11" s="663"/>
      <c r="NXW11" s="663"/>
      <c r="NXX11" s="663"/>
      <c r="NXY11" s="663"/>
      <c r="NXZ11" s="663"/>
      <c r="NYA11" s="663"/>
      <c r="NYB11" s="663"/>
      <c r="NYC11" s="663"/>
      <c r="NYD11" s="663"/>
      <c r="NYE11" s="663"/>
      <c r="NYF11" s="663"/>
      <c r="NYG11" s="663"/>
      <c r="NYH11" s="663"/>
      <c r="NYI11" s="663"/>
      <c r="NYJ11" s="663"/>
      <c r="NYK11" s="663"/>
      <c r="NYL11" s="663"/>
      <c r="NYM11" s="663"/>
      <c r="NYN11" s="663"/>
      <c r="NYO11" s="663"/>
      <c r="NYP11" s="663"/>
      <c r="NYQ11" s="663"/>
      <c r="NYR11" s="663"/>
      <c r="NYS11" s="663"/>
      <c r="NYT11" s="663"/>
      <c r="NYU11" s="663"/>
      <c r="NYV11" s="663"/>
      <c r="NYW11" s="663"/>
      <c r="NYX11" s="663"/>
      <c r="NYY11" s="663"/>
      <c r="NYZ11" s="663"/>
      <c r="NZA11" s="663"/>
      <c r="NZB11" s="663"/>
      <c r="NZC11" s="663"/>
      <c r="NZD11" s="663"/>
      <c r="NZE11" s="663"/>
      <c r="NZF11" s="663"/>
      <c r="NZG11" s="663"/>
      <c r="NZH11" s="663"/>
      <c r="NZI11" s="663"/>
      <c r="NZJ11" s="663"/>
      <c r="NZK11" s="663"/>
      <c r="NZL11" s="663"/>
      <c r="NZM11" s="663"/>
      <c r="NZN11" s="663"/>
      <c r="NZO11" s="663"/>
      <c r="NZP11" s="663"/>
      <c r="NZQ11" s="663"/>
      <c r="NZR11" s="663"/>
      <c r="NZS11" s="663"/>
      <c r="NZT11" s="663"/>
      <c r="NZU11" s="663"/>
      <c r="NZV11" s="663"/>
      <c r="NZW11" s="663"/>
      <c r="NZX11" s="663"/>
      <c r="NZY11" s="663"/>
      <c r="NZZ11" s="663"/>
      <c r="OAA11" s="663"/>
      <c r="OAB11" s="663"/>
      <c r="OAC11" s="663"/>
      <c r="OAD11" s="663"/>
      <c r="OAE11" s="663"/>
      <c r="OAF11" s="663"/>
      <c r="OAG11" s="663"/>
      <c r="OAH11" s="663"/>
      <c r="OAI11" s="663"/>
      <c r="OAJ11" s="663"/>
      <c r="OAK11" s="663"/>
      <c r="OAL11" s="663"/>
      <c r="OAM11" s="663"/>
      <c r="OAN11" s="663"/>
      <c r="OAO11" s="663"/>
      <c r="OAP11" s="663"/>
      <c r="OAQ11" s="663"/>
      <c r="OAR11" s="663"/>
      <c r="OAS11" s="663"/>
      <c r="OAT11" s="663"/>
      <c r="OAU11" s="663"/>
      <c r="OAV11" s="663"/>
      <c r="OAW11" s="663"/>
      <c r="OAX11" s="663"/>
      <c r="OAY11" s="663"/>
      <c r="OAZ11" s="663"/>
      <c r="OBA11" s="663"/>
      <c r="OBB11" s="663"/>
      <c r="OBC11" s="663"/>
      <c r="OBD11" s="663"/>
      <c r="OBE11" s="663"/>
      <c r="OBF11" s="663"/>
      <c r="OBG11" s="663"/>
      <c r="OBH11" s="663"/>
      <c r="OBI11" s="663"/>
      <c r="OBJ11" s="663"/>
      <c r="OBK11" s="663"/>
      <c r="OBL11" s="663"/>
      <c r="OBM11" s="663"/>
      <c r="OBN11" s="663"/>
      <c r="OBO11" s="663"/>
      <c r="OBP11" s="663"/>
      <c r="OBQ11" s="663"/>
      <c r="OBR11" s="663"/>
      <c r="OBS11" s="663"/>
      <c r="OBT11" s="663"/>
      <c r="OBU11" s="663"/>
      <c r="OBV11" s="663"/>
      <c r="OBW11" s="663"/>
      <c r="OBX11" s="663"/>
      <c r="OBY11" s="663"/>
      <c r="OBZ11" s="663"/>
      <c r="OCA11" s="663"/>
      <c r="OCB11" s="663"/>
      <c r="OCC11" s="663"/>
      <c r="OCD11" s="663"/>
      <c r="OCE11" s="663"/>
      <c r="OCF11" s="663"/>
      <c r="OCG11" s="663"/>
      <c r="OCH11" s="663"/>
      <c r="OCI11" s="663"/>
      <c r="OCJ11" s="663"/>
      <c r="OCK11" s="663"/>
      <c r="OCL11" s="663"/>
      <c r="OCM11" s="663"/>
      <c r="OCN11" s="663"/>
      <c r="OCO11" s="663"/>
      <c r="OCP11" s="663"/>
      <c r="OCQ11" s="663"/>
      <c r="OCR11" s="663"/>
      <c r="OCS11" s="663"/>
      <c r="OCT11" s="663"/>
      <c r="OCU11" s="663"/>
      <c r="OCV11" s="663"/>
      <c r="OCW11" s="663"/>
      <c r="OCX11" s="663"/>
      <c r="OCY11" s="663"/>
      <c r="OCZ11" s="663"/>
      <c r="ODA11" s="663"/>
      <c r="ODB11" s="663"/>
      <c r="ODC11" s="663"/>
      <c r="ODD11" s="663"/>
      <c r="ODE11" s="663"/>
      <c r="ODF11" s="663"/>
      <c r="ODG11" s="663"/>
      <c r="ODH11" s="663"/>
      <c r="ODI11" s="663"/>
      <c r="ODJ11" s="663"/>
      <c r="ODK11" s="663"/>
      <c r="ODL11" s="663"/>
      <c r="ODM11" s="663"/>
      <c r="ODN11" s="663"/>
      <c r="ODO11" s="663"/>
      <c r="ODP11" s="663"/>
      <c r="ODQ11" s="663"/>
      <c r="ODR11" s="663"/>
      <c r="ODS11" s="663"/>
      <c r="ODT11" s="663"/>
      <c r="ODU11" s="663"/>
      <c r="ODV11" s="663"/>
      <c r="ODW11" s="663"/>
      <c r="ODX11" s="663"/>
      <c r="ODY11" s="663"/>
      <c r="ODZ11" s="663"/>
      <c r="OEA11" s="663"/>
      <c r="OEB11" s="663"/>
      <c r="OEC11" s="663"/>
      <c r="OED11" s="663"/>
      <c r="OEE11" s="663"/>
      <c r="OEF11" s="663"/>
      <c r="OEG11" s="663"/>
      <c r="OEH11" s="663"/>
      <c r="OEI11" s="663"/>
      <c r="OEJ11" s="663"/>
      <c r="OEK11" s="663"/>
      <c r="OEL11" s="663"/>
      <c r="OEM11" s="663"/>
      <c r="OEN11" s="663"/>
      <c r="OEO11" s="663"/>
      <c r="OEP11" s="663"/>
      <c r="OEQ11" s="663"/>
      <c r="OER11" s="663"/>
      <c r="OES11" s="663"/>
      <c r="OET11" s="663"/>
      <c r="OEU11" s="663"/>
      <c r="OEV11" s="663"/>
      <c r="OEW11" s="663"/>
      <c r="OEX11" s="663"/>
      <c r="OEY11" s="663"/>
      <c r="OEZ11" s="663"/>
      <c r="OFA11" s="663"/>
      <c r="OFB11" s="663"/>
      <c r="OFC11" s="663"/>
      <c r="OFD11" s="663"/>
      <c r="OFE11" s="663"/>
      <c r="OFF11" s="663"/>
      <c r="OFG11" s="663"/>
      <c r="OFH11" s="663"/>
      <c r="OFI11" s="663"/>
      <c r="OFJ11" s="663"/>
      <c r="OFK11" s="663"/>
      <c r="OFL11" s="663"/>
      <c r="OFM11" s="663"/>
      <c r="OFN11" s="663"/>
      <c r="OFO11" s="663"/>
      <c r="OFP11" s="663"/>
      <c r="OFQ11" s="663"/>
      <c r="OFR11" s="663"/>
      <c r="OFS11" s="663"/>
      <c r="OFT11" s="663"/>
      <c r="OFU11" s="663"/>
      <c r="OFV11" s="663"/>
      <c r="OFW11" s="663"/>
      <c r="OFX11" s="663"/>
      <c r="OFY11" s="663"/>
      <c r="OFZ11" s="663"/>
      <c r="OGA11" s="663"/>
      <c r="OGB11" s="663"/>
      <c r="OGC11" s="663"/>
      <c r="OGD11" s="663"/>
      <c r="OGE11" s="663"/>
      <c r="OGF11" s="663"/>
      <c r="OGG11" s="663"/>
      <c r="OGH11" s="663"/>
      <c r="OGI11" s="663"/>
      <c r="OGJ11" s="663"/>
      <c r="OGK11" s="663"/>
      <c r="OGL11" s="663"/>
      <c r="OGM11" s="663"/>
      <c r="OGN11" s="663"/>
      <c r="OGO11" s="663"/>
      <c r="OGP11" s="663"/>
      <c r="OGQ11" s="663"/>
      <c r="OGR11" s="663"/>
      <c r="OGS11" s="663"/>
      <c r="OGT11" s="663"/>
      <c r="OGU11" s="663"/>
      <c r="OGV11" s="663"/>
      <c r="OGW11" s="663"/>
      <c r="OGX11" s="663"/>
      <c r="OGY11" s="663"/>
      <c r="OGZ11" s="663"/>
      <c r="OHA11" s="663"/>
      <c r="OHB11" s="663"/>
      <c r="OHC11" s="663"/>
      <c r="OHD11" s="663"/>
      <c r="OHE11" s="663"/>
      <c r="OHF11" s="663"/>
      <c r="OHG11" s="663"/>
      <c r="OHH11" s="663"/>
      <c r="OHI11" s="663"/>
      <c r="OHJ11" s="663"/>
      <c r="OHK11" s="663"/>
      <c r="OHL11" s="663"/>
      <c r="OHM11" s="663"/>
      <c r="OHN11" s="663"/>
      <c r="OHO11" s="663"/>
      <c r="OHP11" s="663"/>
      <c r="OHQ11" s="663"/>
      <c r="OHR11" s="663"/>
      <c r="OHS11" s="663"/>
      <c r="OHT11" s="663"/>
      <c r="OHU11" s="663"/>
      <c r="OHV11" s="663"/>
      <c r="OHW11" s="663"/>
      <c r="OHX11" s="663"/>
      <c r="OHY11" s="663"/>
      <c r="OHZ11" s="663"/>
      <c r="OIA11" s="663"/>
      <c r="OIB11" s="663"/>
      <c r="OIC11" s="663"/>
      <c r="OID11" s="663"/>
      <c r="OIE11" s="663"/>
      <c r="OIF11" s="663"/>
      <c r="OIG11" s="663"/>
      <c r="OIH11" s="663"/>
      <c r="OII11" s="663"/>
      <c r="OIJ11" s="663"/>
      <c r="OIK11" s="663"/>
      <c r="OIL11" s="663"/>
      <c r="OIM11" s="663"/>
      <c r="OIN11" s="663"/>
      <c r="OIO11" s="663"/>
      <c r="OIP11" s="663"/>
      <c r="OIQ11" s="663"/>
      <c r="OIR11" s="663"/>
      <c r="OIS11" s="663"/>
      <c r="OIT11" s="663"/>
      <c r="OIU11" s="663"/>
      <c r="OIV11" s="663"/>
      <c r="OIW11" s="663"/>
      <c r="OIX11" s="663"/>
      <c r="OIY11" s="663"/>
      <c r="OIZ11" s="663"/>
      <c r="OJA11" s="663"/>
      <c r="OJB11" s="663"/>
      <c r="OJC11" s="663"/>
      <c r="OJD11" s="663"/>
      <c r="OJE11" s="663"/>
      <c r="OJF11" s="663"/>
      <c r="OJG11" s="663"/>
      <c r="OJH11" s="663"/>
      <c r="OJI11" s="663"/>
      <c r="OJJ11" s="663"/>
      <c r="OJK11" s="663"/>
      <c r="OJL11" s="663"/>
      <c r="OJM11" s="663"/>
      <c r="OJN11" s="663"/>
      <c r="OJO11" s="663"/>
      <c r="OJP11" s="663"/>
      <c r="OJQ11" s="663"/>
      <c r="OJR11" s="663"/>
      <c r="OJS11" s="663"/>
      <c r="OJT11" s="663"/>
      <c r="OJU11" s="663"/>
      <c r="OJV11" s="663"/>
      <c r="OJW11" s="663"/>
      <c r="OJX11" s="663"/>
      <c r="OJY11" s="663"/>
      <c r="OJZ11" s="663"/>
      <c r="OKA11" s="663"/>
      <c r="OKB11" s="663"/>
      <c r="OKC11" s="663"/>
      <c r="OKD11" s="663"/>
      <c r="OKE11" s="663"/>
      <c r="OKF11" s="663"/>
      <c r="OKG11" s="663"/>
      <c r="OKH11" s="663"/>
      <c r="OKI11" s="663"/>
      <c r="OKJ11" s="663"/>
      <c r="OKK11" s="663"/>
      <c r="OKL11" s="663"/>
      <c r="OKM11" s="663"/>
      <c r="OKN11" s="663"/>
      <c r="OKO11" s="663"/>
      <c r="OKP11" s="663"/>
      <c r="OKQ11" s="663"/>
      <c r="OKR11" s="663"/>
      <c r="OKS11" s="663"/>
      <c r="OKT11" s="663"/>
      <c r="OKU11" s="663"/>
      <c r="OKV11" s="663"/>
      <c r="OKW11" s="663"/>
      <c r="OKX11" s="663"/>
      <c r="OKY11" s="663"/>
      <c r="OKZ11" s="663"/>
      <c r="OLA11" s="663"/>
      <c r="OLB11" s="663"/>
      <c r="OLC11" s="663"/>
      <c r="OLD11" s="663"/>
      <c r="OLE11" s="663"/>
      <c r="OLF11" s="663"/>
      <c r="OLG11" s="663"/>
      <c r="OLH11" s="663"/>
      <c r="OLI11" s="663"/>
      <c r="OLJ11" s="663"/>
      <c r="OLK11" s="663"/>
      <c r="OLL11" s="663"/>
      <c r="OLM11" s="663"/>
      <c r="OLN11" s="663"/>
      <c r="OLO11" s="663"/>
      <c r="OLP11" s="663"/>
      <c r="OLQ11" s="663"/>
      <c r="OLR11" s="663"/>
      <c r="OLS11" s="663"/>
      <c r="OLT11" s="663"/>
      <c r="OLU11" s="663"/>
      <c r="OLV11" s="663"/>
      <c r="OLW11" s="663"/>
      <c r="OLX11" s="663"/>
      <c r="OLY11" s="663"/>
      <c r="OLZ11" s="663"/>
      <c r="OMA11" s="663"/>
      <c r="OMB11" s="663"/>
      <c r="OMC11" s="663"/>
      <c r="OMD11" s="663"/>
      <c r="OME11" s="663"/>
      <c r="OMF11" s="663"/>
      <c r="OMG11" s="663"/>
      <c r="OMH11" s="663"/>
      <c r="OMI11" s="663"/>
      <c r="OMJ11" s="663"/>
      <c r="OMK11" s="663"/>
      <c r="OML11" s="663"/>
      <c r="OMM11" s="663"/>
      <c r="OMN11" s="663"/>
      <c r="OMO11" s="663"/>
      <c r="OMP11" s="663"/>
      <c r="OMQ11" s="663"/>
      <c r="OMR11" s="663"/>
      <c r="OMS11" s="663"/>
      <c r="OMT11" s="663"/>
      <c r="OMU11" s="663"/>
      <c r="OMV11" s="663"/>
      <c r="OMW11" s="663"/>
      <c r="OMX11" s="663"/>
      <c r="OMY11" s="663"/>
      <c r="OMZ11" s="663"/>
      <c r="ONA11" s="663"/>
      <c r="ONB11" s="663"/>
      <c r="ONC11" s="663"/>
      <c r="OND11" s="663"/>
      <c r="ONE11" s="663"/>
      <c r="ONF11" s="663"/>
      <c r="ONG11" s="663"/>
      <c r="ONH11" s="663"/>
      <c r="ONI11" s="663"/>
      <c r="ONJ11" s="663"/>
      <c r="ONK11" s="663"/>
      <c r="ONL11" s="663"/>
      <c r="ONM11" s="663"/>
      <c r="ONN11" s="663"/>
      <c r="ONO11" s="663"/>
      <c r="ONP11" s="663"/>
      <c r="ONQ11" s="663"/>
      <c r="ONR11" s="663"/>
      <c r="ONS11" s="663"/>
      <c r="ONT11" s="663"/>
      <c r="ONU11" s="663"/>
      <c r="ONV11" s="663"/>
      <c r="ONW11" s="663"/>
      <c r="ONX11" s="663"/>
      <c r="ONY11" s="663"/>
      <c r="ONZ11" s="663"/>
      <c r="OOA11" s="663"/>
      <c r="OOB11" s="663"/>
      <c r="OOC11" s="663"/>
      <c r="OOD11" s="663"/>
      <c r="OOE11" s="663"/>
      <c r="OOF11" s="663"/>
      <c r="OOG11" s="663"/>
      <c r="OOH11" s="663"/>
      <c r="OOI11" s="663"/>
      <c r="OOJ11" s="663"/>
      <c r="OOK11" s="663"/>
      <c r="OOL11" s="663"/>
      <c r="OOM11" s="663"/>
      <c r="OON11" s="663"/>
      <c r="OOO11" s="663"/>
      <c r="OOP11" s="663"/>
      <c r="OOQ11" s="663"/>
      <c r="OOR11" s="663"/>
      <c r="OOS11" s="663"/>
      <c r="OOT11" s="663"/>
      <c r="OOU11" s="663"/>
      <c r="OOV11" s="663"/>
      <c r="OOW11" s="663"/>
      <c r="OOX11" s="663"/>
      <c r="OOY11" s="663"/>
      <c r="OOZ11" s="663"/>
      <c r="OPA11" s="663"/>
      <c r="OPB11" s="663"/>
      <c r="OPC11" s="663"/>
      <c r="OPD11" s="663"/>
      <c r="OPE11" s="663"/>
      <c r="OPF11" s="663"/>
      <c r="OPG11" s="663"/>
      <c r="OPH11" s="663"/>
      <c r="OPI11" s="663"/>
      <c r="OPJ11" s="663"/>
      <c r="OPK11" s="663"/>
      <c r="OPL11" s="663"/>
      <c r="OPM11" s="663"/>
      <c r="OPN11" s="663"/>
      <c r="OPO11" s="663"/>
      <c r="OPP11" s="663"/>
      <c r="OPQ11" s="663"/>
      <c r="OPR11" s="663"/>
      <c r="OPS11" s="663"/>
      <c r="OPT11" s="663"/>
      <c r="OPU11" s="663"/>
      <c r="OPV11" s="663"/>
      <c r="OPW11" s="663"/>
      <c r="OPX11" s="663"/>
      <c r="OPY11" s="663"/>
      <c r="OPZ11" s="663"/>
      <c r="OQA11" s="663"/>
      <c r="OQB11" s="663"/>
      <c r="OQC11" s="663"/>
      <c r="OQD11" s="663"/>
      <c r="OQE11" s="663"/>
      <c r="OQF11" s="663"/>
      <c r="OQG11" s="663"/>
      <c r="OQH11" s="663"/>
      <c r="OQI11" s="663"/>
      <c r="OQJ11" s="663"/>
      <c r="OQK11" s="663"/>
      <c r="OQL11" s="663"/>
      <c r="OQM11" s="663"/>
      <c r="OQN11" s="663"/>
      <c r="OQO11" s="663"/>
      <c r="OQP11" s="663"/>
      <c r="OQQ11" s="663"/>
      <c r="OQR11" s="663"/>
      <c r="OQS11" s="663"/>
      <c r="OQT11" s="663"/>
      <c r="OQU11" s="663"/>
      <c r="OQV11" s="663"/>
      <c r="OQW11" s="663"/>
      <c r="OQX11" s="663"/>
      <c r="OQY11" s="663"/>
      <c r="OQZ11" s="663"/>
      <c r="ORA11" s="663"/>
      <c r="ORB11" s="663"/>
      <c r="ORC11" s="663"/>
      <c r="ORD11" s="663"/>
      <c r="ORE11" s="663"/>
      <c r="ORF11" s="663"/>
      <c r="ORG11" s="663"/>
      <c r="ORH11" s="663"/>
      <c r="ORI11" s="663"/>
      <c r="ORJ11" s="663"/>
      <c r="ORK11" s="663"/>
      <c r="ORL11" s="663"/>
      <c r="ORM11" s="663"/>
      <c r="ORN11" s="663"/>
      <c r="ORO11" s="663"/>
      <c r="ORP11" s="663"/>
      <c r="ORQ11" s="663"/>
      <c r="ORR11" s="663"/>
      <c r="ORS11" s="663"/>
      <c r="ORT11" s="663"/>
      <c r="ORU11" s="663"/>
      <c r="ORV11" s="663"/>
      <c r="ORW11" s="663"/>
      <c r="ORX11" s="663"/>
      <c r="ORY11" s="663"/>
      <c r="ORZ11" s="663"/>
      <c r="OSA11" s="663"/>
      <c r="OSB11" s="663"/>
      <c r="OSC11" s="663"/>
      <c r="OSD11" s="663"/>
      <c r="OSE11" s="663"/>
      <c r="OSF11" s="663"/>
      <c r="OSG11" s="663"/>
      <c r="OSH11" s="663"/>
      <c r="OSI11" s="663"/>
      <c r="OSJ11" s="663"/>
      <c r="OSK11" s="663"/>
      <c r="OSL11" s="663"/>
      <c r="OSM11" s="663"/>
      <c r="OSN11" s="663"/>
      <c r="OSO11" s="663"/>
      <c r="OSP11" s="663"/>
      <c r="OSQ11" s="663"/>
      <c r="OSR11" s="663"/>
      <c r="OSS11" s="663"/>
      <c r="OST11" s="663"/>
      <c r="OSU11" s="663"/>
      <c r="OSV11" s="663"/>
      <c r="OSW11" s="663"/>
      <c r="OSX11" s="663"/>
      <c r="OSY11" s="663"/>
      <c r="OSZ11" s="663"/>
      <c r="OTA11" s="663"/>
      <c r="OTB11" s="663"/>
      <c r="OTC11" s="663"/>
      <c r="OTD11" s="663"/>
      <c r="OTE11" s="663"/>
      <c r="OTF11" s="663"/>
      <c r="OTG11" s="663"/>
      <c r="OTH11" s="663"/>
      <c r="OTI11" s="663"/>
      <c r="OTJ11" s="663"/>
      <c r="OTK11" s="663"/>
      <c r="OTL11" s="663"/>
      <c r="OTM11" s="663"/>
      <c r="OTN11" s="663"/>
      <c r="OTO11" s="663"/>
      <c r="OTP11" s="663"/>
      <c r="OTQ11" s="663"/>
      <c r="OTR11" s="663"/>
      <c r="OTS11" s="663"/>
      <c r="OTT11" s="663"/>
      <c r="OTU11" s="663"/>
      <c r="OTV11" s="663"/>
      <c r="OTW11" s="663"/>
      <c r="OTX11" s="663"/>
      <c r="OTY11" s="663"/>
      <c r="OTZ11" s="663"/>
      <c r="OUA11" s="663"/>
      <c r="OUB11" s="663"/>
      <c r="OUC11" s="663"/>
      <c r="OUD11" s="663"/>
      <c r="OUE11" s="663"/>
      <c r="OUF11" s="663"/>
      <c r="OUG11" s="663"/>
      <c r="OUH11" s="663"/>
      <c r="OUI11" s="663"/>
      <c r="OUJ11" s="663"/>
      <c r="OUK11" s="663"/>
      <c r="OUL11" s="663"/>
      <c r="OUM11" s="663"/>
      <c r="OUN11" s="663"/>
      <c r="OUO11" s="663"/>
      <c r="OUP11" s="663"/>
      <c r="OUQ11" s="663"/>
      <c r="OUR11" s="663"/>
      <c r="OUS11" s="663"/>
      <c r="OUT11" s="663"/>
      <c r="OUU11" s="663"/>
      <c r="OUV11" s="663"/>
      <c r="OUW11" s="663"/>
      <c r="OUX11" s="663"/>
      <c r="OUY11" s="663"/>
      <c r="OUZ11" s="663"/>
      <c r="OVA11" s="663"/>
      <c r="OVB11" s="663"/>
      <c r="OVC11" s="663"/>
      <c r="OVD11" s="663"/>
      <c r="OVE11" s="663"/>
      <c r="OVF11" s="663"/>
      <c r="OVG11" s="663"/>
      <c r="OVH11" s="663"/>
      <c r="OVI11" s="663"/>
      <c r="OVJ11" s="663"/>
      <c r="OVK11" s="663"/>
      <c r="OVL11" s="663"/>
      <c r="OVM11" s="663"/>
      <c r="OVN11" s="663"/>
      <c r="OVO11" s="663"/>
      <c r="OVP11" s="663"/>
      <c r="OVQ11" s="663"/>
      <c r="OVR11" s="663"/>
      <c r="OVS11" s="663"/>
      <c r="OVT11" s="663"/>
      <c r="OVU11" s="663"/>
      <c r="OVV11" s="663"/>
      <c r="OVW11" s="663"/>
      <c r="OVX11" s="663"/>
      <c r="OVY11" s="663"/>
      <c r="OVZ11" s="663"/>
      <c r="OWA11" s="663"/>
      <c r="OWB11" s="663"/>
      <c r="OWC11" s="663"/>
      <c r="OWD11" s="663"/>
      <c r="OWE11" s="663"/>
      <c r="OWF11" s="663"/>
      <c r="OWG11" s="663"/>
      <c r="OWH11" s="663"/>
      <c r="OWI11" s="663"/>
      <c r="OWJ11" s="663"/>
      <c r="OWK11" s="663"/>
      <c r="OWL11" s="663"/>
      <c r="OWM11" s="663"/>
      <c r="OWN11" s="663"/>
      <c r="OWO11" s="663"/>
      <c r="OWP11" s="663"/>
      <c r="OWQ11" s="663"/>
      <c r="OWR11" s="663"/>
      <c r="OWS11" s="663"/>
      <c r="OWT11" s="663"/>
      <c r="OWU11" s="663"/>
      <c r="OWV11" s="663"/>
      <c r="OWW11" s="663"/>
      <c r="OWX11" s="663"/>
      <c r="OWY11" s="663"/>
      <c r="OWZ11" s="663"/>
      <c r="OXA11" s="663"/>
      <c r="OXB11" s="663"/>
      <c r="OXC11" s="663"/>
      <c r="OXD11" s="663"/>
      <c r="OXE11" s="663"/>
      <c r="OXF11" s="663"/>
      <c r="OXG11" s="663"/>
      <c r="OXH11" s="663"/>
      <c r="OXI11" s="663"/>
      <c r="OXJ11" s="663"/>
      <c r="OXK11" s="663"/>
      <c r="OXL11" s="663"/>
      <c r="OXM11" s="663"/>
      <c r="OXN11" s="663"/>
      <c r="OXO11" s="663"/>
      <c r="OXP11" s="663"/>
      <c r="OXQ11" s="663"/>
      <c r="OXR11" s="663"/>
      <c r="OXS11" s="663"/>
      <c r="OXT11" s="663"/>
      <c r="OXU11" s="663"/>
      <c r="OXV11" s="663"/>
      <c r="OXW11" s="663"/>
      <c r="OXX11" s="663"/>
      <c r="OXY11" s="663"/>
      <c r="OXZ11" s="663"/>
      <c r="OYA11" s="663"/>
      <c r="OYB11" s="663"/>
      <c r="OYC11" s="663"/>
      <c r="OYD11" s="663"/>
      <c r="OYE11" s="663"/>
      <c r="OYF11" s="663"/>
      <c r="OYG11" s="663"/>
      <c r="OYH11" s="663"/>
      <c r="OYI11" s="663"/>
      <c r="OYJ11" s="663"/>
      <c r="OYK11" s="663"/>
      <c r="OYL11" s="663"/>
      <c r="OYM11" s="663"/>
      <c r="OYN11" s="663"/>
      <c r="OYO11" s="663"/>
      <c r="OYP11" s="663"/>
      <c r="OYQ11" s="663"/>
      <c r="OYR11" s="663"/>
      <c r="OYS11" s="663"/>
      <c r="OYT11" s="663"/>
      <c r="OYU11" s="663"/>
      <c r="OYV11" s="663"/>
      <c r="OYW11" s="663"/>
      <c r="OYX11" s="663"/>
      <c r="OYY11" s="663"/>
      <c r="OYZ11" s="663"/>
      <c r="OZA11" s="663"/>
      <c r="OZB11" s="663"/>
      <c r="OZC11" s="663"/>
      <c r="OZD11" s="663"/>
      <c r="OZE11" s="663"/>
      <c r="OZF11" s="663"/>
      <c r="OZG11" s="663"/>
      <c r="OZH11" s="663"/>
      <c r="OZI11" s="663"/>
      <c r="OZJ11" s="663"/>
      <c r="OZK11" s="663"/>
      <c r="OZL11" s="663"/>
      <c r="OZM11" s="663"/>
      <c r="OZN11" s="663"/>
      <c r="OZO11" s="663"/>
      <c r="OZP11" s="663"/>
      <c r="OZQ11" s="663"/>
      <c r="OZR11" s="663"/>
      <c r="OZS11" s="663"/>
      <c r="OZT11" s="663"/>
      <c r="OZU11" s="663"/>
      <c r="OZV11" s="663"/>
      <c r="OZW11" s="663"/>
      <c r="OZX11" s="663"/>
      <c r="OZY11" s="663"/>
      <c r="OZZ11" s="663"/>
      <c r="PAA11" s="663"/>
      <c r="PAB11" s="663"/>
      <c r="PAC11" s="663"/>
      <c r="PAD11" s="663"/>
      <c r="PAE11" s="663"/>
      <c r="PAF11" s="663"/>
      <c r="PAG11" s="663"/>
      <c r="PAH11" s="663"/>
      <c r="PAI11" s="663"/>
      <c r="PAJ11" s="663"/>
      <c r="PAK11" s="663"/>
      <c r="PAL11" s="663"/>
      <c r="PAM11" s="663"/>
      <c r="PAN11" s="663"/>
      <c r="PAO11" s="663"/>
      <c r="PAP11" s="663"/>
      <c r="PAQ11" s="663"/>
      <c r="PAR11" s="663"/>
      <c r="PAS11" s="663"/>
      <c r="PAT11" s="663"/>
      <c r="PAU11" s="663"/>
      <c r="PAV11" s="663"/>
      <c r="PAW11" s="663"/>
      <c r="PAX11" s="663"/>
      <c r="PAY11" s="663"/>
      <c r="PAZ11" s="663"/>
      <c r="PBA11" s="663"/>
      <c r="PBB11" s="663"/>
      <c r="PBC11" s="663"/>
      <c r="PBD11" s="663"/>
      <c r="PBE11" s="663"/>
      <c r="PBF11" s="663"/>
      <c r="PBG11" s="663"/>
      <c r="PBH11" s="663"/>
      <c r="PBI11" s="663"/>
      <c r="PBJ11" s="663"/>
      <c r="PBK11" s="663"/>
      <c r="PBL11" s="663"/>
      <c r="PBM11" s="663"/>
      <c r="PBN11" s="663"/>
      <c r="PBO11" s="663"/>
      <c r="PBP11" s="663"/>
      <c r="PBQ11" s="663"/>
      <c r="PBR11" s="663"/>
      <c r="PBS11" s="663"/>
      <c r="PBT11" s="663"/>
      <c r="PBU11" s="663"/>
      <c r="PBV11" s="663"/>
      <c r="PBW11" s="663"/>
      <c r="PBX11" s="663"/>
      <c r="PBY11" s="663"/>
      <c r="PBZ11" s="663"/>
      <c r="PCA11" s="663"/>
      <c r="PCB11" s="663"/>
      <c r="PCC11" s="663"/>
      <c r="PCD11" s="663"/>
      <c r="PCE11" s="663"/>
      <c r="PCF11" s="663"/>
      <c r="PCG11" s="663"/>
      <c r="PCH11" s="663"/>
      <c r="PCI11" s="663"/>
      <c r="PCJ11" s="663"/>
      <c r="PCK11" s="663"/>
      <c r="PCL11" s="663"/>
      <c r="PCM11" s="663"/>
      <c r="PCN11" s="663"/>
      <c r="PCO11" s="663"/>
      <c r="PCP11" s="663"/>
      <c r="PCQ11" s="663"/>
      <c r="PCR11" s="663"/>
      <c r="PCS11" s="663"/>
      <c r="PCT11" s="663"/>
      <c r="PCU11" s="663"/>
      <c r="PCV11" s="663"/>
      <c r="PCW11" s="663"/>
      <c r="PCX11" s="663"/>
      <c r="PCY11" s="663"/>
      <c r="PCZ11" s="663"/>
      <c r="PDA11" s="663"/>
      <c r="PDB11" s="663"/>
      <c r="PDC11" s="663"/>
      <c r="PDD11" s="663"/>
      <c r="PDE11" s="663"/>
      <c r="PDF11" s="663"/>
      <c r="PDG11" s="663"/>
      <c r="PDH11" s="663"/>
      <c r="PDI11" s="663"/>
      <c r="PDJ11" s="663"/>
      <c r="PDK11" s="663"/>
      <c r="PDL11" s="663"/>
      <c r="PDM11" s="663"/>
      <c r="PDN11" s="663"/>
      <c r="PDO11" s="663"/>
      <c r="PDP11" s="663"/>
      <c r="PDQ11" s="663"/>
      <c r="PDR11" s="663"/>
      <c r="PDS11" s="663"/>
      <c r="PDT11" s="663"/>
      <c r="PDU11" s="663"/>
      <c r="PDV11" s="663"/>
      <c r="PDW11" s="663"/>
      <c r="PDX11" s="663"/>
      <c r="PDY11" s="663"/>
      <c r="PDZ11" s="663"/>
      <c r="PEA11" s="663"/>
      <c r="PEB11" s="663"/>
      <c r="PEC11" s="663"/>
      <c r="PED11" s="663"/>
      <c r="PEE11" s="663"/>
      <c r="PEF11" s="663"/>
      <c r="PEG11" s="663"/>
      <c r="PEH11" s="663"/>
      <c r="PEI11" s="663"/>
      <c r="PEJ11" s="663"/>
      <c r="PEK11" s="663"/>
      <c r="PEL11" s="663"/>
      <c r="PEM11" s="663"/>
      <c r="PEN11" s="663"/>
      <c r="PEO11" s="663"/>
      <c r="PEP11" s="663"/>
      <c r="PEQ11" s="663"/>
      <c r="PER11" s="663"/>
      <c r="PES11" s="663"/>
      <c r="PET11" s="663"/>
      <c r="PEU11" s="663"/>
      <c r="PEV11" s="663"/>
      <c r="PEW11" s="663"/>
      <c r="PEX11" s="663"/>
      <c r="PEY11" s="663"/>
      <c r="PEZ11" s="663"/>
      <c r="PFA11" s="663"/>
      <c r="PFB11" s="663"/>
      <c r="PFC11" s="663"/>
      <c r="PFD11" s="663"/>
      <c r="PFE11" s="663"/>
      <c r="PFF11" s="663"/>
      <c r="PFG11" s="663"/>
      <c r="PFH11" s="663"/>
      <c r="PFI11" s="663"/>
      <c r="PFJ11" s="663"/>
      <c r="PFK11" s="663"/>
      <c r="PFL11" s="663"/>
      <c r="PFM11" s="663"/>
      <c r="PFN11" s="663"/>
      <c r="PFO11" s="663"/>
      <c r="PFP11" s="663"/>
      <c r="PFQ11" s="663"/>
      <c r="PFR11" s="663"/>
      <c r="PFS11" s="663"/>
      <c r="PFT11" s="663"/>
      <c r="PFU11" s="663"/>
      <c r="PFV11" s="663"/>
      <c r="PFW11" s="663"/>
      <c r="PFX11" s="663"/>
      <c r="PFY11" s="663"/>
      <c r="PFZ11" s="663"/>
      <c r="PGA11" s="663"/>
      <c r="PGB11" s="663"/>
      <c r="PGC11" s="663"/>
      <c r="PGD11" s="663"/>
      <c r="PGE11" s="663"/>
      <c r="PGF11" s="663"/>
      <c r="PGG11" s="663"/>
      <c r="PGH11" s="663"/>
      <c r="PGI11" s="663"/>
      <c r="PGJ11" s="663"/>
      <c r="PGK11" s="663"/>
      <c r="PGL11" s="663"/>
      <c r="PGM11" s="663"/>
      <c r="PGN11" s="663"/>
      <c r="PGO11" s="663"/>
      <c r="PGP11" s="663"/>
      <c r="PGQ11" s="663"/>
      <c r="PGR11" s="663"/>
      <c r="PGS11" s="663"/>
      <c r="PGT11" s="663"/>
      <c r="PGU11" s="663"/>
      <c r="PGV11" s="663"/>
      <c r="PGW11" s="663"/>
      <c r="PGX11" s="663"/>
      <c r="PGY11" s="663"/>
      <c r="PGZ11" s="663"/>
      <c r="PHA11" s="663"/>
      <c r="PHB11" s="663"/>
      <c r="PHC11" s="663"/>
      <c r="PHD11" s="663"/>
      <c r="PHE11" s="663"/>
      <c r="PHF11" s="663"/>
      <c r="PHG11" s="663"/>
      <c r="PHH11" s="663"/>
      <c r="PHI11" s="663"/>
      <c r="PHJ11" s="663"/>
      <c r="PHK11" s="663"/>
      <c r="PHL11" s="663"/>
      <c r="PHM11" s="663"/>
      <c r="PHN11" s="663"/>
      <c r="PHO11" s="663"/>
      <c r="PHP11" s="663"/>
      <c r="PHQ11" s="663"/>
      <c r="PHR11" s="663"/>
      <c r="PHS11" s="663"/>
      <c r="PHT11" s="663"/>
      <c r="PHU11" s="663"/>
      <c r="PHV11" s="663"/>
      <c r="PHW11" s="663"/>
      <c r="PHX11" s="663"/>
      <c r="PHY11" s="663"/>
      <c r="PHZ11" s="663"/>
      <c r="PIA11" s="663"/>
      <c r="PIB11" s="663"/>
      <c r="PIC11" s="663"/>
      <c r="PID11" s="663"/>
      <c r="PIE11" s="663"/>
      <c r="PIF11" s="663"/>
      <c r="PIG11" s="663"/>
      <c r="PIH11" s="663"/>
      <c r="PII11" s="663"/>
      <c r="PIJ11" s="663"/>
      <c r="PIK11" s="663"/>
      <c r="PIL11" s="663"/>
      <c r="PIM11" s="663"/>
      <c r="PIN11" s="663"/>
      <c r="PIO11" s="663"/>
      <c r="PIP11" s="663"/>
      <c r="PIQ11" s="663"/>
      <c r="PIR11" s="663"/>
      <c r="PIS11" s="663"/>
      <c r="PIT11" s="663"/>
      <c r="PIU11" s="663"/>
      <c r="PIV11" s="663"/>
      <c r="PIW11" s="663"/>
      <c r="PIX11" s="663"/>
      <c r="PIY11" s="663"/>
      <c r="PIZ11" s="663"/>
      <c r="PJA11" s="663"/>
      <c r="PJB11" s="663"/>
      <c r="PJC11" s="663"/>
      <c r="PJD11" s="663"/>
      <c r="PJE11" s="663"/>
      <c r="PJF11" s="663"/>
      <c r="PJG11" s="663"/>
      <c r="PJH11" s="663"/>
      <c r="PJI11" s="663"/>
      <c r="PJJ11" s="663"/>
      <c r="PJK11" s="663"/>
      <c r="PJL11" s="663"/>
      <c r="PJM11" s="663"/>
      <c r="PJN11" s="663"/>
      <c r="PJO11" s="663"/>
      <c r="PJP11" s="663"/>
      <c r="PJQ11" s="663"/>
      <c r="PJR11" s="663"/>
      <c r="PJS11" s="663"/>
      <c r="PJT11" s="663"/>
      <c r="PJU11" s="663"/>
      <c r="PJV11" s="663"/>
      <c r="PJW11" s="663"/>
      <c r="PJX11" s="663"/>
      <c r="PJY11" s="663"/>
      <c r="PJZ11" s="663"/>
      <c r="PKA11" s="663"/>
      <c r="PKB11" s="663"/>
      <c r="PKC11" s="663"/>
      <c r="PKD11" s="663"/>
      <c r="PKE11" s="663"/>
      <c r="PKF11" s="663"/>
      <c r="PKG11" s="663"/>
      <c r="PKH11" s="663"/>
      <c r="PKI11" s="663"/>
      <c r="PKJ11" s="663"/>
      <c r="PKK11" s="663"/>
      <c r="PKL11" s="663"/>
      <c r="PKM11" s="663"/>
      <c r="PKN11" s="663"/>
      <c r="PKO11" s="663"/>
      <c r="PKP11" s="663"/>
      <c r="PKQ11" s="663"/>
      <c r="PKR11" s="663"/>
      <c r="PKS11" s="663"/>
      <c r="PKT11" s="663"/>
      <c r="PKU11" s="663"/>
      <c r="PKV11" s="663"/>
      <c r="PKW11" s="663"/>
      <c r="PKX11" s="663"/>
      <c r="PKY11" s="663"/>
      <c r="PKZ11" s="663"/>
      <c r="PLA11" s="663"/>
      <c r="PLB11" s="663"/>
      <c r="PLC11" s="663"/>
      <c r="PLD11" s="663"/>
      <c r="PLE11" s="663"/>
      <c r="PLF11" s="663"/>
      <c r="PLG11" s="663"/>
      <c r="PLH11" s="663"/>
      <c r="PLI11" s="663"/>
      <c r="PLJ11" s="663"/>
      <c r="PLK11" s="663"/>
      <c r="PLL11" s="663"/>
      <c r="PLM11" s="663"/>
      <c r="PLN11" s="663"/>
      <c r="PLO11" s="663"/>
      <c r="PLP11" s="663"/>
      <c r="PLQ11" s="663"/>
      <c r="PLR11" s="663"/>
      <c r="PLS11" s="663"/>
      <c r="PLT11" s="663"/>
      <c r="PLU11" s="663"/>
      <c r="PLV11" s="663"/>
      <c r="PLW11" s="663"/>
      <c r="PLX11" s="663"/>
      <c r="PLY11" s="663"/>
      <c r="PLZ11" s="663"/>
      <c r="PMA11" s="663"/>
      <c r="PMB11" s="663"/>
      <c r="PMC11" s="663"/>
      <c r="PMD11" s="663"/>
      <c r="PME11" s="663"/>
      <c r="PMF11" s="663"/>
      <c r="PMG11" s="663"/>
      <c r="PMH11" s="663"/>
      <c r="PMI11" s="663"/>
      <c r="PMJ11" s="663"/>
      <c r="PMK11" s="663"/>
      <c r="PML11" s="663"/>
      <c r="PMM11" s="663"/>
      <c r="PMN11" s="663"/>
      <c r="PMO11" s="663"/>
      <c r="PMP11" s="663"/>
      <c r="PMQ11" s="663"/>
      <c r="PMR11" s="663"/>
      <c r="PMS11" s="663"/>
      <c r="PMT11" s="663"/>
      <c r="PMU11" s="663"/>
      <c r="PMV11" s="663"/>
      <c r="PMW11" s="663"/>
      <c r="PMX11" s="663"/>
      <c r="PMY11" s="663"/>
      <c r="PMZ11" s="663"/>
      <c r="PNA11" s="663"/>
      <c r="PNB11" s="663"/>
      <c r="PNC11" s="663"/>
      <c r="PND11" s="663"/>
      <c r="PNE11" s="663"/>
      <c r="PNF11" s="663"/>
      <c r="PNG11" s="663"/>
      <c r="PNH11" s="663"/>
      <c r="PNI11" s="663"/>
      <c r="PNJ11" s="663"/>
      <c r="PNK11" s="663"/>
      <c r="PNL11" s="663"/>
      <c r="PNM11" s="663"/>
      <c r="PNN11" s="663"/>
      <c r="PNO11" s="663"/>
      <c r="PNP11" s="663"/>
      <c r="PNQ11" s="663"/>
      <c r="PNR11" s="663"/>
      <c r="PNS11" s="663"/>
      <c r="PNT11" s="663"/>
      <c r="PNU11" s="663"/>
      <c r="PNV11" s="663"/>
      <c r="PNW11" s="663"/>
      <c r="PNX11" s="663"/>
      <c r="PNY11" s="663"/>
      <c r="PNZ11" s="663"/>
      <c r="POA11" s="663"/>
      <c r="POB11" s="663"/>
      <c r="POC11" s="663"/>
      <c r="POD11" s="663"/>
      <c r="POE11" s="663"/>
      <c r="POF11" s="663"/>
      <c r="POG11" s="663"/>
      <c r="POH11" s="663"/>
      <c r="POI11" s="663"/>
      <c r="POJ11" s="663"/>
      <c r="POK11" s="663"/>
      <c r="POL11" s="663"/>
      <c r="POM11" s="663"/>
      <c r="PON11" s="663"/>
      <c r="POO11" s="663"/>
      <c r="POP11" s="663"/>
      <c r="POQ11" s="663"/>
      <c r="POR11" s="663"/>
      <c r="POS11" s="663"/>
      <c r="POT11" s="663"/>
      <c r="POU11" s="663"/>
      <c r="POV11" s="663"/>
      <c r="POW11" s="663"/>
      <c r="POX11" s="663"/>
      <c r="POY11" s="663"/>
      <c r="POZ11" s="663"/>
      <c r="PPA11" s="663"/>
      <c r="PPB11" s="663"/>
      <c r="PPC11" s="663"/>
      <c r="PPD11" s="663"/>
      <c r="PPE11" s="663"/>
      <c r="PPF11" s="663"/>
      <c r="PPG11" s="663"/>
      <c r="PPH11" s="663"/>
      <c r="PPI11" s="663"/>
      <c r="PPJ11" s="663"/>
      <c r="PPK11" s="663"/>
      <c r="PPL11" s="663"/>
      <c r="PPM11" s="663"/>
      <c r="PPN11" s="663"/>
      <c r="PPO11" s="663"/>
      <c r="PPP11" s="663"/>
      <c r="PPQ11" s="663"/>
      <c r="PPR11" s="663"/>
      <c r="PPS11" s="663"/>
      <c r="PPT11" s="663"/>
      <c r="PPU11" s="663"/>
      <c r="PPV11" s="663"/>
      <c r="PPW11" s="663"/>
      <c r="PPX11" s="663"/>
      <c r="PPY11" s="663"/>
      <c r="PPZ11" s="663"/>
      <c r="PQA11" s="663"/>
      <c r="PQB11" s="663"/>
      <c r="PQC11" s="663"/>
      <c r="PQD11" s="663"/>
      <c r="PQE11" s="663"/>
      <c r="PQF11" s="663"/>
      <c r="PQG11" s="663"/>
      <c r="PQH11" s="663"/>
      <c r="PQI11" s="663"/>
      <c r="PQJ11" s="663"/>
      <c r="PQK11" s="663"/>
      <c r="PQL11" s="663"/>
      <c r="PQM11" s="663"/>
      <c r="PQN11" s="663"/>
      <c r="PQO11" s="663"/>
      <c r="PQP11" s="663"/>
      <c r="PQQ11" s="663"/>
      <c r="PQR11" s="663"/>
      <c r="PQS11" s="663"/>
      <c r="PQT11" s="663"/>
      <c r="PQU11" s="663"/>
      <c r="PQV11" s="663"/>
      <c r="PQW11" s="663"/>
      <c r="PQX11" s="663"/>
      <c r="PQY11" s="663"/>
      <c r="PQZ11" s="663"/>
      <c r="PRA11" s="663"/>
      <c r="PRB11" s="663"/>
      <c r="PRC11" s="663"/>
      <c r="PRD11" s="663"/>
      <c r="PRE11" s="663"/>
      <c r="PRF11" s="663"/>
      <c r="PRG11" s="663"/>
      <c r="PRH11" s="663"/>
      <c r="PRI11" s="663"/>
      <c r="PRJ11" s="663"/>
      <c r="PRK11" s="663"/>
      <c r="PRL11" s="663"/>
      <c r="PRM11" s="663"/>
      <c r="PRN11" s="663"/>
      <c r="PRO11" s="663"/>
      <c r="PRP11" s="663"/>
      <c r="PRQ11" s="663"/>
      <c r="PRR11" s="663"/>
      <c r="PRS11" s="663"/>
      <c r="PRT11" s="663"/>
      <c r="PRU11" s="663"/>
      <c r="PRV11" s="663"/>
      <c r="PRW11" s="663"/>
      <c r="PRX11" s="663"/>
      <c r="PRY11" s="663"/>
      <c r="PRZ11" s="663"/>
      <c r="PSA11" s="663"/>
      <c r="PSB11" s="663"/>
      <c r="PSC11" s="663"/>
      <c r="PSD11" s="663"/>
      <c r="PSE11" s="663"/>
      <c r="PSF11" s="663"/>
      <c r="PSG11" s="663"/>
      <c r="PSH11" s="663"/>
      <c r="PSI11" s="663"/>
      <c r="PSJ11" s="663"/>
      <c r="PSK11" s="663"/>
      <c r="PSL11" s="663"/>
      <c r="PSM11" s="663"/>
      <c r="PSN11" s="663"/>
      <c r="PSO11" s="663"/>
      <c r="PSP11" s="663"/>
      <c r="PSQ11" s="663"/>
      <c r="PSR11" s="663"/>
      <c r="PSS11" s="663"/>
      <c r="PST11" s="663"/>
      <c r="PSU11" s="663"/>
      <c r="PSV11" s="663"/>
      <c r="PSW11" s="663"/>
      <c r="PSX11" s="663"/>
      <c r="PSY11" s="663"/>
      <c r="PSZ11" s="663"/>
      <c r="PTA11" s="663"/>
      <c r="PTB11" s="663"/>
      <c r="PTC11" s="663"/>
      <c r="PTD11" s="663"/>
      <c r="PTE11" s="663"/>
      <c r="PTF11" s="663"/>
      <c r="PTG11" s="663"/>
      <c r="PTH11" s="663"/>
      <c r="PTI11" s="663"/>
      <c r="PTJ11" s="663"/>
      <c r="PTK11" s="663"/>
      <c r="PTL11" s="663"/>
      <c r="PTM11" s="663"/>
      <c r="PTN11" s="663"/>
      <c r="PTO11" s="663"/>
      <c r="PTP11" s="663"/>
      <c r="PTQ11" s="663"/>
      <c r="PTR11" s="663"/>
      <c r="PTS11" s="663"/>
      <c r="PTT11" s="663"/>
      <c r="PTU11" s="663"/>
      <c r="PTV11" s="663"/>
      <c r="PTW11" s="663"/>
      <c r="PTX11" s="663"/>
      <c r="PTY11" s="663"/>
      <c r="PTZ11" s="663"/>
      <c r="PUA11" s="663"/>
      <c r="PUB11" s="663"/>
      <c r="PUC11" s="663"/>
      <c r="PUD11" s="663"/>
      <c r="PUE11" s="663"/>
      <c r="PUF11" s="663"/>
      <c r="PUG11" s="663"/>
      <c r="PUH11" s="663"/>
      <c r="PUI11" s="663"/>
      <c r="PUJ11" s="663"/>
      <c r="PUK11" s="663"/>
      <c r="PUL11" s="663"/>
      <c r="PUM11" s="663"/>
      <c r="PUN11" s="663"/>
      <c r="PUO11" s="663"/>
      <c r="PUP11" s="663"/>
      <c r="PUQ11" s="663"/>
      <c r="PUR11" s="663"/>
      <c r="PUS11" s="663"/>
      <c r="PUT11" s="663"/>
      <c r="PUU11" s="663"/>
      <c r="PUV11" s="663"/>
      <c r="PUW11" s="663"/>
      <c r="PUX11" s="663"/>
      <c r="PUY11" s="663"/>
      <c r="PUZ11" s="663"/>
      <c r="PVA11" s="663"/>
      <c r="PVB11" s="663"/>
      <c r="PVC11" s="663"/>
      <c r="PVD11" s="663"/>
      <c r="PVE11" s="663"/>
      <c r="PVF11" s="663"/>
      <c r="PVG11" s="663"/>
      <c r="PVH11" s="663"/>
      <c r="PVI11" s="663"/>
      <c r="PVJ11" s="663"/>
      <c r="PVK11" s="663"/>
      <c r="PVL11" s="663"/>
      <c r="PVM11" s="663"/>
      <c r="PVN11" s="663"/>
      <c r="PVO11" s="663"/>
      <c r="PVP11" s="663"/>
      <c r="PVQ11" s="663"/>
      <c r="PVR11" s="663"/>
      <c r="PVS11" s="663"/>
      <c r="PVT11" s="663"/>
      <c r="PVU11" s="663"/>
      <c r="PVV11" s="663"/>
      <c r="PVW11" s="663"/>
      <c r="PVX11" s="663"/>
      <c r="PVY11" s="663"/>
      <c r="PVZ11" s="663"/>
      <c r="PWA11" s="663"/>
      <c r="PWB11" s="663"/>
      <c r="PWC11" s="663"/>
      <c r="PWD11" s="663"/>
      <c r="PWE11" s="663"/>
      <c r="PWF11" s="663"/>
      <c r="PWG11" s="663"/>
      <c r="PWH11" s="663"/>
      <c r="PWI11" s="663"/>
      <c r="PWJ11" s="663"/>
      <c r="PWK11" s="663"/>
      <c r="PWL11" s="663"/>
      <c r="PWM11" s="663"/>
      <c r="PWN11" s="663"/>
      <c r="PWO11" s="663"/>
      <c r="PWP11" s="663"/>
      <c r="PWQ11" s="663"/>
      <c r="PWR11" s="663"/>
      <c r="PWS11" s="663"/>
      <c r="PWT11" s="663"/>
      <c r="PWU11" s="663"/>
      <c r="PWV11" s="663"/>
      <c r="PWW11" s="663"/>
      <c r="PWX11" s="663"/>
      <c r="PWY11" s="663"/>
      <c r="PWZ11" s="663"/>
      <c r="PXA11" s="663"/>
      <c r="PXB11" s="663"/>
      <c r="PXC11" s="663"/>
      <c r="PXD11" s="663"/>
      <c r="PXE11" s="663"/>
      <c r="PXF11" s="663"/>
      <c r="PXG11" s="663"/>
      <c r="PXH11" s="663"/>
      <c r="PXI11" s="663"/>
      <c r="PXJ11" s="663"/>
      <c r="PXK11" s="663"/>
      <c r="PXL11" s="663"/>
      <c r="PXM11" s="663"/>
      <c r="PXN11" s="663"/>
      <c r="PXO11" s="663"/>
      <c r="PXP11" s="663"/>
      <c r="PXQ11" s="663"/>
      <c r="PXR11" s="663"/>
      <c r="PXS11" s="663"/>
      <c r="PXT11" s="663"/>
      <c r="PXU11" s="663"/>
      <c r="PXV11" s="663"/>
      <c r="PXW11" s="663"/>
      <c r="PXX11" s="663"/>
      <c r="PXY11" s="663"/>
      <c r="PXZ11" s="663"/>
      <c r="PYA11" s="663"/>
      <c r="PYB11" s="663"/>
      <c r="PYC11" s="663"/>
      <c r="PYD11" s="663"/>
      <c r="PYE11" s="663"/>
      <c r="PYF11" s="663"/>
      <c r="PYG11" s="663"/>
      <c r="PYH11" s="663"/>
      <c r="PYI11" s="663"/>
      <c r="PYJ11" s="663"/>
      <c r="PYK11" s="663"/>
      <c r="PYL11" s="663"/>
      <c r="PYM11" s="663"/>
      <c r="PYN11" s="663"/>
      <c r="PYO11" s="663"/>
      <c r="PYP11" s="663"/>
      <c r="PYQ11" s="663"/>
      <c r="PYR11" s="663"/>
      <c r="PYS11" s="663"/>
      <c r="PYT11" s="663"/>
      <c r="PYU11" s="663"/>
      <c r="PYV11" s="663"/>
      <c r="PYW11" s="663"/>
      <c r="PYX11" s="663"/>
      <c r="PYY11" s="663"/>
      <c r="PYZ11" s="663"/>
      <c r="PZA11" s="663"/>
      <c r="PZB11" s="663"/>
      <c r="PZC11" s="663"/>
      <c r="PZD11" s="663"/>
      <c r="PZE11" s="663"/>
      <c r="PZF11" s="663"/>
      <c r="PZG11" s="663"/>
      <c r="PZH11" s="663"/>
      <c r="PZI11" s="663"/>
      <c r="PZJ11" s="663"/>
      <c r="PZK11" s="663"/>
      <c r="PZL11" s="663"/>
      <c r="PZM11" s="663"/>
      <c r="PZN11" s="663"/>
      <c r="PZO11" s="663"/>
      <c r="PZP11" s="663"/>
      <c r="PZQ11" s="663"/>
      <c r="PZR11" s="663"/>
      <c r="PZS11" s="663"/>
      <c r="PZT11" s="663"/>
      <c r="PZU11" s="663"/>
      <c r="PZV11" s="663"/>
      <c r="PZW11" s="663"/>
      <c r="PZX11" s="663"/>
      <c r="PZY11" s="663"/>
      <c r="PZZ11" s="663"/>
      <c r="QAA11" s="663"/>
      <c r="QAB11" s="663"/>
      <c r="QAC11" s="663"/>
      <c r="QAD11" s="663"/>
      <c r="QAE11" s="663"/>
      <c r="QAF11" s="663"/>
      <c r="QAG11" s="663"/>
      <c r="QAH11" s="663"/>
      <c r="QAI11" s="663"/>
      <c r="QAJ11" s="663"/>
      <c r="QAK11" s="663"/>
      <c r="QAL11" s="663"/>
      <c r="QAM11" s="663"/>
      <c r="QAN11" s="663"/>
      <c r="QAO11" s="663"/>
      <c r="QAP11" s="663"/>
      <c r="QAQ11" s="663"/>
      <c r="QAR11" s="663"/>
      <c r="QAS11" s="663"/>
      <c r="QAT11" s="663"/>
      <c r="QAU11" s="663"/>
      <c r="QAV11" s="663"/>
      <c r="QAW11" s="663"/>
      <c r="QAX11" s="663"/>
      <c r="QAY11" s="663"/>
      <c r="QAZ11" s="663"/>
      <c r="QBA11" s="663"/>
      <c r="QBB11" s="663"/>
      <c r="QBC11" s="663"/>
      <c r="QBD11" s="663"/>
      <c r="QBE11" s="663"/>
      <c r="QBF11" s="663"/>
      <c r="QBG11" s="663"/>
      <c r="QBH11" s="663"/>
      <c r="QBI11" s="663"/>
      <c r="QBJ11" s="663"/>
      <c r="QBK11" s="663"/>
      <c r="QBL11" s="663"/>
      <c r="QBM11" s="663"/>
      <c r="QBN11" s="663"/>
      <c r="QBO11" s="663"/>
      <c r="QBP11" s="663"/>
      <c r="QBQ11" s="663"/>
      <c r="QBR11" s="663"/>
      <c r="QBS11" s="663"/>
      <c r="QBT11" s="663"/>
      <c r="QBU11" s="663"/>
      <c r="QBV11" s="663"/>
      <c r="QBW11" s="663"/>
      <c r="QBX11" s="663"/>
      <c r="QBY11" s="663"/>
      <c r="QBZ11" s="663"/>
      <c r="QCA11" s="663"/>
      <c r="QCB11" s="663"/>
      <c r="QCC11" s="663"/>
      <c r="QCD11" s="663"/>
      <c r="QCE11" s="663"/>
      <c r="QCF11" s="663"/>
      <c r="QCG11" s="663"/>
      <c r="QCH11" s="663"/>
      <c r="QCI11" s="663"/>
      <c r="QCJ11" s="663"/>
      <c r="QCK11" s="663"/>
      <c r="QCL11" s="663"/>
      <c r="QCM11" s="663"/>
      <c r="QCN11" s="663"/>
      <c r="QCO11" s="663"/>
      <c r="QCP11" s="663"/>
      <c r="QCQ11" s="663"/>
      <c r="QCR11" s="663"/>
      <c r="QCS11" s="663"/>
      <c r="QCT11" s="663"/>
      <c r="QCU11" s="663"/>
      <c r="QCV11" s="663"/>
      <c r="QCW11" s="663"/>
      <c r="QCX11" s="663"/>
      <c r="QCY11" s="663"/>
      <c r="QCZ11" s="663"/>
      <c r="QDA11" s="663"/>
      <c r="QDB11" s="663"/>
      <c r="QDC11" s="663"/>
      <c r="QDD11" s="663"/>
      <c r="QDE11" s="663"/>
      <c r="QDF11" s="663"/>
      <c r="QDG11" s="663"/>
      <c r="QDH11" s="663"/>
      <c r="QDI11" s="663"/>
      <c r="QDJ11" s="663"/>
      <c r="QDK11" s="663"/>
      <c r="QDL11" s="663"/>
      <c r="QDM11" s="663"/>
      <c r="QDN11" s="663"/>
      <c r="QDO11" s="663"/>
      <c r="QDP11" s="663"/>
      <c r="QDQ11" s="663"/>
      <c r="QDR11" s="663"/>
      <c r="QDS11" s="663"/>
      <c r="QDT11" s="663"/>
      <c r="QDU11" s="663"/>
      <c r="QDV11" s="663"/>
      <c r="QDW11" s="663"/>
      <c r="QDX11" s="663"/>
      <c r="QDY11" s="663"/>
      <c r="QDZ11" s="663"/>
      <c r="QEA11" s="663"/>
      <c r="QEB11" s="663"/>
      <c r="QEC11" s="663"/>
      <c r="QED11" s="663"/>
      <c r="QEE11" s="663"/>
      <c r="QEF11" s="663"/>
      <c r="QEG11" s="663"/>
      <c r="QEH11" s="663"/>
      <c r="QEI11" s="663"/>
      <c r="QEJ11" s="663"/>
      <c r="QEK11" s="663"/>
      <c r="QEL11" s="663"/>
      <c r="QEM11" s="663"/>
      <c r="QEN11" s="663"/>
      <c r="QEO11" s="663"/>
      <c r="QEP11" s="663"/>
      <c r="QEQ11" s="663"/>
      <c r="QER11" s="663"/>
      <c r="QES11" s="663"/>
      <c r="QET11" s="663"/>
      <c r="QEU11" s="663"/>
      <c r="QEV11" s="663"/>
      <c r="QEW11" s="663"/>
      <c r="QEX11" s="663"/>
      <c r="QEY11" s="663"/>
      <c r="QEZ11" s="663"/>
      <c r="QFA11" s="663"/>
      <c r="QFB11" s="663"/>
      <c r="QFC11" s="663"/>
      <c r="QFD11" s="663"/>
      <c r="QFE11" s="663"/>
      <c r="QFF11" s="663"/>
      <c r="QFG11" s="663"/>
      <c r="QFH11" s="663"/>
      <c r="QFI11" s="663"/>
      <c r="QFJ11" s="663"/>
      <c r="QFK11" s="663"/>
      <c r="QFL11" s="663"/>
      <c r="QFM11" s="663"/>
      <c r="QFN11" s="663"/>
      <c r="QFO11" s="663"/>
      <c r="QFP11" s="663"/>
      <c r="QFQ11" s="663"/>
      <c r="QFR11" s="663"/>
      <c r="QFS11" s="663"/>
      <c r="QFT11" s="663"/>
      <c r="QFU11" s="663"/>
      <c r="QFV11" s="663"/>
      <c r="QFW11" s="663"/>
      <c r="QFX11" s="663"/>
      <c r="QFY11" s="663"/>
      <c r="QFZ11" s="663"/>
      <c r="QGA11" s="663"/>
      <c r="QGB11" s="663"/>
      <c r="QGC11" s="663"/>
      <c r="QGD11" s="663"/>
      <c r="QGE11" s="663"/>
      <c r="QGF11" s="663"/>
      <c r="QGG11" s="663"/>
      <c r="QGH11" s="663"/>
      <c r="QGI11" s="663"/>
      <c r="QGJ11" s="663"/>
      <c r="QGK11" s="663"/>
      <c r="QGL11" s="663"/>
      <c r="QGM11" s="663"/>
      <c r="QGN11" s="663"/>
      <c r="QGO11" s="663"/>
      <c r="QGP11" s="663"/>
      <c r="QGQ11" s="663"/>
      <c r="QGR11" s="663"/>
      <c r="QGS11" s="663"/>
      <c r="QGT11" s="663"/>
      <c r="QGU11" s="663"/>
      <c r="QGV11" s="663"/>
      <c r="QGW11" s="663"/>
      <c r="QGX11" s="663"/>
      <c r="QGY11" s="663"/>
      <c r="QGZ11" s="663"/>
      <c r="QHA11" s="663"/>
      <c r="QHB11" s="663"/>
      <c r="QHC11" s="663"/>
      <c r="QHD11" s="663"/>
      <c r="QHE11" s="663"/>
      <c r="QHF11" s="663"/>
      <c r="QHG11" s="663"/>
      <c r="QHH11" s="663"/>
      <c r="QHI11" s="663"/>
      <c r="QHJ11" s="663"/>
      <c r="QHK11" s="663"/>
      <c r="QHL11" s="663"/>
      <c r="QHM11" s="663"/>
      <c r="QHN11" s="663"/>
      <c r="QHO11" s="663"/>
      <c r="QHP11" s="663"/>
      <c r="QHQ11" s="663"/>
      <c r="QHR11" s="663"/>
      <c r="QHS11" s="663"/>
      <c r="QHT11" s="663"/>
      <c r="QHU11" s="663"/>
      <c r="QHV11" s="663"/>
      <c r="QHW11" s="663"/>
      <c r="QHX11" s="663"/>
      <c r="QHY11" s="663"/>
      <c r="QHZ11" s="663"/>
      <c r="QIA11" s="663"/>
      <c r="QIB11" s="663"/>
      <c r="QIC11" s="663"/>
      <c r="QID11" s="663"/>
      <c r="QIE11" s="663"/>
      <c r="QIF11" s="663"/>
      <c r="QIG11" s="663"/>
      <c r="QIH11" s="663"/>
      <c r="QII11" s="663"/>
      <c r="QIJ11" s="663"/>
      <c r="QIK11" s="663"/>
      <c r="QIL11" s="663"/>
      <c r="QIM11" s="663"/>
      <c r="QIN11" s="663"/>
      <c r="QIO11" s="663"/>
      <c r="QIP11" s="663"/>
      <c r="QIQ11" s="663"/>
      <c r="QIR11" s="663"/>
      <c r="QIS11" s="663"/>
      <c r="QIT11" s="663"/>
      <c r="QIU11" s="663"/>
      <c r="QIV11" s="663"/>
      <c r="QIW11" s="663"/>
      <c r="QIX11" s="663"/>
      <c r="QIY11" s="663"/>
      <c r="QIZ11" s="663"/>
      <c r="QJA11" s="663"/>
      <c r="QJB11" s="663"/>
      <c r="QJC11" s="663"/>
      <c r="QJD11" s="663"/>
      <c r="QJE11" s="663"/>
      <c r="QJF11" s="663"/>
      <c r="QJG11" s="663"/>
      <c r="QJH11" s="663"/>
      <c r="QJI11" s="663"/>
      <c r="QJJ11" s="663"/>
      <c r="QJK11" s="663"/>
      <c r="QJL11" s="663"/>
      <c r="QJM11" s="663"/>
      <c r="QJN11" s="663"/>
      <c r="QJO11" s="663"/>
      <c r="QJP11" s="663"/>
      <c r="QJQ11" s="663"/>
      <c r="QJR11" s="663"/>
      <c r="QJS11" s="663"/>
      <c r="QJT11" s="663"/>
      <c r="QJU11" s="663"/>
      <c r="QJV11" s="663"/>
      <c r="QJW11" s="663"/>
      <c r="QJX11" s="663"/>
      <c r="QJY11" s="663"/>
      <c r="QJZ11" s="663"/>
      <c r="QKA11" s="663"/>
      <c r="QKB11" s="663"/>
      <c r="QKC11" s="663"/>
      <c r="QKD11" s="663"/>
      <c r="QKE11" s="663"/>
      <c r="QKF11" s="663"/>
      <c r="QKG11" s="663"/>
      <c r="QKH11" s="663"/>
      <c r="QKI11" s="663"/>
      <c r="QKJ11" s="663"/>
      <c r="QKK11" s="663"/>
      <c r="QKL11" s="663"/>
      <c r="QKM11" s="663"/>
      <c r="QKN11" s="663"/>
      <c r="QKO11" s="663"/>
      <c r="QKP11" s="663"/>
      <c r="QKQ11" s="663"/>
      <c r="QKR11" s="663"/>
      <c r="QKS11" s="663"/>
      <c r="QKT11" s="663"/>
      <c r="QKU11" s="663"/>
      <c r="QKV11" s="663"/>
      <c r="QKW11" s="663"/>
      <c r="QKX11" s="663"/>
      <c r="QKY11" s="663"/>
      <c r="QKZ11" s="663"/>
      <c r="QLA11" s="663"/>
      <c r="QLB11" s="663"/>
      <c r="QLC11" s="663"/>
      <c r="QLD11" s="663"/>
      <c r="QLE11" s="663"/>
      <c r="QLF11" s="663"/>
      <c r="QLG11" s="663"/>
      <c r="QLH11" s="663"/>
      <c r="QLI11" s="663"/>
      <c r="QLJ11" s="663"/>
      <c r="QLK11" s="663"/>
      <c r="QLL11" s="663"/>
      <c r="QLM11" s="663"/>
      <c r="QLN11" s="663"/>
      <c r="QLO11" s="663"/>
      <c r="QLP11" s="663"/>
      <c r="QLQ11" s="663"/>
      <c r="QLR11" s="663"/>
      <c r="QLS11" s="663"/>
      <c r="QLT11" s="663"/>
      <c r="QLU11" s="663"/>
      <c r="QLV11" s="663"/>
      <c r="QLW11" s="663"/>
      <c r="QLX11" s="663"/>
      <c r="QLY11" s="663"/>
      <c r="QLZ11" s="663"/>
      <c r="QMA11" s="663"/>
      <c r="QMB11" s="663"/>
      <c r="QMC11" s="663"/>
      <c r="QMD11" s="663"/>
      <c r="QME11" s="663"/>
      <c r="QMF11" s="663"/>
      <c r="QMG11" s="663"/>
      <c r="QMH11" s="663"/>
      <c r="QMI11" s="663"/>
      <c r="QMJ11" s="663"/>
      <c r="QMK11" s="663"/>
      <c r="QML11" s="663"/>
      <c r="QMM11" s="663"/>
      <c r="QMN11" s="663"/>
      <c r="QMO11" s="663"/>
      <c r="QMP11" s="663"/>
      <c r="QMQ11" s="663"/>
      <c r="QMR11" s="663"/>
      <c r="QMS11" s="663"/>
      <c r="QMT11" s="663"/>
      <c r="QMU11" s="663"/>
      <c r="QMV11" s="663"/>
      <c r="QMW11" s="663"/>
      <c r="QMX11" s="663"/>
      <c r="QMY11" s="663"/>
      <c r="QMZ11" s="663"/>
      <c r="QNA11" s="663"/>
      <c r="QNB11" s="663"/>
      <c r="QNC11" s="663"/>
      <c r="QND11" s="663"/>
      <c r="QNE11" s="663"/>
      <c r="QNF11" s="663"/>
      <c r="QNG11" s="663"/>
      <c r="QNH11" s="663"/>
      <c r="QNI11" s="663"/>
      <c r="QNJ11" s="663"/>
      <c r="QNK11" s="663"/>
      <c r="QNL11" s="663"/>
      <c r="QNM11" s="663"/>
      <c r="QNN11" s="663"/>
      <c r="QNO11" s="663"/>
      <c r="QNP11" s="663"/>
      <c r="QNQ11" s="663"/>
      <c r="QNR11" s="663"/>
      <c r="QNS11" s="663"/>
      <c r="QNT11" s="663"/>
      <c r="QNU11" s="663"/>
      <c r="QNV11" s="663"/>
      <c r="QNW11" s="663"/>
      <c r="QNX11" s="663"/>
      <c r="QNY11" s="663"/>
      <c r="QNZ11" s="663"/>
      <c r="QOA11" s="663"/>
      <c r="QOB11" s="663"/>
      <c r="QOC11" s="663"/>
      <c r="QOD11" s="663"/>
      <c r="QOE11" s="663"/>
      <c r="QOF11" s="663"/>
      <c r="QOG11" s="663"/>
      <c r="QOH11" s="663"/>
      <c r="QOI11" s="663"/>
      <c r="QOJ11" s="663"/>
      <c r="QOK11" s="663"/>
      <c r="QOL11" s="663"/>
      <c r="QOM11" s="663"/>
      <c r="QON11" s="663"/>
      <c r="QOO11" s="663"/>
      <c r="QOP11" s="663"/>
      <c r="QOQ11" s="663"/>
      <c r="QOR11" s="663"/>
      <c r="QOS11" s="663"/>
      <c r="QOT11" s="663"/>
      <c r="QOU11" s="663"/>
      <c r="QOV11" s="663"/>
      <c r="QOW11" s="663"/>
      <c r="QOX11" s="663"/>
      <c r="QOY11" s="663"/>
      <c r="QOZ11" s="663"/>
      <c r="QPA11" s="663"/>
      <c r="QPB11" s="663"/>
      <c r="QPC11" s="663"/>
      <c r="QPD11" s="663"/>
      <c r="QPE11" s="663"/>
      <c r="QPF11" s="663"/>
      <c r="QPG11" s="663"/>
      <c r="QPH11" s="663"/>
      <c r="QPI11" s="663"/>
      <c r="QPJ11" s="663"/>
      <c r="QPK11" s="663"/>
      <c r="QPL11" s="663"/>
      <c r="QPM11" s="663"/>
      <c r="QPN11" s="663"/>
      <c r="QPO11" s="663"/>
      <c r="QPP11" s="663"/>
      <c r="QPQ11" s="663"/>
      <c r="QPR11" s="663"/>
      <c r="QPS11" s="663"/>
      <c r="QPT11" s="663"/>
      <c r="QPU11" s="663"/>
      <c r="QPV11" s="663"/>
      <c r="QPW11" s="663"/>
      <c r="QPX11" s="663"/>
      <c r="QPY11" s="663"/>
      <c r="QPZ11" s="663"/>
      <c r="QQA11" s="663"/>
      <c r="QQB11" s="663"/>
      <c r="QQC11" s="663"/>
      <c r="QQD11" s="663"/>
      <c r="QQE11" s="663"/>
      <c r="QQF11" s="663"/>
      <c r="QQG11" s="663"/>
      <c r="QQH11" s="663"/>
      <c r="QQI11" s="663"/>
      <c r="QQJ11" s="663"/>
      <c r="QQK11" s="663"/>
      <c r="QQL11" s="663"/>
      <c r="QQM11" s="663"/>
      <c r="QQN11" s="663"/>
      <c r="QQO11" s="663"/>
      <c r="QQP11" s="663"/>
      <c r="QQQ11" s="663"/>
      <c r="QQR11" s="663"/>
      <c r="QQS11" s="663"/>
      <c r="QQT11" s="663"/>
      <c r="QQU11" s="663"/>
      <c r="QQV11" s="663"/>
      <c r="QQW11" s="663"/>
      <c r="QQX11" s="663"/>
      <c r="QQY11" s="663"/>
      <c r="QQZ11" s="663"/>
      <c r="QRA11" s="663"/>
      <c r="QRB11" s="663"/>
      <c r="QRC11" s="663"/>
      <c r="QRD11" s="663"/>
      <c r="QRE11" s="663"/>
      <c r="QRF11" s="663"/>
      <c r="QRG11" s="663"/>
      <c r="QRH11" s="663"/>
      <c r="QRI11" s="663"/>
      <c r="QRJ11" s="663"/>
      <c r="QRK11" s="663"/>
      <c r="QRL11" s="663"/>
      <c r="QRM11" s="663"/>
      <c r="QRN11" s="663"/>
      <c r="QRO11" s="663"/>
      <c r="QRP11" s="663"/>
      <c r="QRQ11" s="663"/>
      <c r="QRR11" s="663"/>
      <c r="QRS11" s="663"/>
      <c r="QRT11" s="663"/>
      <c r="QRU11" s="663"/>
      <c r="QRV11" s="663"/>
      <c r="QRW11" s="663"/>
      <c r="QRX11" s="663"/>
      <c r="QRY11" s="663"/>
      <c r="QRZ11" s="663"/>
      <c r="QSA11" s="663"/>
      <c r="QSB11" s="663"/>
      <c r="QSC11" s="663"/>
      <c r="QSD11" s="663"/>
      <c r="QSE11" s="663"/>
      <c r="QSF11" s="663"/>
      <c r="QSG11" s="663"/>
      <c r="QSH11" s="663"/>
      <c r="QSI11" s="663"/>
      <c r="QSJ11" s="663"/>
      <c r="QSK11" s="663"/>
      <c r="QSL11" s="663"/>
      <c r="QSM11" s="663"/>
      <c r="QSN11" s="663"/>
      <c r="QSO11" s="663"/>
      <c r="QSP11" s="663"/>
      <c r="QSQ11" s="663"/>
      <c r="QSR11" s="663"/>
      <c r="QSS11" s="663"/>
      <c r="QST11" s="663"/>
      <c r="QSU11" s="663"/>
      <c r="QSV11" s="663"/>
      <c r="QSW11" s="663"/>
      <c r="QSX11" s="663"/>
      <c r="QSY11" s="663"/>
      <c r="QSZ11" s="663"/>
      <c r="QTA11" s="663"/>
      <c r="QTB11" s="663"/>
      <c r="QTC11" s="663"/>
      <c r="QTD11" s="663"/>
      <c r="QTE11" s="663"/>
      <c r="QTF11" s="663"/>
      <c r="QTG11" s="663"/>
      <c r="QTH11" s="663"/>
      <c r="QTI11" s="663"/>
      <c r="QTJ11" s="663"/>
      <c r="QTK11" s="663"/>
      <c r="QTL11" s="663"/>
      <c r="QTM11" s="663"/>
      <c r="QTN11" s="663"/>
      <c r="QTO11" s="663"/>
      <c r="QTP11" s="663"/>
      <c r="QTQ11" s="663"/>
      <c r="QTR11" s="663"/>
      <c r="QTS11" s="663"/>
      <c r="QTT11" s="663"/>
      <c r="QTU11" s="663"/>
      <c r="QTV11" s="663"/>
      <c r="QTW11" s="663"/>
      <c r="QTX11" s="663"/>
      <c r="QTY11" s="663"/>
      <c r="QTZ11" s="663"/>
      <c r="QUA11" s="663"/>
      <c r="QUB11" s="663"/>
      <c r="QUC11" s="663"/>
      <c r="QUD11" s="663"/>
      <c r="QUE11" s="663"/>
      <c r="QUF11" s="663"/>
      <c r="QUG11" s="663"/>
      <c r="QUH11" s="663"/>
      <c r="QUI11" s="663"/>
      <c r="QUJ11" s="663"/>
      <c r="QUK11" s="663"/>
      <c r="QUL11" s="663"/>
      <c r="QUM11" s="663"/>
      <c r="QUN11" s="663"/>
      <c r="QUO11" s="663"/>
      <c r="QUP11" s="663"/>
      <c r="QUQ11" s="663"/>
      <c r="QUR11" s="663"/>
      <c r="QUS11" s="663"/>
      <c r="QUT11" s="663"/>
      <c r="QUU11" s="663"/>
      <c r="QUV11" s="663"/>
      <c r="QUW11" s="663"/>
      <c r="QUX11" s="663"/>
      <c r="QUY11" s="663"/>
      <c r="QUZ11" s="663"/>
      <c r="QVA11" s="663"/>
      <c r="QVB11" s="663"/>
      <c r="QVC11" s="663"/>
      <c r="QVD11" s="663"/>
      <c r="QVE11" s="663"/>
      <c r="QVF11" s="663"/>
      <c r="QVG11" s="663"/>
      <c r="QVH11" s="663"/>
      <c r="QVI11" s="663"/>
      <c r="QVJ11" s="663"/>
      <c r="QVK11" s="663"/>
      <c r="QVL11" s="663"/>
      <c r="QVM11" s="663"/>
      <c r="QVN11" s="663"/>
      <c r="QVO11" s="663"/>
      <c r="QVP11" s="663"/>
      <c r="QVQ11" s="663"/>
      <c r="QVR11" s="663"/>
      <c r="QVS11" s="663"/>
      <c r="QVT11" s="663"/>
      <c r="QVU11" s="663"/>
      <c r="QVV11" s="663"/>
      <c r="QVW11" s="663"/>
      <c r="QVX11" s="663"/>
      <c r="QVY11" s="663"/>
      <c r="QVZ11" s="663"/>
      <c r="QWA11" s="663"/>
      <c r="QWB11" s="663"/>
      <c r="QWC11" s="663"/>
      <c r="QWD11" s="663"/>
      <c r="QWE11" s="663"/>
      <c r="QWF11" s="663"/>
      <c r="QWG11" s="663"/>
      <c r="QWH11" s="663"/>
      <c r="QWI11" s="663"/>
      <c r="QWJ11" s="663"/>
      <c r="QWK11" s="663"/>
      <c r="QWL11" s="663"/>
      <c r="QWM11" s="663"/>
      <c r="QWN11" s="663"/>
      <c r="QWO11" s="663"/>
      <c r="QWP11" s="663"/>
      <c r="QWQ11" s="663"/>
      <c r="QWR11" s="663"/>
      <c r="QWS11" s="663"/>
      <c r="QWT11" s="663"/>
      <c r="QWU11" s="663"/>
      <c r="QWV11" s="663"/>
      <c r="QWW11" s="663"/>
      <c r="QWX11" s="663"/>
      <c r="QWY11" s="663"/>
      <c r="QWZ11" s="663"/>
      <c r="QXA11" s="663"/>
      <c r="QXB11" s="663"/>
      <c r="QXC11" s="663"/>
      <c r="QXD11" s="663"/>
      <c r="QXE11" s="663"/>
      <c r="QXF11" s="663"/>
      <c r="QXG11" s="663"/>
      <c r="QXH11" s="663"/>
      <c r="QXI11" s="663"/>
      <c r="QXJ11" s="663"/>
      <c r="QXK11" s="663"/>
      <c r="QXL11" s="663"/>
      <c r="QXM11" s="663"/>
      <c r="QXN11" s="663"/>
      <c r="QXO11" s="663"/>
      <c r="QXP11" s="663"/>
      <c r="QXQ11" s="663"/>
      <c r="QXR11" s="663"/>
      <c r="QXS11" s="663"/>
      <c r="QXT11" s="663"/>
      <c r="QXU11" s="663"/>
      <c r="QXV11" s="663"/>
      <c r="QXW11" s="663"/>
      <c r="QXX11" s="663"/>
      <c r="QXY11" s="663"/>
      <c r="QXZ11" s="663"/>
      <c r="QYA11" s="663"/>
      <c r="QYB11" s="663"/>
      <c r="QYC11" s="663"/>
      <c r="QYD11" s="663"/>
      <c r="QYE11" s="663"/>
      <c r="QYF11" s="663"/>
      <c r="QYG11" s="663"/>
      <c r="QYH11" s="663"/>
      <c r="QYI11" s="663"/>
      <c r="QYJ11" s="663"/>
      <c r="QYK11" s="663"/>
      <c r="QYL11" s="663"/>
      <c r="QYM11" s="663"/>
      <c r="QYN11" s="663"/>
      <c r="QYO11" s="663"/>
      <c r="QYP11" s="663"/>
      <c r="QYQ11" s="663"/>
      <c r="QYR11" s="663"/>
      <c r="QYS11" s="663"/>
      <c r="QYT11" s="663"/>
      <c r="QYU11" s="663"/>
      <c r="QYV11" s="663"/>
      <c r="QYW11" s="663"/>
      <c r="QYX11" s="663"/>
      <c r="QYY11" s="663"/>
      <c r="QYZ11" s="663"/>
      <c r="QZA11" s="663"/>
      <c r="QZB11" s="663"/>
      <c r="QZC11" s="663"/>
      <c r="QZD11" s="663"/>
      <c r="QZE11" s="663"/>
      <c r="QZF11" s="663"/>
      <c r="QZG11" s="663"/>
      <c r="QZH11" s="663"/>
      <c r="QZI11" s="663"/>
      <c r="QZJ11" s="663"/>
      <c r="QZK11" s="663"/>
      <c r="QZL11" s="663"/>
      <c r="QZM11" s="663"/>
      <c r="QZN11" s="663"/>
      <c r="QZO11" s="663"/>
      <c r="QZP11" s="663"/>
      <c r="QZQ11" s="663"/>
      <c r="QZR11" s="663"/>
      <c r="QZS11" s="663"/>
      <c r="QZT11" s="663"/>
      <c r="QZU11" s="663"/>
      <c r="QZV11" s="663"/>
      <c r="QZW11" s="663"/>
      <c r="QZX11" s="663"/>
      <c r="QZY11" s="663"/>
      <c r="QZZ11" s="663"/>
      <c r="RAA11" s="663"/>
      <c r="RAB11" s="663"/>
      <c r="RAC11" s="663"/>
      <c r="RAD11" s="663"/>
      <c r="RAE11" s="663"/>
      <c r="RAF11" s="663"/>
      <c r="RAG11" s="663"/>
      <c r="RAH11" s="663"/>
      <c r="RAI11" s="663"/>
      <c r="RAJ11" s="663"/>
      <c r="RAK11" s="663"/>
      <c r="RAL11" s="663"/>
      <c r="RAM11" s="663"/>
      <c r="RAN11" s="663"/>
      <c r="RAO11" s="663"/>
      <c r="RAP11" s="663"/>
      <c r="RAQ11" s="663"/>
      <c r="RAR11" s="663"/>
      <c r="RAS11" s="663"/>
      <c r="RAT11" s="663"/>
      <c r="RAU11" s="663"/>
      <c r="RAV11" s="663"/>
      <c r="RAW11" s="663"/>
      <c r="RAX11" s="663"/>
      <c r="RAY11" s="663"/>
      <c r="RAZ11" s="663"/>
      <c r="RBA11" s="663"/>
      <c r="RBB11" s="663"/>
      <c r="RBC11" s="663"/>
      <c r="RBD11" s="663"/>
      <c r="RBE11" s="663"/>
      <c r="RBF11" s="663"/>
      <c r="RBG11" s="663"/>
      <c r="RBH11" s="663"/>
      <c r="RBI11" s="663"/>
      <c r="RBJ11" s="663"/>
      <c r="RBK11" s="663"/>
      <c r="RBL11" s="663"/>
      <c r="RBM11" s="663"/>
      <c r="RBN11" s="663"/>
      <c r="RBO11" s="663"/>
      <c r="RBP11" s="663"/>
      <c r="RBQ11" s="663"/>
      <c r="RBR11" s="663"/>
      <c r="RBS11" s="663"/>
      <c r="RBT11" s="663"/>
      <c r="RBU11" s="663"/>
      <c r="RBV11" s="663"/>
      <c r="RBW11" s="663"/>
      <c r="RBX11" s="663"/>
      <c r="RBY11" s="663"/>
      <c r="RBZ11" s="663"/>
      <c r="RCA11" s="663"/>
      <c r="RCB11" s="663"/>
      <c r="RCC11" s="663"/>
      <c r="RCD11" s="663"/>
      <c r="RCE11" s="663"/>
      <c r="RCF11" s="663"/>
      <c r="RCG11" s="663"/>
      <c r="RCH11" s="663"/>
      <c r="RCI11" s="663"/>
      <c r="RCJ11" s="663"/>
      <c r="RCK11" s="663"/>
      <c r="RCL11" s="663"/>
      <c r="RCM11" s="663"/>
      <c r="RCN11" s="663"/>
      <c r="RCO11" s="663"/>
      <c r="RCP11" s="663"/>
      <c r="RCQ11" s="663"/>
      <c r="RCR11" s="663"/>
      <c r="RCS11" s="663"/>
      <c r="RCT11" s="663"/>
      <c r="RCU11" s="663"/>
      <c r="RCV11" s="663"/>
      <c r="RCW11" s="663"/>
      <c r="RCX11" s="663"/>
      <c r="RCY11" s="663"/>
      <c r="RCZ11" s="663"/>
      <c r="RDA11" s="663"/>
      <c r="RDB11" s="663"/>
      <c r="RDC11" s="663"/>
      <c r="RDD11" s="663"/>
      <c r="RDE11" s="663"/>
      <c r="RDF11" s="663"/>
      <c r="RDG11" s="663"/>
      <c r="RDH11" s="663"/>
      <c r="RDI11" s="663"/>
      <c r="RDJ11" s="663"/>
      <c r="RDK11" s="663"/>
      <c r="RDL11" s="663"/>
      <c r="RDM11" s="663"/>
      <c r="RDN11" s="663"/>
      <c r="RDO11" s="663"/>
      <c r="RDP11" s="663"/>
      <c r="RDQ11" s="663"/>
      <c r="RDR11" s="663"/>
      <c r="RDS11" s="663"/>
      <c r="RDT11" s="663"/>
      <c r="RDU11" s="663"/>
      <c r="RDV11" s="663"/>
      <c r="RDW11" s="663"/>
      <c r="RDX11" s="663"/>
      <c r="RDY11" s="663"/>
      <c r="RDZ11" s="663"/>
      <c r="REA11" s="663"/>
      <c r="REB11" s="663"/>
      <c r="REC11" s="663"/>
      <c r="RED11" s="663"/>
      <c r="REE11" s="663"/>
      <c r="REF11" s="663"/>
      <c r="REG11" s="663"/>
      <c r="REH11" s="663"/>
      <c r="REI11" s="663"/>
      <c r="REJ11" s="663"/>
      <c r="REK11" s="663"/>
      <c r="REL11" s="663"/>
      <c r="REM11" s="663"/>
      <c r="REN11" s="663"/>
      <c r="REO11" s="663"/>
      <c r="REP11" s="663"/>
      <c r="REQ11" s="663"/>
      <c r="RER11" s="663"/>
      <c r="RES11" s="663"/>
      <c r="RET11" s="663"/>
      <c r="REU11" s="663"/>
      <c r="REV11" s="663"/>
      <c r="REW11" s="663"/>
      <c r="REX11" s="663"/>
      <c r="REY11" s="663"/>
      <c r="REZ11" s="663"/>
      <c r="RFA11" s="663"/>
      <c r="RFB11" s="663"/>
      <c r="RFC11" s="663"/>
      <c r="RFD11" s="663"/>
      <c r="RFE11" s="663"/>
      <c r="RFF11" s="663"/>
      <c r="RFG11" s="663"/>
      <c r="RFH11" s="663"/>
      <c r="RFI11" s="663"/>
      <c r="RFJ11" s="663"/>
      <c r="RFK11" s="663"/>
      <c r="RFL11" s="663"/>
      <c r="RFM11" s="663"/>
      <c r="RFN11" s="663"/>
      <c r="RFO11" s="663"/>
      <c r="RFP11" s="663"/>
      <c r="RFQ11" s="663"/>
      <c r="RFR11" s="663"/>
      <c r="RFS11" s="663"/>
      <c r="RFT11" s="663"/>
      <c r="RFU11" s="663"/>
      <c r="RFV11" s="663"/>
      <c r="RFW11" s="663"/>
      <c r="RFX11" s="663"/>
      <c r="RFY11" s="663"/>
      <c r="RFZ11" s="663"/>
      <c r="RGA11" s="663"/>
      <c r="RGB11" s="663"/>
      <c r="RGC11" s="663"/>
      <c r="RGD11" s="663"/>
      <c r="RGE11" s="663"/>
      <c r="RGF11" s="663"/>
      <c r="RGG11" s="663"/>
      <c r="RGH11" s="663"/>
      <c r="RGI11" s="663"/>
      <c r="RGJ11" s="663"/>
      <c r="RGK11" s="663"/>
      <c r="RGL11" s="663"/>
      <c r="RGM11" s="663"/>
      <c r="RGN11" s="663"/>
      <c r="RGO11" s="663"/>
      <c r="RGP11" s="663"/>
      <c r="RGQ11" s="663"/>
      <c r="RGR11" s="663"/>
      <c r="RGS11" s="663"/>
      <c r="RGT11" s="663"/>
      <c r="RGU11" s="663"/>
      <c r="RGV11" s="663"/>
      <c r="RGW11" s="663"/>
      <c r="RGX11" s="663"/>
      <c r="RGY11" s="663"/>
      <c r="RGZ11" s="663"/>
      <c r="RHA11" s="663"/>
      <c r="RHB11" s="663"/>
      <c r="RHC11" s="663"/>
      <c r="RHD11" s="663"/>
      <c r="RHE11" s="663"/>
      <c r="RHF11" s="663"/>
      <c r="RHG11" s="663"/>
      <c r="RHH11" s="663"/>
      <c r="RHI11" s="663"/>
      <c r="RHJ11" s="663"/>
      <c r="RHK11" s="663"/>
      <c r="RHL11" s="663"/>
      <c r="RHM11" s="663"/>
      <c r="RHN11" s="663"/>
      <c r="RHO11" s="663"/>
      <c r="RHP11" s="663"/>
      <c r="RHQ11" s="663"/>
      <c r="RHR11" s="663"/>
      <c r="RHS11" s="663"/>
      <c r="RHT11" s="663"/>
      <c r="RHU11" s="663"/>
      <c r="RHV11" s="663"/>
      <c r="RHW11" s="663"/>
      <c r="RHX11" s="663"/>
      <c r="RHY11" s="663"/>
      <c r="RHZ11" s="663"/>
      <c r="RIA11" s="663"/>
      <c r="RIB11" s="663"/>
      <c r="RIC11" s="663"/>
      <c r="RID11" s="663"/>
      <c r="RIE11" s="663"/>
      <c r="RIF11" s="663"/>
      <c r="RIG11" s="663"/>
      <c r="RIH11" s="663"/>
      <c r="RII11" s="663"/>
      <c r="RIJ11" s="663"/>
      <c r="RIK11" s="663"/>
      <c r="RIL11" s="663"/>
      <c r="RIM11" s="663"/>
      <c r="RIN11" s="663"/>
      <c r="RIO11" s="663"/>
      <c r="RIP11" s="663"/>
      <c r="RIQ11" s="663"/>
      <c r="RIR11" s="663"/>
      <c r="RIS11" s="663"/>
      <c r="RIT11" s="663"/>
      <c r="RIU11" s="663"/>
      <c r="RIV11" s="663"/>
      <c r="RIW11" s="663"/>
      <c r="RIX11" s="663"/>
      <c r="RIY11" s="663"/>
      <c r="RIZ11" s="663"/>
      <c r="RJA11" s="663"/>
      <c r="RJB11" s="663"/>
      <c r="RJC11" s="663"/>
      <c r="RJD11" s="663"/>
      <c r="RJE11" s="663"/>
      <c r="RJF11" s="663"/>
      <c r="RJG11" s="663"/>
      <c r="RJH11" s="663"/>
      <c r="RJI11" s="663"/>
      <c r="RJJ11" s="663"/>
      <c r="RJK11" s="663"/>
      <c r="RJL11" s="663"/>
      <c r="RJM11" s="663"/>
      <c r="RJN11" s="663"/>
      <c r="RJO11" s="663"/>
      <c r="RJP11" s="663"/>
      <c r="RJQ11" s="663"/>
      <c r="RJR11" s="663"/>
      <c r="RJS11" s="663"/>
      <c r="RJT11" s="663"/>
      <c r="RJU11" s="663"/>
      <c r="RJV11" s="663"/>
      <c r="RJW11" s="663"/>
      <c r="RJX11" s="663"/>
      <c r="RJY11" s="663"/>
      <c r="RJZ11" s="663"/>
      <c r="RKA11" s="663"/>
      <c r="RKB11" s="663"/>
      <c r="RKC11" s="663"/>
      <c r="RKD11" s="663"/>
      <c r="RKE11" s="663"/>
      <c r="RKF11" s="663"/>
      <c r="RKG11" s="663"/>
      <c r="RKH11" s="663"/>
      <c r="RKI11" s="663"/>
      <c r="RKJ11" s="663"/>
      <c r="RKK11" s="663"/>
      <c r="RKL11" s="663"/>
      <c r="RKM11" s="663"/>
      <c r="RKN11" s="663"/>
      <c r="RKO11" s="663"/>
      <c r="RKP11" s="663"/>
      <c r="RKQ11" s="663"/>
      <c r="RKR11" s="663"/>
      <c r="RKS11" s="663"/>
      <c r="RKT11" s="663"/>
      <c r="RKU11" s="663"/>
      <c r="RKV11" s="663"/>
      <c r="RKW11" s="663"/>
      <c r="RKX11" s="663"/>
      <c r="RKY11" s="663"/>
      <c r="RKZ11" s="663"/>
      <c r="RLA11" s="663"/>
      <c r="RLB11" s="663"/>
      <c r="RLC11" s="663"/>
      <c r="RLD11" s="663"/>
      <c r="RLE11" s="663"/>
      <c r="RLF11" s="663"/>
      <c r="RLG11" s="663"/>
      <c r="RLH11" s="663"/>
      <c r="RLI11" s="663"/>
      <c r="RLJ11" s="663"/>
      <c r="RLK11" s="663"/>
      <c r="RLL11" s="663"/>
      <c r="RLM11" s="663"/>
      <c r="RLN11" s="663"/>
      <c r="RLO11" s="663"/>
      <c r="RLP11" s="663"/>
      <c r="RLQ11" s="663"/>
      <c r="RLR11" s="663"/>
      <c r="RLS11" s="663"/>
      <c r="RLT11" s="663"/>
      <c r="RLU11" s="663"/>
      <c r="RLV11" s="663"/>
      <c r="RLW11" s="663"/>
      <c r="RLX11" s="663"/>
      <c r="RLY11" s="663"/>
      <c r="RLZ11" s="663"/>
      <c r="RMA11" s="663"/>
      <c r="RMB11" s="663"/>
      <c r="RMC11" s="663"/>
      <c r="RMD11" s="663"/>
      <c r="RME11" s="663"/>
      <c r="RMF11" s="663"/>
      <c r="RMG11" s="663"/>
      <c r="RMH11" s="663"/>
      <c r="RMI11" s="663"/>
      <c r="RMJ11" s="663"/>
      <c r="RMK11" s="663"/>
      <c r="RML11" s="663"/>
      <c r="RMM11" s="663"/>
      <c r="RMN11" s="663"/>
      <c r="RMO11" s="663"/>
      <c r="RMP11" s="663"/>
      <c r="RMQ11" s="663"/>
      <c r="RMR11" s="663"/>
      <c r="RMS11" s="663"/>
      <c r="RMT11" s="663"/>
      <c r="RMU11" s="663"/>
      <c r="RMV11" s="663"/>
      <c r="RMW11" s="663"/>
      <c r="RMX11" s="663"/>
      <c r="RMY11" s="663"/>
      <c r="RMZ11" s="663"/>
      <c r="RNA11" s="663"/>
      <c r="RNB11" s="663"/>
      <c r="RNC11" s="663"/>
      <c r="RND11" s="663"/>
      <c r="RNE11" s="663"/>
      <c r="RNF11" s="663"/>
      <c r="RNG11" s="663"/>
      <c r="RNH11" s="663"/>
      <c r="RNI11" s="663"/>
      <c r="RNJ11" s="663"/>
      <c r="RNK11" s="663"/>
      <c r="RNL11" s="663"/>
      <c r="RNM11" s="663"/>
      <c r="RNN11" s="663"/>
      <c r="RNO11" s="663"/>
      <c r="RNP11" s="663"/>
      <c r="RNQ11" s="663"/>
      <c r="RNR11" s="663"/>
      <c r="RNS11" s="663"/>
      <c r="RNT11" s="663"/>
      <c r="RNU11" s="663"/>
      <c r="RNV11" s="663"/>
      <c r="RNW11" s="663"/>
      <c r="RNX11" s="663"/>
      <c r="RNY11" s="663"/>
      <c r="RNZ11" s="663"/>
      <c r="ROA11" s="663"/>
      <c r="ROB11" s="663"/>
      <c r="ROC11" s="663"/>
      <c r="ROD11" s="663"/>
      <c r="ROE11" s="663"/>
      <c r="ROF11" s="663"/>
      <c r="ROG11" s="663"/>
      <c r="ROH11" s="663"/>
      <c r="ROI11" s="663"/>
      <c r="ROJ11" s="663"/>
      <c r="ROK11" s="663"/>
      <c r="ROL11" s="663"/>
      <c r="ROM11" s="663"/>
      <c r="RON11" s="663"/>
      <c r="ROO11" s="663"/>
      <c r="ROP11" s="663"/>
      <c r="ROQ11" s="663"/>
      <c r="ROR11" s="663"/>
      <c r="ROS11" s="663"/>
      <c r="ROT11" s="663"/>
      <c r="ROU11" s="663"/>
      <c r="ROV11" s="663"/>
      <c r="ROW11" s="663"/>
      <c r="ROX11" s="663"/>
      <c r="ROY11" s="663"/>
      <c r="ROZ11" s="663"/>
      <c r="RPA11" s="663"/>
      <c r="RPB11" s="663"/>
      <c r="RPC11" s="663"/>
      <c r="RPD11" s="663"/>
      <c r="RPE11" s="663"/>
      <c r="RPF11" s="663"/>
      <c r="RPG11" s="663"/>
      <c r="RPH11" s="663"/>
      <c r="RPI11" s="663"/>
      <c r="RPJ11" s="663"/>
      <c r="RPK11" s="663"/>
      <c r="RPL11" s="663"/>
      <c r="RPM11" s="663"/>
      <c r="RPN11" s="663"/>
      <c r="RPO11" s="663"/>
      <c r="RPP11" s="663"/>
      <c r="RPQ11" s="663"/>
      <c r="RPR11" s="663"/>
      <c r="RPS11" s="663"/>
      <c r="RPT11" s="663"/>
      <c r="RPU11" s="663"/>
      <c r="RPV11" s="663"/>
      <c r="RPW11" s="663"/>
      <c r="RPX11" s="663"/>
      <c r="RPY11" s="663"/>
      <c r="RPZ11" s="663"/>
      <c r="RQA11" s="663"/>
      <c r="RQB11" s="663"/>
      <c r="RQC11" s="663"/>
      <c r="RQD11" s="663"/>
      <c r="RQE11" s="663"/>
      <c r="RQF11" s="663"/>
      <c r="RQG11" s="663"/>
      <c r="RQH11" s="663"/>
      <c r="RQI11" s="663"/>
      <c r="RQJ11" s="663"/>
      <c r="RQK11" s="663"/>
      <c r="RQL11" s="663"/>
      <c r="RQM11" s="663"/>
      <c r="RQN11" s="663"/>
      <c r="RQO11" s="663"/>
      <c r="RQP11" s="663"/>
      <c r="RQQ11" s="663"/>
      <c r="RQR11" s="663"/>
      <c r="RQS11" s="663"/>
      <c r="RQT11" s="663"/>
      <c r="RQU11" s="663"/>
      <c r="RQV11" s="663"/>
      <c r="RQW11" s="663"/>
      <c r="RQX11" s="663"/>
      <c r="RQY11" s="663"/>
      <c r="RQZ11" s="663"/>
      <c r="RRA11" s="663"/>
      <c r="RRB11" s="663"/>
      <c r="RRC11" s="663"/>
      <c r="RRD11" s="663"/>
      <c r="RRE11" s="663"/>
      <c r="RRF11" s="663"/>
      <c r="RRG11" s="663"/>
      <c r="RRH11" s="663"/>
      <c r="RRI11" s="663"/>
      <c r="RRJ11" s="663"/>
      <c r="RRK11" s="663"/>
      <c r="RRL11" s="663"/>
      <c r="RRM11" s="663"/>
      <c r="RRN11" s="663"/>
      <c r="RRO11" s="663"/>
      <c r="RRP11" s="663"/>
      <c r="RRQ11" s="663"/>
      <c r="RRR11" s="663"/>
      <c r="RRS11" s="663"/>
      <c r="RRT11" s="663"/>
      <c r="RRU11" s="663"/>
      <c r="RRV11" s="663"/>
      <c r="RRW11" s="663"/>
      <c r="RRX11" s="663"/>
      <c r="RRY11" s="663"/>
      <c r="RRZ11" s="663"/>
      <c r="RSA11" s="663"/>
      <c r="RSB11" s="663"/>
      <c r="RSC11" s="663"/>
      <c r="RSD11" s="663"/>
      <c r="RSE11" s="663"/>
      <c r="RSF11" s="663"/>
      <c r="RSG11" s="663"/>
      <c r="RSH11" s="663"/>
      <c r="RSI11" s="663"/>
      <c r="RSJ11" s="663"/>
      <c r="RSK11" s="663"/>
      <c r="RSL11" s="663"/>
      <c r="RSM11" s="663"/>
      <c r="RSN11" s="663"/>
      <c r="RSO11" s="663"/>
      <c r="RSP11" s="663"/>
      <c r="RSQ11" s="663"/>
      <c r="RSR11" s="663"/>
      <c r="RSS11" s="663"/>
      <c r="RST11" s="663"/>
      <c r="RSU11" s="663"/>
      <c r="RSV11" s="663"/>
      <c r="RSW11" s="663"/>
      <c r="RSX11" s="663"/>
      <c r="RSY11" s="663"/>
      <c r="RSZ11" s="663"/>
      <c r="RTA11" s="663"/>
      <c r="RTB11" s="663"/>
      <c r="RTC11" s="663"/>
      <c r="RTD11" s="663"/>
      <c r="RTE11" s="663"/>
      <c r="RTF11" s="663"/>
      <c r="RTG11" s="663"/>
      <c r="RTH11" s="663"/>
      <c r="RTI11" s="663"/>
      <c r="RTJ11" s="663"/>
      <c r="RTK11" s="663"/>
      <c r="RTL11" s="663"/>
      <c r="RTM11" s="663"/>
      <c r="RTN11" s="663"/>
      <c r="RTO11" s="663"/>
      <c r="RTP11" s="663"/>
      <c r="RTQ11" s="663"/>
      <c r="RTR11" s="663"/>
      <c r="RTS11" s="663"/>
      <c r="RTT11" s="663"/>
      <c r="RTU11" s="663"/>
      <c r="RTV11" s="663"/>
      <c r="RTW11" s="663"/>
      <c r="RTX11" s="663"/>
      <c r="RTY11" s="663"/>
      <c r="RTZ11" s="663"/>
      <c r="RUA11" s="663"/>
      <c r="RUB11" s="663"/>
      <c r="RUC11" s="663"/>
      <c r="RUD11" s="663"/>
      <c r="RUE11" s="663"/>
      <c r="RUF11" s="663"/>
      <c r="RUG11" s="663"/>
      <c r="RUH11" s="663"/>
      <c r="RUI11" s="663"/>
      <c r="RUJ11" s="663"/>
      <c r="RUK11" s="663"/>
      <c r="RUL11" s="663"/>
      <c r="RUM11" s="663"/>
      <c r="RUN11" s="663"/>
      <c r="RUO11" s="663"/>
      <c r="RUP11" s="663"/>
      <c r="RUQ11" s="663"/>
      <c r="RUR11" s="663"/>
      <c r="RUS11" s="663"/>
      <c r="RUT11" s="663"/>
      <c r="RUU11" s="663"/>
      <c r="RUV11" s="663"/>
      <c r="RUW11" s="663"/>
      <c r="RUX11" s="663"/>
      <c r="RUY11" s="663"/>
      <c r="RUZ11" s="663"/>
      <c r="RVA11" s="663"/>
      <c r="RVB11" s="663"/>
      <c r="RVC11" s="663"/>
      <c r="RVD11" s="663"/>
      <c r="RVE11" s="663"/>
      <c r="RVF11" s="663"/>
      <c r="RVG11" s="663"/>
      <c r="RVH11" s="663"/>
      <c r="RVI11" s="663"/>
      <c r="RVJ11" s="663"/>
      <c r="RVK11" s="663"/>
      <c r="RVL11" s="663"/>
      <c r="RVM11" s="663"/>
      <c r="RVN11" s="663"/>
      <c r="RVO11" s="663"/>
      <c r="RVP11" s="663"/>
      <c r="RVQ11" s="663"/>
      <c r="RVR11" s="663"/>
      <c r="RVS11" s="663"/>
      <c r="RVT11" s="663"/>
      <c r="RVU11" s="663"/>
      <c r="RVV11" s="663"/>
      <c r="RVW11" s="663"/>
      <c r="RVX11" s="663"/>
      <c r="RVY11" s="663"/>
      <c r="RVZ11" s="663"/>
      <c r="RWA11" s="663"/>
      <c r="RWB11" s="663"/>
      <c r="RWC11" s="663"/>
      <c r="RWD11" s="663"/>
      <c r="RWE11" s="663"/>
      <c r="RWF11" s="663"/>
      <c r="RWG11" s="663"/>
      <c r="RWH11" s="663"/>
      <c r="RWI11" s="663"/>
      <c r="RWJ11" s="663"/>
      <c r="RWK11" s="663"/>
      <c r="RWL11" s="663"/>
      <c r="RWM11" s="663"/>
      <c r="RWN11" s="663"/>
      <c r="RWO11" s="663"/>
      <c r="RWP11" s="663"/>
      <c r="RWQ11" s="663"/>
      <c r="RWR11" s="663"/>
      <c r="RWS11" s="663"/>
      <c r="RWT11" s="663"/>
      <c r="RWU11" s="663"/>
      <c r="RWV11" s="663"/>
      <c r="RWW11" s="663"/>
      <c r="RWX11" s="663"/>
      <c r="RWY11" s="663"/>
      <c r="RWZ11" s="663"/>
      <c r="RXA11" s="663"/>
      <c r="RXB11" s="663"/>
      <c r="RXC11" s="663"/>
      <c r="RXD11" s="663"/>
      <c r="RXE11" s="663"/>
      <c r="RXF11" s="663"/>
      <c r="RXG11" s="663"/>
      <c r="RXH11" s="663"/>
      <c r="RXI11" s="663"/>
      <c r="RXJ11" s="663"/>
      <c r="RXK11" s="663"/>
      <c r="RXL11" s="663"/>
      <c r="RXM11" s="663"/>
      <c r="RXN11" s="663"/>
      <c r="RXO11" s="663"/>
      <c r="RXP11" s="663"/>
      <c r="RXQ11" s="663"/>
      <c r="RXR11" s="663"/>
      <c r="RXS11" s="663"/>
      <c r="RXT11" s="663"/>
      <c r="RXU11" s="663"/>
      <c r="RXV11" s="663"/>
      <c r="RXW11" s="663"/>
      <c r="RXX11" s="663"/>
      <c r="RXY11" s="663"/>
      <c r="RXZ11" s="663"/>
      <c r="RYA11" s="663"/>
      <c r="RYB11" s="663"/>
      <c r="RYC11" s="663"/>
      <c r="RYD11" s="663"/>
      <c r="RYE11" s="663"/>
      <c r="RYF11" s="663"/>
      <c r="RYG11" s="663"/>
      <c r="RYH11" s="663"/>
      <c r="RYI11" s="663"/>
      <c r="RYJ11" s="663"/>
      <c r="RYK11" s="663"/>
      <c r="RYL11" s="663"/>
      <c r="RYM11" s="663"/>
      <c r="RYN11" s="663"/>
      <c r="RYO11" s="663"/>
      <c r="RYP11" s="663"/>
      <c r="RYQ11" s="663"/>
      <c r="RYR11" s="663"/>
      <c r="RYS11" s="663"/>
      <c r="RYT11" s="663"/>
      <c r="RYU11" s="663"/>
      <c r="RYV11" s="663"/>
      <c r="RYW11" s="663"/>
      <c r="RYX11" s="663"/>
      <c r="RYY11" s="663"/>
      <c r="RYZ11" s="663"/>
      <c r="RZA11" s="663"/>
      <c r="RZB11" s="663"/>
      <c r="RZC11" s="663"/>
      <c r="RZD11" s="663"/>
      <c r="RZE11" s="663"/>
      <c r="RZF11" s="663"/>
      <c r="RZG11" s="663"/>
      <c r="RZH11" s="663"/>
      <c r="RZI11" s="663"/>
      <c r="RZJ11" s="663"/>
      <c r="RZK11" s="663"/>
      <c r="RZL11" s="663"/>
      <c r="RZM11" s="663"/>
      <c r="RZN11" s="663"/>
      <c r="RZO11" s="663"/>
      <c r="RZP11" s="663"/>
      <c r="RZQ11" s="663"/>
      <c r="RZR11" s="663"/>
      <c r="RZS11" s="663"/>
      <c r="RZT11" s="663"/>
      <c r="RZU11" s="663"/>
      <c r="RZV11" s="663"/>
      <c r="RZW11" s="663"/>
      <c r="RZX11" s="663"/>
      <c r="RZY11" s="663"/>
      <c r="RZZ11" s="663"/>
      <c r="SAA11" s="663"/>
      <c r="SAB11" s="663"/>
      <c r="SAC11" s="663"/>
      <c r="SAD11" s="663"/>
      <c r="SAE11" s="663"/>
      <c r="SAF11" s="663"/>
      <c r="SAG11" s="663"/>
      <c r="SAH11" s="663"/>
      <c r="SAI11" s="663"/>
      <c r="SAJ11" s="663"/>
      <c r="SAK11" s="663"/>
      <c r="SAL11" s="663"/>
      <c r="SAM11" s="663"/>
      <c r="SAN11" s="663"/>
      <c r="SAO11" s="663"/>
      <c r="SAP11" s="663"/>
      <c r="SAQ11" s="663"/>
      <c r="SAR11" s="663"/>
      <c r="SAS11" s="663"/>
      <c r="SAT11" s="663"/>
      <c r="SAU11" s="663"/>
      <c r="SAV11" s="663"/>
      <c r="SAW11" s="663"/>
      <c r="SAX11" s="663"/>
      <c r="SAY11" s="663"/>
      <c r="SAZ11" s="663"/>
      <c r="SBA11" s="663"/>
      <c r="SBB11" s="663"/>
      <c r="SBC11" s="663"/>
      <c r="SBD11" s="663"/>
      <c r="SBE11" s="663"/>
      <c r="SBF11" s="663"/>
      <c r="SBG11" s="663"/>
      <c r="SBH11" s="663"/>
      <c r="SBI11" s="663"/>
      <c r="SBJ11" s="663"/>
      <c r="SBK11" s="663"/>
      <c r="SBL11" s="663"/>
      <c r="SBM11" s="663"/>
      <c r="SBN11" s="663"/>
      <c r="SBO11" s="663"/>
      <c r="SBP11" s="663"/>
      <c r="SBQ11" s="663"/>
      <c r="SBR11" s="663"/>
      <c r="SBS11" s="663"/>
      <c r="SBT11" s="663"/>
      <c r="SBU11" s="663"/>
      <c r="SBV11" s="663"/>
      <c r="SBW11" s="663"/>
      <c r="SBX11" s="663"/>
      <c r="SBY11" s="663"/>
      <c r="SBZ11" s="663"/>
      <c r="SCA11" s="663"/>
      <c r="SCB11" s="663"/>
      <c r="SCC11" s="663"/>
      <c r="SCD11" s="663"/>
      <c r="SCE11" s="663"/>
      <c r="SCF11" s="663"/>
      <c r="SCG11" s="663"/>
      <c r="SCH11" s="663"/>
      <c r="SCI11" s="663"/>
      <c r="SCJ11" s="663"/>
      <c r="SCK11" s="663"/>
      <c r="SCL11" s="663"/>
      <c r="SCM11" s="663"/>
      <c r="SCN11" s="663"/>
      <c r="SCO11" s="663"/>
      <c r="SCP11" s="663"/>
      <c r="SCQ11" s="663"/>
      <c r="SCR11" s="663"/>
      <c r="SCS11" s="663"/>
      <c r="SCT11" s="663"/>
      <c r="SCU11" s="663"/>
      <c r="SCV11" s="663"/>
      <c r="SCW11" s="663"/>
      <c r="SCX11" s="663"/>
      <c r="SCY11" s="663"/>
      <c r="SCZ11" s="663"/>
      <c r="SDA11" s="663"/>
      <c r="SDB11" s="663"/>
      <c r="SDC11" s="663"/>
      <c r="SDD11" s="663"/>
      <c r="SDE11" s="663"/>
      <c r="SDF11" s="663"/>
      <c r="SDG11" s="663"/>
      <c r="SDH11" s="663"/>
      <c r="SDI11" s="663"/>
      <c r="SDJ11" s="663"/>
      <c r="SDK11" s="663"/>
      <c r="SDL11" s="663"/>
      <c r="SDM11" s="663"/>
      <c r="SDN11" s="663"/>
      <c r="SDO11" s="663"/>
      <c r="SDP11" s="663"/>
      <c r="SDQ11" s="663"/>
      <c r="SDR11" s="663"/>
      <c r="SDS11" s="663"/>
      <c r="SDT11" s="663"/>
      <c r="SDU11" s="663"/>
      <c r="SDV11" s="663"/>
      <c r="SDW11" s="663"/>
      <c r="SDX11" s="663"/>
      <c r="SDY11" s="663"/>
      <c r="SDZ11" s="663"/>
      <c r="SEA11" s="663"/>
      <c r="SEB11" s="663"/>
      <c r="SEC11" s="663"/>
      <c r="SED11" s="663"/>
      <c r="SEE11" s="663"/>
      <c r="SEF11" s="663"/>
      <c r="SEG11" s="663"/>
      <c r="SEH11" s="663"/>
      <c r="SEI11" s="663"/>
      <c r="SEJ11" s="663"/>
      <c r="SEK11" s="663"/>
      <c r="SEL11" s="663"/>
      <c r="SEM11" s="663"/>
      <c r="SEN11" s="663"/>
      <c r="SEO11" s="663"/>
      <c r="SEP11" s="663"/>
      <c r="SEQ11" s="663"/>
      <c r="SER11" s="663"/>
      <c r="SES11" s="663"/>
      <c r="SET11" s="663"/>
      <c r="SEU11" s="663"/>
      <c r="SEV11" s="663"/>
      <c r="SEW11" s="663"/>
      <c r="SEX11" s="663"/>
      <c r="SEY11" s="663"/>
      <c r="SEZ11" s="663"/>
      <c r="SFA11" s="663"/>
      <c r="SFB11" s="663"/>
      <c r="SFC11" s="663"/>
      <c r="SFD11" s="663"/>
      <c r="SFE11" s="663"/>
      <c r="SFF11" s="663"/>
      <c r="SFG11" s="663"/>
      <c r="SFH11" s="663"/>
      <c r="SFI11" s="663"/>
      <c r="SFJ11" s="663"/>
      <c r="SFK11" s="663"/>
      <c r="SFL11" s="663"/>
      <c r="SFM11" s="663"/>
      <c r="SFN11" s="663"/>
      <c r="SFO11" s="663"/>
      <c r="SFP11" s="663"/>
      <c r="SFQ11" s="663"/>
      <c r="SFR11" s="663"/>
      <c r="SFS11" s="663"/>
      <c r="SFT11" s="663"/>
      <c r="SFU11" s="663"/>
      <c r="SFV11" s="663"/>
      <c r="SFW11" s="663"/>
      <c r="SFX11" s="663"/>
      <c r="SFY11" s="663"/>
      <c r="SFZ11" s="663"/>
      <c r="SGA11" s="663"/>
      <c r="SGB11" s="663"/>
      <c r="SGC11" s="663"/>
      <c r="SGD11" s="663"/>
      <c r="SGE11" s="663"/>
      <c r="SGF11" s="663"/>
      <c r="SGG11" s="663"/>
      <c r="SGH11" s="663"/>
      <c r="SGI11" s="663"/>
      <c r="SGJ11" s="663"/>
      <c r="SGK11" s="663"/>
      <c r="SGL11" s="663"/>
      <c r="SGM11" s="663"/>
      <c r="SGN11" s="663"/>
      <c r="SGO11" s="663"/>
      <c r="SGP11" s="663"/>
      <c r="SGQ11" s="663"/>
      <c r="SGR11" s="663"/>
      <c r="SGS11" s="663"/>
      <c r="SGT11" s="663"/>
      <c r="SGU11" s="663"/>
      <c r="SGV11" s="663"/>
      <c r="SGW11" s="663"/>
      <c r="SGX11" s="663"/>
      <c r="SGY11" s="663"/>
      <c r="SGZ11" s="663"/>
      <c r="SHA11" s="663"/>
      <c r="SHB11" s="663"/>
      <c r="SHC11" s="663"/>
      <c r="SHD11" s="663"/>
      <c r="SHE11" s="663"/>
      <c r="SHF11" s="663"/>
      <c r="SHG11" s="663"/>
      <c r="SHH11" s="663"/>
      <c r="SHI11" s="663"/>
      <c r="SHJ11" s="663"/>
      <c r="SHK11" s="663"/>
      <c r="SHL11" s="663"/>
      <c r="SHM11" s="663"/>
      <c r="SHN11" s="663"/>
      <c r="SHO11" s="663"/>
      <c r="SHP11" s="663"/>
      <c r="SHQ11" s="663"/>
      <c r="SHR11" s="663"/>
      <c r="SHS11" s="663"/>
      <c r="SHT11" s="663"/>
      <c r="SHU11" s="663"/>
      <c r="SHV11" s="663"/>
      <c r="SHW11" s="663"/>
      <c r="SHX11" s="663"/>
      <c r="SHY11" s="663"/>
      <c r="SHZ11" s="663"/>
      <c r="SIA11" s="663"/>
      <c r="SIB11" s="663"/>
      <c r="SIC11" s="663"/>
      <c r="SID11" s="663"/>
      <c r="SIE11" s="663"/>
      <c r="SIF11" s="663"/>
      <c r="SIG11" s="663"/>
      <c r="SIH11" s="663"/>
      <c r="SII11" s="663"/>
      <c r="SIJ11" s="663"/>
      <c r="SIK11" s="663"/>
      <c r="SIL11" s="663"/>
      <c r="SIM11" s="663"/>
      <c r="SIN11" s="663"/>
      <c r="SIO11" s="663"/>
      <c r="SIP11" s="663"/>
      <c r="SIQ11" s="663"/>
      <c r="SIR11" s="663"/>
      <c r="SIS11" s="663"/>
      <c r="SIT11" s="663"/>
      <c r="SIU11" s="663"/>
      <c r="SIV11" s="663"/>
      <c r="SIW11" s="663"/>
      <c r="SIX11" s="663"/>
      <c r="SIY11" s="663"/>
      <c r="SIZ11" s="663"/>
      <c r="SJA11" s="663"/>
      <c r="SJB11" s="663"/>
      <c r="SJC11" s="663"/>
      <c r="SJD11" s="663"/>
      <c r="SJE11" s="663"/>
      <c r="SJF11" s="663"/>
      <c r="SJG11" s="663"/>
      <c r="SJH11" s="663"/>
      <c r="SJI11" s="663"/>
      <c r="SJJ11" s="663"/>
      <c r="SJK11" s="663"/>
      <c r="SJL11" s="663"/>
      <c r="SJM11" s="663"/>
      <c r="SJN11" s="663"/>
      <c r="SJO11" s="663"/>
      <c r="SJP11" s="663"/>
      <c r="SJQ11" s="663"/>
      <c r="SJR11" s="663"/>
      <c r="SJS11" s="663"/>
      <c r="SJT11" s="663"/>
      <c r="SJU11" s="663"/>
      <c r="SJV11" s="663"/>
      <c r="SJW11" s="663"/>
      <c r="SJX11" s="663"/>
      <c r="SJY11" s="663"/>
      <c r="SJZ11" s="663"/>
      <c r="SKA11" s="663"/>
      <c r="SKB11" s="663"/>
      <c r="SKC11" s="663"/>
      <c r="SKD11" s="663"/>
      <c r="SKE11" s="663"/>
      <c r="SKF11" s="663"/>
      <c r="SKG11" s="663"/>
      <c r="SKH11" s="663"/>
      <c r="SKI11" s="663"/>
      <c r="SKJ11" s="663"/>
      <c r="SKK11" s="663"/>
      <c r="SKL11" s="663"/>
      <c r="SKM11" s="663"/>
      <c r="SKN11" s="663"/>
      <c r="SKO11" s="663"/>
      <c r="SKP11" s="663"/>
      <c r="SKQ11" s="663"/>
      <c r="SKR11" s="663"/>
      <c r="SKS11" s="663"/>
      <c r="SKT11" s="663"/>
      <c r="SKU11" s="663"/>
      <c r="SKV11" s="663"/>
      <c r="SKW11" s="663"/>
      <c r="SKX11" s="663"/>
      <c r="SKY11" s="663"/>
      <c r="SKZ11" s="663"/>
      <c r="SLA11" s="663"/>
      <c r="SLB11" s="663"/>
      <c r="SLC11" s="663"/>
      <c r="SLD11" s="663"/>
      <c r="SLE11" s="663"/>
      <c r="SLF11" s="663"/>
      <c r="SLG11" s="663"/>
      <c r="SLH11" s="663"/>
      <c r="SLI11" s="663"/>
      <c r="SLJ11" s="663"/>
      <c r="SLK11" s="663"/>
      <c r="SLL11" s="663"/>
      <c r="SLM11" s="663"/>
      <c r="SLN11" s="663"/>
      <c r="SLO11" s="663"/>
      <c r="SLP11" s="663"/>
      <c r="SLQ11" s="663"/>
      <c r="SLR11" s="663"/>
      <c r="SLS11" s="663"/>
      <c r="SLT11" s="663"/>
      <c r="SLU11" s="663"/>
      <c r="SLV11" s="663"/>
      <c r="SLW11" s="663"/>
      <c r="SLX11" s="663"/>
      <c r="SLY11" s="663"/>
      <c r="SLZ11" s="663"/>
      <c r="SMA11" s="663"/>
      <c r="SMB11" s="663"/>
      <c r="SMC11" s="663"/>
      <c r="SMD11" s="663"/>
      <c r="SME11" s="663"/>
      <c r="SMF11" s="663"/>
      <c r="SMG11" s="663"/>
      <c r="SMH11" s="663"/>
      <c r="SMI11" s="663"/>
      <c r="SMJ11" s="663"/>
      <c r="SMK11" s="663"/>
      <c r="SML11" s="663"/>
      <c r="SMM11" s="663"/>
      <c r="SMN11" s="663"/>
      <c r="SMO11" s="663"/>
      <c r="SMP11" s="663"/>
      <c r="SMQ11" s="663"/>
      <c r="SMR11" s="663"/>
      <c r="SMS11" s="663"/>
      <c r="SMT11" s="663"/>
      <c r="SMU11" s="663"/>
      <c r="SMV11" s="663"/>
      <c r="SMW11" s="663"/>
      <c r="SMX11" s="663"/>
      <c r="SMY11" s="663"/>
      <c r="SMZ11" s="663"/>
      <c r="SNA11" s="663"/>
      <c r="SNB11" s="663"/>
      <c r="SNC11" s="663"/>
      <c r="SND11" s="663"/>
      <c r="SNE11" s="663"/>
      <c r="SNF11" s="663"/>
      <c r="SNG11" s="663"/>
      <c r="SNH11" s="663"/>
      <c r="SNI11" s="663"/>
      <c r="SNJ11" s="663"/>
      <c r="SNK11" s="663"/>
      <c r="SNL11" s="663"/>
      <c r="SNM11" s="663"/>
      <c r="SNN11" s="663"/>
      <c r="SNO11" s="663"/>
      <c r="SNP11" s="663"/>
      <c r="SNQ11" s="663"/>
      <c r="SNR11" s="663"/>
      <c r="SNS11" s="663"/>
      <c r="SNT11" s="663"/>
      <c r="SNU11" s="663"/>
      <c r="SNV11" s="663"/>
      <c r="SNW11" s="663"/>
      <c r="SNX11" s="663"/>
      <c r="SNY11" s="663"/>
      <c r="SNZ11" s="663"/>
      <c r="SOA11" s="663"/>
      <c r="SOB11" s="663"/>
      <c r="SOC11" s="663"/>
      <c r="SOD11" s="663"/>
      <c r="SOE11" s="663"/>
      <c r="SOF11" s="663"/>
      <c r="SOG11" s="663"/>
      <c r="SOH11" s="663"/>
      <c r="SOI11" s="663"/>
      <c r="SOJ11" s="663"/>
      <c r="SOK11" s="663"/>
      <c r="SOL11" s="663"/>
      <c r="SOM11" s="663"/>
      <c r="SON11" s="663"/>
      <c r="SOO11" s="663"/>
      <c r="SOP11" s="663"/>
      <c r="SOQ11" s="663"/>
      <c r="SOR11" s="663"/>
      <c r="SOS11" s="663"/>
      <c r="SOT11" s="663"/>
      <c r="SOU11" s="663"/>
      <c r="SOV11" s="663"/>
      <c r="SOW11" s="663"/>
      <c r="SOX11" s="663"/>
      <c r="SOY11" s="663"/>
      <c r="SOZ11" s="663"/>
      <c r="SPA11" s="663"/>
      <c r="SPB11" s="663"/>
      <c r="SPC11" s="663"/>
      <c r="SPD11" s="663"/>
      <c r="SPE11" s="663"/>
      <c r="SPF11" s="663"/>
      <c r="SPG11" s="663"/>
      <c r="SPH11" s="663"/>
      <c r="SPI11" s="663"/>
      <c r="SPJ11" s="663"/>
      <c r="SPK11" s="663"/>
      <c r="SPL11" s="663"/>
      <c r="SPM11" s="663"/>
      <c r="SPN11" s="663"/>
      <c r="SPO11" s="663"/>
      <c r="SPP11" s="663"/>
      <c r="SPQ11" s="663"/>
      <c r="SPR11" s="663"/>
      <c r="SPS11" s="663"/>
      <c r="SPT11" s="663"/>
      <c r="SPU11" s="663"/>
      <c r="SPV11" s="663"/>
      <c r="SPW11" s="663"/>
      <c r="SPX11" s="663"/>
      <c r="SPY11" s="663"/>
      <c r="SPZ11" s="663"/>
      <c r="SQA11" s="663"/>
      <c r="SQB11" s="663"/>
      <c r="SQC11" s="663"/>
      <c r="SQD11" s="663"/>
      <c r="SQE11" s="663"/>
      <c r="SQF11" s="663"/>
      <c r="SQG11" s="663"/>
      <c r="SQH11" s="663"/>
      <c r="SQI11" s="663"/>
      <c r="SQJ11" s="663"/>
      <c r="SQK11" s="663"/>
      <c r="SQL11" s="663"/>
      <c r="SQM11" s="663"/>
      <c r="SQN11" s="663"/>
      <c r="SQO11" s="663"/>
      <c r="SQP11" s="663"/>
      <c r="SQQ11" s="663"/>
      <c r="SQR11" s="663"/>
      <c r="SQS11" s="663"/>
      <c r="SQT11" s="663"/>
      <c r="SQU11" s="663"/>
      <c r="SQV11" s="663"/>
      <c r="SQW11" s="663"/>
      <c r="SQX11" s="663"/>
      <c r="SQY11" s="663"/>
      <c r="SQZ11" s="663"/>
      <c r="SRA11" s="663"/>
      <c r="SRB11" s="663"/>
      <c r="SRC11" s="663"/>
      <c r="SRD11" s="663"/>
      <c r="SRE11" s="663"/>
      <c r="SRF11" s="663"/>
      <c r="SRG11" s="663"/>
      <c r="SRH11" s="663"/>
      <c r="SRI11" s="663"/>
      <c r="SRJ11" s="663"/>
      <c r="SRK11" s="663"/>
      <c r="SRL11" s="663"/>
      <c r="SRM11" s="663"/>
      <c r="SRN11" s="663"/>
      <c r="SRO11" s="663"/>
      <c r="SRP11" s="663"/>
      <c r="SRQ11" s="663"/>
      <c r="SRR11" s="663"/>
      <c r="SRS11" s="663"/>
      <c r="SRT11" s="663"/>
      <c r="SRU11" s="663"/>
      <c r="SRV11" s="663"/>
      <c r="SRW11" s="663"/>
      <c r="SRX11" s="663"/>
      <c r="SRY11" s="663"/>
      <c r="SRZ11" s="663"/>
      <c r="SSA11" s="663"/>
      <c r="SSB11" s="663"/>
      <c r="SSC11" s="663"/>
      <c r="SSD11" s="663"/>
      <c r="SSE11" s="663"/>
      <c r="SSF11" s="663"/>
      <c r="SSG11" s="663"/>
      <c r="SSH11" s="663"/>
      <c r="SSI11" s="663"/>
      <c r="SSJ11" s="663"/>
      <c r="SSK11" s="663"/>
      <c r="SSL11" s="663"/>
      <c r="SSM11" s="663"/>
      <c r="SSN11" s="663"/>
      <c r="SSO11" s="663"/>
      <c r="SSP11" s="663"/>
      <c r="SSQ11" s="663"/>
      <c r="SSR11" s="663"/>
      <c r="SSS11" s="663"/>
      <c r="SST11" s="663"/>
      <c r="SSU11" s="663"/>
      <c r="SSV11" s="663"/>
      <c r="SSW11" s="663"/>
      <c r="SSX11" s="663"/>
      <c r="SSY11" s="663"/>
      <c r="SSZ11" s="663"/>
      <c r="STA11" s="663"/>
      <c r="STB11" s="663"/>
      <c r="STC11" s="663"/>
      <c r="STD11" s="663"/>
      <c r="STE11" s="663"/>
      <c r="STF11" s="663"/>
      <c r="STG11" s="663"/>
      <c r="STH11" s="663"/>
      <c r="STI11" s="663"/>
      <c r="STJ11" s="663"/>
      <c r="STK11" s="663"/>
      <c r="STL11" s="663"/>
      <c r="STM11" s="663"/>
      <c r="STN11" s="663"/>
      <c r="STO11" s="663"/>
      <c r="STP11" s="663"/>
      <c r="STQ11" s="663"/>
      <c r="STR11" s="663"/>
      <c r="STS11" s="663"/>
      <c r="STT11" s="663"/>
      <c r="STU11" s="663"/>
      <c r="STV11" s="663"/>
      <c r="STW11" s="663"/>
      <c r="STX11" s="663"/>
      <c r="STY11" s="663"/>
      <c r="STZ11" s="663"/>
      <c r="SUA11" s="663"/>
      <c r="SUB11" s="663"/>
      <c r="SUC11" s="663"/>
      <c r="SUD11" s="663"/>
      <c r="SUE11" s="663"/>
      <c r="SUF11" s="663"/>
      <c r="SUG11" s="663"/>
      <c r="SUH11" s="663"/>
      <c r="SUI11" s="663"/>
      <c r="SUJ11" s="663"/>
      <c r="SUK11" s="663"/>
      <c r="SUL11" s="663"/>
      <c r="SUM11" s="663"/>
      <c r="SUN11" s="663"/>
      <c r="SUO11" s="663"/>
      <c r="SUP11" s="663"/>
      <c r="SUQ11" s="663"/>
      <c r="SUR11" s="663"/>
      <c r="SUS11" s="663"/>
      <c r="SUT11" s="663"/>
      <c r="SUU11" s="663"/>
      <c r="SUV11" s="663"/>
      <c r="SUW11" s="663"/>
      <c r="SUX11" s="663"/>
      <c r="SUY11" s="663"/>
      <c r="SUZ11" s="663"/>
      <c r="SVA11" s="663"/>
      <c r="SVB11" s="663"/>
      <c r="SVC11" s="663"/>
      <c r="SVD11" s="663"/>
      <c r="SVE11" s="663"/>
      <c r="SVF11" s="663"/>
      <c r="SVG11" s="663"/>
      <c r="SVH11" s="663"/>
      <c r="SVI11" s="663"/>
      <c r="SVJ11" s="663"/>
      <c r="SVK11" s="663"/>
      <c r="SVL11" s="663"/>
      <c r="SVM11" s="663"/>
      <c r="SVN11" s="663"/>
      <c r="SVO11" s="663"/>
      <c r="SVP11" s="663"/>
      <c r="SVQ11" s="663"/>
      <c r="SVR11" s="663"/>
      <c r="SVS11" s="663"/>
      <c r="SVT11" s="663"/>
      <c r="SVU11" s="663"/>
      <c r="SVV11" s="663"/>
      <c r="SVW11" s="663"/>
      <c r="SVX11" s="663"/>
      <c r="SVY11" s="663"/>
      <c r="SVZ11" s="663"/>
      <c r="SWA11" s="663"/>
      <c r="SWB11" s="663"/>
      <c r="SWC11" s="663"/>
      <c r="SWD11" s="663"/>
      <c r="SWE11" s="663"/>
      <c r="SWF11" s="663"/>
      <c r="SWG11" s="663"/>
      <c r="SWH11" s="663"/>
      <c r="SWI11" s="663"/>
      <c r="SWJ11" s="663"/>
      <c r="SWK11" s="663"/>
      <c r="SWL11" s="663"/>
      <c r="SWM11" s="663"/>
      <c r="SWN11" s="663"/>
      <c r="SWO11" s="663"/>
      <c r="SWP11" s="663"/>
      <c r="SWQ11" s="663"/>
      <c r="SWR11" s="663"/>
      <c r="SWS11" s="663"/>
      <c r="SWT11" s="663"/>
      <c r="SWU11" s="663"/>
      <c r="SWV11" s="663"/>
      <c r="SWW11" s="663"/>
      <c r="SWX11" s="663"/>
      <c r="SWY11" s="663"/>
      <c r="SWZ11" s="663"/>
      <c r="SXA11" s="663"/>
      <c r="SXB11" s="663"/>
      <c r="SXC11" s="663"/>
      <c r="SXD11" s="663"/>
      <c r="SXE11" s="663"/>
      <c r="SXF11" s="663"/>
      <c r="SXG11" s="663"/>
      <c r="SXH11" s="663"/>
      <c r="SXI11" s="663"/>
      <c r="SXJ11" s="663"/>
      <c r="SXK11" s="663"/>
      <c r="SXL11" s="663"/>
      <c r="SXM11" s="663"/>
      <c r="SXN11" s="663"/>
      <c r="SXO11" s="663"/>
      <c r="SXP11" s="663"/>
      <c r="SXQ11" s="663"/>
      <c r="SXR11" s="663"/>
      <c r="SXS11" s="663"/>
      <c r="SXT11" s="663"/>
      <c r="SXU11" s="663"/>
      <c r="SXV11" s="663"/>
      <c r="SXW11" s="663"/>
      <c r="SXX11" s="663"/>
      <c r="SXY11" s="663"/>
      <c r="SXZ11" s="663"/>
      <c r="SYA11" s="663"/>
      <c r="SYB11" s="663"/>
      <c r="SYC11" s="663"/>
      <c r="SYD11" s="663"/>
      <c r="SYE11" s="663"/>
      <c r="SYF11" s="663"/>
      <c r="SYG11" s="663"/>
      <c r="SYH11" s="663"/>
      <c r="SYI11" s="663"/>
      <c r="SYJ11" s="663"/>
      <c r="SYK11" s="663"/>
      <c r="SYL11" s="663"/>
      <c r="SYM11" s="663"/>
      <c r="SYN11" s="663"/>
      <c r="SYO11" s="663"/>
      <c r="SYP11" s="663"/>
      <c r="SYQ11" s="663"/>
      <c r="SYR11" s="663"/>
      <c r="SYS11" s="663"/>
      <c r="SYT11" s="663"/>
      <c r="SYU11" s="663"/>
      <c r="SYV11" s="663"/>
      <c r="SYW11" s="663"/>
      <c r="SYX11" s="663"/>
      <c r="SYY11" s="663"/>
      <c r="SYZ11" s="663"/>
      <c r="SZA11" s="663"/>
      <c r="SZB11" s="663"/>
      <c r="SZC11" s="663"/>
      <c r="SZD11" s="663"/>
      <c r="SZE11" s="663"/>
      <c r="SZF11" s="663"/>
      <c r="SZG11" s="663"/>
      <c r="SZH11" s="663"/>
      <c r="SZI11" s="663"/>
      <c r="SZJ11" s="663"/>
      <c r="SZK11" s="663"/>
      <c r="SZL11" s="663"/>
      <c r="SZM11" s="663"/>
      <c r="SZN11" s="663"/>
      <c r="SZO11" s="663"/>
      <c r="SZP11" s="663"/>
      <c r="SZQ11" s="663"/>
      <c r="SZR11" s="663"/>
      <c r="SZS11" s="663"/>
      <c r="SZT11" s="663"/>
      <c r="SZU11" s="663"/>
      <c r="SZV11" s="663"/>
      <c r="SZW11" s="663"/>
      <c r="SZX11" s="663"/>
      <c r="SZY11" s="663"/>
      <c r="SZZ11" s="663"/>
      <c r="TAA11" s="663"/>
      <c r="TAB11" s="663"/>
      <c r="TAC11" s="663"/>
      <c r="TAD11" s="663"/>
      <c r="TAE11" s="663"/>
      <c r="TAF11" s="663"/>
      <c r="TAG11" s="663"/>
      <c r="TAH11" s="663"/>
      <c r="TAI11" s="663"/>
      <c r="TAJ11" s="663"/>
      <c r="TAK11" s="663"/>
      <c r="TAL11" s="663"/>
      <c r="TAM11" s="663"/>
      <c r="TAN11" s="663"/>
      <c r="TAO11" s="663"/>
      <c r="TAP11" s="663"/>
      <c r="TAQ11" s="663"/>
      <c r="TAR11" s="663"/>
      <c r="TAS11" s="663"/>
      <c r="TAT11" s="663"/>
      <c r="TAU11" s="663"/>
      <c r="TAV11" s="663"/>
      <c r="TAW11" s="663"/>
      <c r="TAX11" s="663"/>
      <c r="TAY11" s="663"/>
      <c r="TAZ11" s="663"/>
      <c r="TBA11" s="663"/>
      <c r="TBB11" s="663"/>
      <c r="TBC11" s="663"/>
      <c r="TBD11" s="663"/>
      <c r="TBE11" s="663"/>
      <c r="TBF11" s="663"/>
      <c r="TBG11" s="663"/>
      <c r="TBH11" s="663"/>
      <c r="TBI11" s="663"/>
      <c r="TBJ11" s="663"/>
      <c r="TBK11" s="663"/>
      <c r="TBL11" s="663"/>
      <c r="TBM11" s="663"/>
      <c r="TBN11" s="663"/>
      <c r="TBO11" s="663"/>
      <c r="TBP11" s="663"/>
      <c r="TBQ11" s="663"/>
      <c r="TBR11" s="663"/>
      <c r="TBS11" s="663"/>
      <c r="TBT11" s="663"/>
      <c r="TBU11" s="663"/>
      <c r="TBV11" s="663"/>
      <c r="TBW11" s="663"/>
      <c r="TBX11" s="663"/>
      <c r="TBY11" s="663"/>
      <c r="TBZ11" s="663"/>
      <c r="TCA11" s="663"/>
      <c r="TCB11" s="663"/>
      <c r="TCC11" s="663"/>
      <c r="TCD11" s="663"/>
      <c r="TCE11" s="663"/>
      <c r="TCF11" s="663"/>
      <c r="TCG11" s="663"/>
      <c r="TCH11" s="663"/>
      <c r="TCI11" s="663"/>
      <c r="TCJ11" s="663"/>
      <c r="TCK11" s="663"/>
      <c r="TCL11" s="663"/>
      <c r="TCM11" s="663"/>
      <c r="TCN11" s="663"/>
      <c r="TCO11" s="663"/>
      <c r="TCP11" s="663"/>
      <c r="TCQ11" s="663"/>
      <c r="TCR11" s="663"/>
      <c r="TCS11" s="663"/>
      <c r="TCT11" s="663"/>
      <c r="TCU11" s="663"/>
      <c r="TCV11" s="663"/>
      <c r="TCW11" s="663"/>
      <c r="TCX11" s="663"/>
      <c r="TCY11" s="663"/>
      <c r="TCZ11" s="663"/>
      <c r="TDA11" s="663"/>
      <c r="TDB11" s="663"/>
      <c r="TDC11" s="663"/>
      <c r="TDD11" s="663"/>
      <c r="TDE11" s="663"/>
      <c r="TDF11" s="663"/>
      <c r="TDG11" s="663"/>
      <c r="TDH11" s="663"/>
      <c r="TDI11" s="663"/>
      <c r="TDJ11" s="663"/>
      <c r="TDK11" s="663"/>
      <c r="TDL11" s="663"/>
      <c r="TDM11" s="663"/>
      <c r="TDN11" s="663"/>
      <c r="TDO11" s="663"/>
      <c r="TDP11" s="663"/>
      <c r="TDQ11" s="663"/>
      <c r="TDR11" s="663"/>
      <c r="TDS11" s="663"/>
      <c r="TDT11" s="663"/>
      <c r="TDU11" s="663"/>
      <c r="TDV11" s="663"/>
      <c r="TDW11" s="663"/>
      <c r="TDX11" s="663"/>
      <c r="TDY11" s="663"/>
      <c r="TDZ11" s="663"/>
      <c r="TEA11" s="663"/>
      <c r="TEB11" s="663"/>
      <c r="TEC11" s="663"/>
      <c r="TED11" s="663"/>
      <c r="TEE11" s="663"/>
      <c r="TEF11" s="663"/>
      <c r="TEG11" s="663"/>
      <c r="TEH11" s="663"/>
      <c r="TEI11" s="663"/>
      <c r="TEJ11" s="663"/>
      <c r="TEK11" s="663"/>
      <c r="TEL11" s="663"/>
      <c r="TEM11" s="663"/>
      <c r="TEN11" s="663"/>
      <c r="TEO11" s="663"/>
      <c r="TEP11" s="663"/>
      <c r="TEQ11" s="663"/>
      <c r="TER11" s="663"/>
      <c r="TES11" s="663"/>
      <c r="TET11" s="663"/>
      <c r="TEU11" s="663"/>
      <c r="TEV11" s="663"/>
      <c r="TEW11" s="663"/>
      <c r="TEX11" s="663"/>
      <c r="TEY11" s="663"/>
      <c r="TEZ11" s="663"/>
      <c r="TFA11" s="663"/>
      <c r="TFB11" s="663"/>
      <c r="TFC11" s="663"/>
      <c r="TFD11" s="663"/>
      <c r="TFE11" s="663"/>
      <c r="TFF11" s="663"/>
      <c r="TFG11" s="663"/>
      <c r="TFH11" s="663"/>
      <c r="TFI11" s="663"/>
      <c r="TFJ11" s="663"/>
      <c r="TFK11" s="663"/>
      <c r="TFL11" s="663"/>
      <c r="TFM11" s="663"/>
      <c r="TFN11" s="663"/>
      <c r="TFO11" s="663"/>
      <c r="TFP11" s="663"/>
      <c r="TFQ11" s="663"/>
      <c r="TFR11" s="663"/>
      <c r="TFS11" s="663"/>
      <c r="TFT11" s="663"/>
      <c r="TFU11" s="663"/>
      <c r="TFV11" s="663"/>
      <c r="TFW11" s="663"/>
      <c r="TFX11" s="663"/>
      <c r="TFY11" s="663"/>
      <c r="TFZ11" s="663"/>
      <c r="TGA11" s="663"/>
      <c r="TGB11" s="663"/>
      <c r="TGC11" s="663"/>
      <c r="TGD11" s="663"/>
      <c r="TGE11" s="663"/>
      <c r="TGF11" s="663"/>
      <c r="TGG11" s="663"/>
      <c r="TGH11" s="663"/>
      <c r="TGI11" s="663"/>
      <c r="TGJ11" s="663"/>
      <c r="TGK11" s="663"/>
      <c r="TGL11" s="663"/>
      <c r="TGM11" s="663"/>
      <c r="TGN11" s="663"/>
      <c r="TGO11" s="663"/>
      <c r="TGP11" s="663"/>
      <c r="TGQ11" s="663"/>
      <c r="TGR11" s="663"/>
      <c r="TGS11" s="663"/>
      <c r="TGT11" s="663"/>
      <c r="TGU11" s="663"/>
      <c r="TGV11" s="663"/>
      <c r="TGW11" s="663"/>
      <c r="TGX11" s="663"/>
      <c r="TGY11" s="663"/>
      <c r="TGZ11" s="663"/>
      <c r="THA11" s="663"/>
      <c r="THB11" s="663"/>
      <c r="THC11" s="663"/>
      <c r="THD11" s="663"/>
      <c r="THE11" s="663"/>
      <c r="THF11" s="663"/>
      <c r="THG11" s="663"/>
      <c r="THH11" s="663"/>
      <c r="THI11" s="663"/>
      <c r="THJ11" s="663"/>
      <c r="THK11" s="663"/>
      <c r="THL11" s="663"/>
      <c r="THM11" s="663"/>
      <c r="THN11" s="663"/>
      <c r="THO11" s="663"/>
      <c r="THP11" s="663"/>
      <c r="THQ11" s="663"/>
      <c r="THR11" s="663"/>
      <c r="THS11" s="663"/>
      <c r="THT11" s="663"/>
      <c r="THU11" s="663"/>
      <c r="THV11" s="663"/>
      <c r="THW11" s="663"/>
      <c r="THX11" s="663"/>
      <c r="THY11" s="663"/>
      <c r="THZ11" s="663"/>
      <c r="TIA11" s="663"/>
      <c r="TIB11" s="663"/>
      <c r="TIC11" s="663"/>
      <c r="TID11" s="663"/>
      <c r="TIE11" s="663"/>
      <c r="TIF11" s="663"/>
      <c r="TIG11" s="663"/>
      <c r="TIH11" s="663"/>
      <c r="TII11" s="663"/>
      <c r="TIJ11" s="663"/>
      <c r="TIK11" s="663"/>
      <c r="TIL11" s="663"/>
      <c r="TIM11" s="663"/>
      <c r="TIN11" s="663"/>
      <c r="TIO11" s="663"/>
      <c r="TIP11" s="663"/>
      <c r="TIQ11" s="663"/>
      <c r="TIR11" s="663"/>
      <c r="TIS11" s="663"/>
      <c r="TIT11" s="663"/>
      <c r="TIU11" s="663"/>
      <c r="TIV11" s="663"/>
      <c r="TIW11" s="663"/>
      <c r="TIX11" s="663"/>
      <c r="TIY11" s="663"/>
      <c r="TIZ11" s="663"/>
      <c r="TJA11" s="663"/>
      <c r="TJB11" s="663"/>
      <c r="TJC11" s="663"/>
      <c r="TJD11" s="663"/>
      <c r="TJE11" s="663"/>
      <c r="TJF11" s="663"/>
      <c r="TJG11" s="663"/>
      <c r="TJH11" s="663"/>
      <c r="TJI11" s="663"/>
      <c r="TJJ11" s="663"/>
      <c r="TJK11" s="663"/>
      <c r="TJL11" s="663"/>
      <c r="TJM11" s="663"/>
      <c r="TJN11" s="663"/>
      <c r="TJO11" s="663"/>
      <c r="TJP11" s="663"/>
      <c r="TJQ11" s="663"/>
      <c r="TJR11" s="663"/>
      <c r="TJS11" s="663"/>
      <c r="TJT11" s="663"/>
      <c r="TJU11" s="663"/>
      <c r="TJV11" s="663"/>
      <c r="TJW11" s="663"/>
      <c r="TJX11" s="663"/>
      <c r="TJY11" s="663"/>
      <c r="TJZ11" s="663"/>
      <c r="TKA11" s="663"/>
      <c r="TKB11" s="663"/>
      <c r="TKC11" s="663"/>
      <c r="TKD11" s="663"/>
      <c r="TKE11" s="663"/>
      <c r="TKF11" s="663"/>
      <c r="TKG11" s="663"/>
      <c r="TKH11" s="663"/>
      <c r="TKI11" s="663"/>
      <c r="TKJ11" s="663"/>
      <c r="TKK11" s="663"/>
      <c r="TKL11" s="663"/>
      <c r="TKM11" s="663"/>
      <c r="TKN11" s="663"/>
      <c r="TKO11" s="663"/>
      <c r="TKP11" s="663"/>
      <c r="TKQ11" s="663"/>
      <c r="TKR11" s="663"/>
      <c r="TKS11" s="663"/>
      <c r="TKT11" s="663"/>
      <c r="TKU11" s="663"/>
      <c r="TKV11" s="663"/>
      <c r="TKW11" s="663"/>
      <c r="TKX11" s="663"/>
      <c r="TKY11" s="663"/>
      <c r="TKZ11" s="663"/>
      <c r="TLA11" s="663"/>
      <c r="TLB11" s="663"/>
      <c r="TLC11" s="663"/>
      <c r="TLD11" s="663"/>
      <c r="TLE11" s="663"/>
      <c r="TLF11" s="663"/>
      <c r="TLG11" s="663"/>
      <c r="TLH11" s="663"/>
      <c r="TLI11" s="663"/>
      <c r="TLJ11" s="663"/>
      <c r="TLK11" s="663"/>
      <c r="TLL11" s="663"/>
      <c r="TLM11" s="663"/>
      <c r="TLN11" s="663"/>
      <c r="TLO11" s="663"/>
      <c r="TLP11" s="663"/>
      <c r="TLQ11" s="663"/>
      <c r="TLR11" s="663"/>
      <c r="TLS11" s="663"/>
      <c r="TLT11" s="663"/>
      <c r="TLU11" s="663"/>
      <c r="TLV11" s="663"/>
      <c r="TLW11" s="663"/>
      <c r="TLX11" s="663"/>
      <c r="TLY11" s="663"/>
      <c r="TLZ11" s="663"/>
      <c r="TMA11" s="663"/>
      <c r="TMB11" s="663"/>
      <c r="TMC11" s="663"/>
      <c r="TMD11" s="663"/>
      <c r="TME11" s="663"/>
      <c r="TMF11" s="663"/>
      <c r="TMG11" s="663"/>
      <c r="TMH11" s="663"/>
      <c r="TMI11" s="663"/>
      <c r="TMJ11" s="663"/>
      <c r="TMK11" s="663"/>
      <c r="TML11" s="663"/>
      <c r="TMM11" s="663"/>
      <c r="TMN11" s="663"/>
      <c r="TMO11" s="663"/>
      <c r="TMP11" s="663"/>
      <c r="TMQ11" s="663"/>
      <c r="TMR11" s="663"/>
      <c r="TMS11" s="663"/>
      <c r="TMT11" s="663"/>
      <c r="TMU11" s="663"/>
      <c r="TMV11" s="663"/>
      <c r="TMW11" s="663"/>
      <c r="TMX11" s="663"/>
      <c r="TMY11" s="663"/>
      <c r="TMZ11" s="663"/>
      <c r="TNA11" s="663"/>
      <c r="TNB11" s="663"/>
      <c r="TNC11" s="663"/>
      <c r="TND11" s="663"/>
      <c r="TNE11" s="663"/>
      <c r="TNF11" s="663"/>
      <c r="TNG11" s="663"/>
      <c r="TNH11" s="663"/>
      <c r="TNI11" s="663"/>
      <c r="TNJ11" s="663"/>
      <c r="TNK11" s="663"/>
      <c r="TNL11" s="663"/>
      <c r="TNM11" s="663"/>
      <c r="TNN11" s="663"/>
      <c r="TNO11" s="663"/>
      <c r="TNP11" s="663"/>
      <c r="TNQ11" s="663"/>
      <c r="TNR11" s="663"/>
      <c r="TNS11" s="663"/>
      <c r="TNT11" s="663"/>
      <c r="TNU11" s="663"/>
      <c r="TNV11" s="663"/>
      <c r="TNW11" s="663"/>
      <c r="TNX11" s="663"/>
      <c r="TNY11" s="663"/>
      <c r="TNZ11" s="663"/>
      <c r="TOA11" s="663"/>
      <c r="TOB11" s="663"/>
      <c r="TOC11" s="663"/>
      <c r="TOD11" s="663"/>
      <c r="TOE11" s="663"/>
      <c r="TOF11" s="663"/>
      <c r="TOG11" s="663"/>
      <c r="TOH11" s="663"/>
      <c r="TOI11" s="663"/>
      <c r="TOJ11" s="663"/>
      <c r="TOK11" s="663"/>
      <c r="TOL11" s="663"/>
      <c r="TOM11" s="663"/>
      <c r="TON11" s="663"/>
      <c r="TOO11" s="663"/>
      <c r="TOP11" s="663"/>
      <c r="TOQ11" s="663"/>
      <c r="TOR11" s="663"/>
      <c r="TOS11" s="663"/>
      <c r="TOT11" s="663"/>
      <c r="TOU11" s="663"/>
      <c r="TOV11" s="663"/>
      <c r="TOW11" s="663"/>
      <c r="TOX11" s="663"/>
      <c r="TOY11" s="663"/>
      <c r="TOZ11" s="663"/>
      <c r="TPA11" s="663"/>
      <c r="TPB11" s="663"/>
      <c r="TPC11" s="663"/>
      <c r="TPD11" s="663"/>
      <c r="TPE11" s="663"/>
      <c r="TPF11" s="663"/>
      <c r="TPG11" s="663"/>
      <c r="TPH11" s="663"/>
      <c r="TPI11" s="663"/>
      <c r="TPJ11" s="663"/>
      <c r="TPK11" s="663"/>
      <c r="TPL11" s="663"/>
      <c r="TPM11" s="663"/>
      <c r="TPN11" s="663"/>
      <c r="TPO11" s="663"/>
      <c r="TPP11" s="663"/>
      <c r="TPQ11" s="663"/>
      <c r="TPR11" s="663"/>
      <c r="TPS11" s="663"/>
      <c r="TPT11" s="663"/>
      <c r="TPU11" s="663"/>
      <c r="TPV11" s="663"/>
      <c r="TPW11" s="663"/>
      <c r="TPX11" s="663"/>
      <c r="TPY11" s="663"/>
      <c r="TPZ11" s="663"/>
      <c r="TQA11" s="663"/>
      <c r="TQB11" s="663"/>
      <c r="TQC11" s="663"/>
      <c r="TQD11" s="663"/>
      <c r="TQE11" s="663"/>
      <c r="TQF11" s="663"/>
      <c r="TQG11" s="663"/>
      <c r="TQH11" s="663"/>
      <c r="TQI11" s="663"/>
      <c r="TQJ11" s="663"/>
      <c r="TQK11" s="663"/>
      <c r="TQL11" s="663"/>
      <c r="TQM11" s="663"/>
      <c r="TQN11" s="663"/>
      <c r="TQO11" s="663"/>
      <c r="TQP11" s="663"/>
      <c r="TQQ11" s="663"/>
      <c r="TQR11" s="663"/>
      <c r="TQS11" s="663"/>
      <c r="TQT11" s="663"/>
      <c r="TQU11" s="663"/>
      <c r="TQV11" s="663"/>
      <c r="TQW11" s="663"/>
      <c r="TQX11" s="663"/>
      <c r="TQY11" s="663"/>
      <c r="TQZ11" s="663"/>
      <c r="TRA11" s="663"/>
      <c r="TRB11" s="663"/>
      <c r="TRC11" s="663"/>
      <c r="TRD11" s="663"/>
      <c r="TRE11" s="663"/>
      <c r="TRF11" s="663"/>
      <c r="TRG11" s="663"/>
      <c r="TRH11" s="663"/>
      <c r="TRI11" s="663"/>
      <c r="TRJ11" s="663"/>
      <c r="TRK11" s="663"/>
      <c r="TRL11" s="663"/>
      <c r="TRM11" s="663"/>
      <c r="TRN11" s="663"/>
      <c r="TRO11" s="663"/>
      <c r="TRP11" s="663"/>
      <c r="TRQ11" s="663"/>
      <c r="TRR11" s="663"/>
      <c r="TRS11" s="663"/>
      <c r="TRT11" s="663"/>
      <c r="TRU11" s="663"/>
      <c r="TRV11" s="663"/>
      <c r="TRW11" s="663"/>
      <c r="TRX11" s="663"/>
      <c r="TRY11" s="663"/>
      <c r="TRZ11" s="663"/>
      <c r="TSA11" s="663"/>
      <c r="TSB11" s="663"/>
      <c r="TSC11" s="663"/>
      <c r="TSD11" s="663"/>
      <c r="TSE11" s="663"/>
      <c r="TSF11" s="663"/>
      <c r="TSG11" s="663"/>
      <c r="TSH11" s="663"/>
      <c r="TSI11" s="663"/>
      <c r="TSJ11" s="663"/>
      <c r="TSK11" s="663"/>
      <c r="TSL11" s="663"/>
      <c r="TSM11" s="663"/>
      <c r="TSN11" s="663"/>
      <c r="TSO11" s="663"/>
      <c r="TSP11" s="663"/>
      <c r="TSQ11" s="663"/>
      <c r="TSR11" s="663"/>
      <c r="TSS11" s="663"/>
      <c r="TST11" s="663"/>
      <c r="TSU11" s="663"/>
      <c r="TSV11" s="663"/>
      <c r="TSW11" s="663"/>
      <c r="TSX11" s="663"/>
      <c r="TSY11" s="663"/>
      <c r="TSZ11" s="663"/>
      <c r="TTA11" s="663"/>
      <c r="TTB11" s="663"/>
      <c r="TTC11" s="663"/>
      <c r="TTD11" s="663"/>
      <c r="TTE11" s="663"/>
      <c r="TTF11" s="663"/>
      <c r="TTG11" s="663"/>
      <c r="TTH11" s="663"/>
      <c r="TTI11" s="663"/>
      <c r="TTJ11" s="663"/>
      <c r="TTK11" s="663"/>
      <c r="TTL11" s="663"/>
      <c r="TTM11" s="663"/>
      <c r="TTN11" s="663"/>
      <c r="TTO11" s="663"/>
      <c r="TTP11" s="663"/>
      <c r="TTQ11" s="663"/>
      <c r="TTR11" s="663"/>
      <c r="TTS11" s="663"/>
      <c r="TTT11" s="663"/>
      <c r="TTU11" s="663"/>
      <c r="TTV11" s="663"/>
      <c r="TTW11" s="663"/>
      <c r="TTX11" s="663"/>
      <c r="TTY11" s="663"/>
      <c r="TTZ11" s="663"/>
      <c r="TUA11" s="663"/>
      <c r="TUB11" s="663"/>
      <c r="TUC11" s="663"/>
      <c r="TUD11" s="663"/>
      <c r="TUE11" s="663"/>
      <c r="TUF11" s="663"/>
      <c r="TUG11" s="663"/>
      <c r="TUH11" s="663"/>
      <c r="TUI11" s="663"/>
      <c r="TUJ11" s="663"/>
      <c r="TUK11" s="663"/>
      <c r="TUL11" s="663"/>
      <c r="TUM11" s="663"/>
      <c r="TUN11" s="663"/>
      <c r="TUO11" s="663"/>
      <c r="TUP11" s="663"/>
      <c r="TUQ11" s="663"/>
      <c r="TUR11" s="663"/>
      <c r="TUS11" s="663"/>
      <c r="TUT11" s="663"/>
      <c r="TUU11" s="663"/>
      <c r="TUV11" s="663"/>
      <c r="TUW11" s="663"/>
      <c r="TUX11" s="663"/>
      <c r="TUY11" s="663"/>
      <c r="TUZ11" s="663"/>
      <c r="TVA11" s="663"/>
      <c r="TVB11" s="663"/>
      <c r="TVC11" s="663"/>
      <c r="TVD11" s="663"/>
      <c r="TVE11" s="663"/>
      <c r="TVF11" s="663"/>
      <c r="TVG11" s="663"/>
      <c r="TVH11" s="663"/>
      <c r="TVI11" s="663"/>
      <c r="TVJ11" s="663"/>
      <c r="TVK11" s="663"/>
      <c r="TVL11" s="663"/>
      <c r="TVM11" s="663"/>
      <c r="TVN11" s="663"/>
      <c r="TVO11" s="663"/>
      <c r="TVP11" s="663"/>
      <c r="TVQ11" s="663"/>
      <c r="TVR11" s="663"/>
      <c r="TVS11" s="663"/>
      <c r="TVT11" s="663"/>
      <c r="TVU11" s="663"/>
      <c r="TVV11" s="663"/>
      <c r="TVW11" s="663"/>
      <c r="TVX11" s="663"/>
      <c r="TVY11" s="663"/>
      <c r="TVZ11" s="663"/>
      <c r="TWA11" s="663"/>
      <c r="TWB11" s="663"/>
      <c r="TWC11" s="663"/>
      <c r="TWD11" s="663"/>
      <c r="TWE11" s="663"/>
      <c r="TWF11" s="663"/>
      <c r="TWG11" s="663"/>
      <c r="TWH11" s="663"/>
      <c r="TWI11" s="663"/>
      <c r="TWJ11" s="663"/>
      <c r="TWK11" s="663"/>
      <c r="TWL11" s="663"/>
      <c r="TWM11" s="663"/>
      <c r="TWN11" s="663"/>
      <c r="TWO11" s="663"/>
      <c r="TWP11" s="663"/>
      <c r="TWQ11" s="663"/>
      <c r="TWR11" s="663"/>
      <c r="TWS11" s="663"/>
      <c r="TWT11" s="663"/>
      <c r="TWU11" s="663"/>
      <c r="TWV11" s="663"/>
      <c r="TWW11" s="663"/>
      <c r="TWX11" s="663"/>
      <c r="TWY11" s="663"/>
      <c r="TWZ11" s="663"/>
      <c r="TXA11" s="663"/>
      <c r="TXB11" s="663"/>
      <c r="TXC11" s="663"/>
      <c r="TXD11" s="663"/>
      <c r="TXE11" s="663"/>
      <c r="TXF11" s="663"/>
      <c r="TXG11" s="663"/>
      <c r="TXH11" s="663"/>
      <c r="TXI11" s="663"/>
      <c r="TXJ11" s="663"/>
      <c r="TXK11" s="663"/>
      <c r="TXL11" s="663"/>
      <c r="TXM11" s="663"/>
      <c r="TXN11" s="663"/>
      <c r="TXO11" s="663"/>
      <c r="TXP11" s="663"/>
      <c r="TXQ11" s="663"/>
      <c r="TXR11" s="663"/>
      <c r="TXS11" s="663"/>
      <c r="TXT11" s="663"/>
      <c r="TXU11" s="663"/>
      <c r="TXV11" s="663"/>
      <c r="TXW11" s="663"/>
      <c r="TXX11" s="663"/>
      <c r="TXY11" s="663"/>
      <c r="TXZ11" s="663"/>
      <c r="TYA11" s="663"/>
      <c r="TYB11" s="663"/>
      <c r="TYC11" s="663"/>
      <c r="TYD11" s="663"/>
      <c r="TYE11" s="663"/>
      <c r="TYF11" s="663"/>
      <c r="TYG11" s="663"/>
      <c r="TYH11" s="663"/>
      <c r="TYI11" s="663"/>
      <c r="TYJ11" s="663"/>
      <c r="TYK11" s="663"/>
      <c r="TYL11" s="663"/>
      <c r="TYM11" s="663"/>
      <c r="TYN11" s="663"/>
      <c r="TYO11" s="663"/>
      <c r="TYP11" s="663"/>
      <c r="TYQ11" s="663"/>
      <c r="TYR11" s="663"/>
      <c r="TYS11" s="663"/>
      <c r="TYT11" s="663"/>
      <c r="TYU11" s="663"/>
      <c r="TYV11" s="663"/>
      <c r="TYW11" s="663"/>
      <c r="TYX11" s="663"/>
      <c r="TYY11" s="663"/>
      <c r="TYZ11" s="663"/>
      <c r="TZA11" s="663"/>
      <c r="TZB11" s="663"/>
      <c r="TZC11" s="663"/>
      <c r="TZD11" s="663"/>
      <c r="TZE11" s="663"/>
      <c r="TZF11" s="663"/>
      <c r="TZG11" s="663"/>
      <c r="TZH11" s="663"/>
      <c r="TZI11" s="663"/>
      <c r="TZJ11" s="663"/>
      <c r="TZK11" s="663"/>
      <c r="TZL11" s="663"/>
      <c r="TZM11" s="663"/>
      <c r="TZN11" s="663"/>
      <c r="TZO11" s="663"/>
      <c r="TZP11" s="663"/>
      <c r="TZQ11" s="663"/>
      <c r="TZR11" s="663"/>
      <c r="TZS11" s="663"/>
      <c r="TZT11" s="663"/>
      <c r="TZU11" s="663"/>
      <c r="TZV11" s="663"/>
      <c r="TZW11" s="663"/>
      <c r="TZX11" s="663"/>
      <c r="TZY11" s="663"/>
      <c r="TZZ11" s="663"/>
      <c r="UAA11" s="663"/>
      <c r="UAB11" s="663"/>
      <c r="UAC11" s="663"/>
      <c r="UAD11" s="663"/>
      <c r="UAE11" s="663"/>
      <c r="UAF11" s="663"/>
      <c r="UAG11" s="663"/>
      <c r="UAH11" s="663"/>
      <c r="UAI11" s="663"/>
      <c r="UAJ11" s="663"/>
      <c r="UAK11" s="663"/>
      <c r="UAL11" s="663"/>
      <c r="UAM11" s="663"/>
      <c r="UAN11" s="663"/>
      <c r="UAO11" s="663"/>
      <c r="UAP11" s="663"/>
      <c r="UAQ11" s="663"/>
      <c r="UAR11" s="663"/>
      <c r="UAS11" s="663"/>
      <c r="UAT11" s="663"/>
      <c r="UAU11" s="663"/>
      <c r="UAV11" s="663"/>
      <c r="UAW11" s="663"/>
      <c r="UAX11" s="663"/>
      <c r="UAY11" s="663"/>
      <c r="UAZ11" s="663"/>
      <c r="UBA11" s="663"/>
      <c r="UBB11" s="663"/>
      <c r="UBC11" s="663"/>
      <c r="UBD11" s="663"/>
      <c r="UBE11" s="663"/>
      <c r="UBF11" s="663"/>
      <c r="UBG11" s="663"/>
      <c r="UBH11" s="663"/>
      <c r="UBI11" s="663"/>
      <c r="UBJ11" s="663"/>
      <c r="UBK11" s="663"/>
      <c r="UBL11" s="663"/>
      <c r="UBM11" s="663"/>
      <c r="UBN11" s="663"/>
      <c r="UBO11" s="663"/>
      <c r="UBP11" s="663"/>
      <c r="UBQ11" s="663"/>
      <c r="UBR11" s="663"/>
      <c r="UBS11" s="663"/>
      <c r="UBT11" s="663"/>
      <c r="UBU11" s="663"/>
      <c r="UBV11" s="663"/>
      <c r="UBW11" s="663"/>
      <c r="UBX11" s="663"/>
      <c r="UBY11" s="663"/>
      <c r="UBZ11" s="663"/>
      <c r="UCA11" s="663"/>
      <c r="UCB11" s="663"/>
      <c r="UCC11" s="663"/>
      <c r="UCD11" s="663"/>
      <c r="UCE11" s="663"/>
      <c r="UCF11" s="663"/>
      <c r="UCG11" s="663"/>
      <c r="UCH11" s="663"/>
      <c r="UCI11" s="663"/>
      <c r="UCJ11" s="663"/>
      <c r="UCK11" s="663"/>
      <c r="UCL11" s="663"/>
      <c r="UCM11" s="663"/>
      <c r="UCN11" s="663"/>
      <c r="UCO11" s="663"/>
      <c r="UCP11" s="663"/>
      <c r="UCQ11" s="663"/>
      <c r="UCR11" s="663"/>
      <c r="UCS11" s="663"/>
      <c r="UCT11" s="663"/>
      <c r="UCU11" s="663"/>
      <c r="UCV11" s="663"/>
      <c r="UCW11" s="663"/>
      <c r="UCX11" s="663"/>
      <c r="UCY11" s="663"/>
      <c r="UCZ11" s="663"/>
      <c r="UDA11" s="663"/>
      <c r="UDB11" s="663"/>
      <c r="UDC11" s="663"/>
      <c r="UDD11" s="663"/>
      <c r="UDE11" s="663"/>
      <c r="UDF11" s="663"/>
      <c r="UDG11" s="663"/>
      <c r="UDH11" s="663"/>
      <c r="UDI11" s="663"/>
      <c r="UDJ11" s="663"/>
      <c r="UDK11" s="663"/>
      <c r="UDL11" s="663"/>
      <c r="UDM11" s="663"/>
      <c r="UDN11" s="663"/>
      <c r="UDO11" s="663"/>
      <c r="UDP11" s="663"/>
      <c r="UDQ11" s="663"/>
      <c r="UDR11" s="663"/>
      <c r="UDS11" s="663"/>
      <c r="UDT11" s="663"/>
      <c r="UDU11" s="663"/>
      <c r="UDV11" s="663"/>
      <c r="UDW11" s="663"/>
      <c r="UDX11" s="663"/>
      <c r="UDY11" s="663"/>
      <c r="UDZ11" s="663"/>
      <c r="UEA11" s="663"/>
      <c r="UEB11" s="663"/>
      <c r="UEC11" s="663"/>
      <c r="UED11" s="663"/>
      <c r="UEE11" s="663"/>
      <c r="UEF11" s="663"/>
      <c r="UEG11" s="663"/>
      <c r="UEH11" s="663"/>
      <c r="UEI11" s="663"/>
      <c r="UEJ11" s="663"/>
      <c r="UEK11" s="663"/>
      <c r="UEL11" s="663"/>
      <c r="UEM11" s="663"/>
      <c r="UEN11" s="663"/>
      <c r="UEO11" s="663"/>
      <c r="UEP11" s="663"/>
      <c r="UEQ11" s="663"/>
      <c r="UER11" s="663"/>
      <c r="UES11" s="663"/>
      <c r="UET11" s="663"/>
      <c r="UEU11" s="663"/>
      <c r="UEV11" s="663"/>
      <c r="UEW11" s="663"/>
      <c r="UEX11" s="663"/>
      <c r="UEY11" s="663"/>
      <c r="UEZ11" s="663"/>
      <c r="UFA11" s="663"/>
      <c r="UFB11" s="663"/>
      <c r="UFC11" s="663"/>
      <c r="UFD11" s="663"/>
      <c r="UFE11" s="663"/>
      <c r="UFF11" s="663"/>
      <c r="UFG11" s="663"/>
      <c r="UFH11" s="663"/>
      <c r="UFI11" s="663"/>
      <c r="UFJ11" s="663"/>
      <c r="UFK11" s="663"/>
      <c r="UFL11" s="663"/>
      <c r="UFM11" s="663"/>
      <c r="UFN11" s="663"/>
      <c r="UFO11" s="663"/>
      <c r="UFP11" s="663"/>
      <c r="UFQ11" s="663"/>
      <c r="UFR11" s="663"/>
      <c r="UFS11" s="663"/>
      <c r="UFT11" s="663"/>
      <c r="UFU11" s="663"/>
      <c r="UFV11" s="663"/>
      <c r="UFW11" s="663"/>
      <c r="UFX11" s="663"/>
      <c r="UFY11" s="663"/>
      <c r="UFZ11" s="663"/>
      <c r="UGA11" s="663"/>
      <c r="UGB11" s="663"/>
      <c r="UGC11" s="663"/>
      <c r="UGD11" s="663"/>
      <c r="UGE11" s="663"/>
      <c r="UGF11" s="663"/>
      <c r="UGG11" s="663"/>
      <c r="UGH11" s="663"/>
      <c r="UGI11" s="663"/>
      <c r="UGJ11" s="663"/>
      <c r="UGK11" s="663"/>
      <c r="UGL11" s="663"/>
      <c r="UGM11" s="663"/>
      <c r="UGN11" s="663"/>
      <c r="UGO11" s="663"/>
      <c r="UGP11" s="663"/>
      <c r="UGQ11" s="663"/>
      <c r="UGR11" s="663"/>
      <c r="UGS11" s="663"/>
      <c r="UGT11" s="663"/>
      <c r="UGU11" s="663"/>
      <c r="UGV11" s="663"/>
      <c r="UGW11" s="663"/>
      <c r="UGX11" s="663"/>
      <c r="UGY11" s="663"/>
      <c r="UGZ11" s="663"/>
      <c r="UHA11" s="663"/>
      <c r="UHB11" s="663"/>
      <c r="UHC11" s="663"/>
      <c r="UHD11" s="663"/>
      <c r="UHE11" s="663"/>
      <c r="UHF11" s="663"/>
      <c r="UHG11" s="663"/>
      <c r="UHH11" s="663"/>
      <c r="UHI11" s="663"/>
      <c r="UHJ11" s="663"/>
      <c r="UHK11" s="663"/>
      <c r="UHL11" s="663"/>
      <c r="UHM11" s="663"/>
      <c r="UHN11" s="663"/>
      <c r="UHO11" s="663"/>
      <c r="UHP11" s="663"/>
      <c r="UHQ11" s="663"/>
      <c r="UHR11" s="663"/>
      <c r="UHS11" s="663"/>
      <c r="UHT11" s="663"/>
      <c r="UHU11" s="663"/>
      <c r="UHV11" s="663"/>
      <c r="UHW11" s="663"/>
      <c r="UHX11" s="663"/>
      <c r="UHY11" s="663"/>
      <c r="UHZ11" s="663"/>
      <c r="UIA11" s="663"/>
      <c r="UIB11" s="663"/>
      <c r="UIC11" s="663"/>
      <c r="UID11" s="663"/>
      <c r="UIE11" s="663"/>
      <c r="UIF11" s="663"/>
      <c r="UIG11" s="663"/>
      <c r="UIH11" s="663"/>
      <c r="UII11" s="663"/>
      <c r="UIJ11" s="663"/>
      <c r="UIK11" s="663"/>
      <c r="UIL11" s="663"/>
      <c r="UIM11" s="663"/>
      <c r="UIN11" s="663"/>
      <c r="UIO11" s="663"/>
      <c r="UIP11" s="663"/>
      <c r="UIQ11" s="663"/>
      <c r="UIR11" s="663"/>
      <c r="UIS11" s="663"/>
      <c r="UIT11" s="663"/>
      <c r="UIU11" s="663"/>
      <c r="UIV11" s="663"/>
      <c r="UIW11" s="663"/>
      <c r="UIX11" s="663"/>
      <c r="UIY11" s="663"/>
      <c r="UIZ11" s="663"/>
      <c r="UJA11" s="663"/>
      <c r="UJB11" s="663"/>
      <c r="UJC11" s="663"/>
      <c r="UJD11" s="663"/>
      <c r="UJE11" s="663"/>
      <c r="UJF11" s="663"/>
      <c r="UJG11" s="663"/>
      <c r="UJH11" s="663"/>
      <c r="UJI11" s="663"/>
      <c r="UJJ11" s="663"/>
      <c r="UJK11" s="663"/>
      <c r="UJL11" s="663"/>
      <c r="UJM11" s="663"/>
      <c r="UJN11" s="663"/>
      <c r="UJO11" s="663"/>
      <c r="UJP11" s="663"/>
      <c r="UJQ11" s="663"/>
      <c r="UJR11" s="663"/>
      <c r="UJS11" s="663"/>
      <c r="UJT11" s="663"/>
      <c r="UJU11" s="663"/>
      <c r="UJV11" s="663"/>
      <c r="UJW11" s="663"/>
      <c r="UJX11" s="663"/>
      <c r="UJY11" s="663"/>
      <c r="UJZ11" s="663"/>
      <c r="UKA11" s="663"/>
      <c r="UKB11" s="663"/>
      <c r="UKC11" s="663"/>
      <c r="UKD11" s="663"/>
      <c r="UKE11" s="663"/>
      <c r="UKF11" s="663"/>
      <c r="UKG11" s="663"/>
      <c r="UKH11" s="663"/>
      <c r="UKI11" s="663"/>
      <c r="UKJ11" s="663"/>
      <c r="UKK11" s="663"/>
      <c r="UKL11" s="663"/>
      <c r="UKM11" s="663"/>
      <c r="UKN11" s="663"/>
      <c r="UKO11" s="663"/>
      <c r="UKP11" s="663"/>
      <c r="UKQ11" s="663"/>
      <c r="UKR11" s="663"/>
      <c r="UKS11" s="663"/>
      <c r="UKT11" s="663"/>
      <c r="UKU11" s="663"/>
      <c r="UKV11" s="663"/>
      <c r="UKW11" s="663"/>
      <c r="UKX11" s="663"/>
      <c r="UKY11" s="663"/>
      <c r="UKZ11" s="663"/>
      <c r="ULA11" s="663"/>
      <c r="ULB11" s="663"/>
      <c r="ULC11" s="663"/>
      <c r="ULD11" s="663"/>
      <c r="ULE11" s="663"/>
      <c r="ULF11" s="663"/>
      <c r="ULG11" s="663"/>
      <c r="ULH11" s="663"/>
      <c r="ULI11" s="663"/>
      <c r="ULJ11" s="663"/>
      <c r="ULK11" s="663"/>
      <c r="ULL11" s="663"/>
      <c r="ULM11" s="663"/>
      <c r="ULN11" s="663"/>
      <c r="ULO11" s="663"/>
      <c r="ULP11" s="663"/>
      <c r="ULQ11" s="663"/>
      <c r="ULR11" s="663"/>
      <c r="ULS11" s="663"/>
      <c r="ULT11" s="663"/>
      <c r="ULU11" s="663"/>
      <c r="ULV11" s="663"/>
      <c r="ULW11" s="663"/>
      <c r="ULX11" s="663"/>
      <c r="ULY11" s="663"/>
      <c r="ULZ11" s="663"/>
      <c r="UMA11" s="663"/>
      <c r="UMB11" s="663"/>
      <c r="UMC11" s="663"/>
      <c r="UMD11" s="663"/>
      <c r="UME11" s="663"/>
      <c r="UMF11" s="663"/>
      <c r="UMG11" s="663"/>
      <c r="UMH11" s="663"/>
      <c r="UMI11" s="663"/>
      <c r="UMJ11" s="663"/>
      <c r="UMK11" s="663"/>
      <c r="UML11" s="663"/>
      <c r="UMM11" s="663"/>
      <c r="UMN11" s="663"/>
      <c r="UMO11" s="663"/>
      <c r="UMP11" s="663"/>
      <c r="UMQ11" s="663"/>
      <c r="UMR11" s="663"/>
      <c r="UMS11" s="663"/>
      <c r="UMT11" s="663"/>
      <c r="UMU11" s="663"/>
      <c r="UMV11" s="663"/>
      <c r="UMW11" s="663"/>
      <c r="UMX11" s="663"/>
      <c r="UMY11" s="663"/>
      <c r="UMZ11" s="663"/>
      <c r="UNA11" s="663"/>
      <c r="UNB11" s="663"/>
      <c r="UNC11" s="663"/>
      <c r="UND11" s="663"/>
      <c r="UNE11" s="663"/>
      <c r="UNF11" s="663"/>
      <c r="UNG11" s="663"/>
      <c r="UNH11" s="663"/>
      <c r="UNI11" s="663"/>
      <c r="UNJ11" s="663"/>
      <c r="UNK11" s="663"/>
      <c r="UNL11" s="663"/>
      <c r="UNM11" s="663"/>
      <c r="UNN11" s="663"/>
      <c r="UNO11" s="663"/>
      <c r="UNP11" s="663"/>
      <c r="UNQ11" s="663"/>
      <c r="UNR11" s="663"/>
      <c r="UNS11" s="663"/>
      <c r="UNT11" s="663"/>
      <c r="UNU11" s="663"/>
      <c r="UNV11" s="663"/>
      <c r="UNW11" s="663"/>
      <c r="UNX11" s="663"/>
      <c r="UNY11" s="663"/>
      <c r="UNZ11" s="663"/>
      <c r="UOA11" s="663"/>
      <c r="UOB11" s="663"/>
      <c r="UOC11" s="663"/>
      <c r="UOD11" s="663"/>
      <c r="UOE11" s="663"/>
      <c r="UOF11" s="663"/>
      <c r="UOG11" s="663"/>
      <c r="UOH11" s="663"/>
      <c r="UOI11" s="663"/>
      <c r="UOJ11" s="663"/>
      <c r="UOK11" s="663"/>
      <c r="UOL11" s="663"/>
      <c r="UOM11" s="663"/>
      <c r="UON11" s="663"/>
      <c r="UOO11" s="663"/>
      <c r="UOP11" s="663"/>
      <c r="UOQ11" s="663"/>
      <c r="UOR11" s="663"/>
      <c r="UOS11" s="663"/>
      <c r="UOT11" s="663"/>
      <c r="UOU11" s="663"/>
      <c r="UOV11" s="663"/>
      <c r="UOW11" s="663"/>
      <c r="UOX11" s="663"/>
      <c r="UOY11" s="663"/>
      <c r="UOZ11" s="663"/>
      <c r="UPA11" s="663"/>
      <c r="UPB11" s="663"/>
      <c r="UPC11" s="663"/>
      <c r="UPD11" s="663"/>
      <c r="UPE11" s="663"/>
      <c r="UPF11" s="663"/>
      <c r="UPG11" s="663"/>
      <c r="UPH11" s="663"/>
      <c r="UPI11" s="663"/>
      <c r="UPJ11" s="663"/>
      <c r="UPK11" s="663"/>
      <c r="UPL11" s="663"/>
      <c r="UPM11" s="663"/>
      <c r="UPN11" s="663"/>
      <c r="UPO11" s="663"/>
      <c r="UPP11" s="663"/>
      <c r="UPQ11" s="663"/>
      <c r="UPR11" s="663"/>
      <c r="UPS11" s="663"/>
      <c r="UPT11" s="663"/>
      <c r="UPU11" s="663"/>
      <c r="UPV11" s="663"/>
      <c r="UPW11" s="663"/>
      <c r="UPX11" s="663"/>
      <c r="UPY11" s="663"/>
      <c r="UPZ11" s="663"/>
      <c r="UQA11" s="663"/>
      <c r="UQB11" s="663"/>
      <c r="UQC11" s="663"/>
      <c r="UQD11" s="663"/>
      <c r="UQE11" s="663"/>
      <c r="UQF11" s="663"/>
      <c r="UQG11" s="663"/>
      <c r="UQH11" s="663"/>
      <c r="UQI11" s="663"/>
      <c r="UQJ11" s="663"/>
      <c r="UQK11" s="663"/>
      <c r="UQL11" s="663"/>
      <c r="UQM11" s="663"/>
      <c r="UQN11" s="663"/>
      <c r="UQO11" s="663"/>
      <c r="UQP11" s="663"/>
      <c r="UQQ11" s="663"/>
      <c r="UQR11" s="663"/>
      <c r="UQS11" s="663"/>
      <c r="UQT11" s="663"/>
      <c r="UQU11" s="663"/>
      <c r="UQV11" s="663"/>
      <c r="UQW11" s="663"/>
      <c r="UQX11" s="663"/>
      <c r="UQY11" s="663"/>
      <c r="UQZ11" s="663"/>
      <c r="URA11" s="663"/>
      <c r="URB11" s="663"/>
      <c r="URC11" s="663"/>
      <c r="URD11" s="663"/>
      <c r="URE11" s="663"/>
      <c r="URF11" s="663"/>
      <c r="URG11" s="663"/>
      <c r="URH11" s="663"/>
      <c r="URI11" s="663"/>
      <c r="URJ11" s="663"/>
      <c r="URK11" s="663"/>
      <c r="URL11" s="663"/>
      <c r="URM11" s="663"/>
      <c r="URN11" s="663"/>
      <c r="URO11" s="663"/>
      <c r="URP11" s="663"/>
      <c r="URQ11" s="663"/>
      <c r="URR11" s="663"/>
      <c r="URS11" s="663"/>
      <c r="URT11" s="663"/>
      <c r="URU11" s="663"/>
      <c r="URV11" s="663"/>
      <c r="URW11" s="663"/>
      <c r="URX11" s="663"/>
      <c r="URY11" s="663"/>
      <c r="URZ11" s="663"/>
      <c r="USA11" s="663"/>
      <c r="USB11" s="663"/>
      <c r="USC11" s="663"/>
      <c r="USD11" s="663"/>
      <c r="USE11" s="663"/>
      <c r="USF11" s="663"/>
      <c r="USG11" s="663"/>
      <c r="USH11" s="663"/>
      <c r="USI11" s="663"/>
      <c r="USJ11" s="663"/>
      <c r="USK11" s="663"/>
      <c r="USL11" s="663"/>
      <c r="USM11" s="663"/>
      <c r="USN11" s="663"/>
      <c r="USO11" s="663"/>
      <c r="USP11" s="663"/>
      <c r="USQ11" s="663"/>
      <c r="USR11" s="663"/>
      <c r="USS11" s="663"/>
      <c r="UST11" s="663"/>
      <c r="USU11" s="663"/>
      <c r="USV11" s="663"/>
      <c r="USW11" s="663"/>
      <c r="USX11" s="663"/>
      <c r="USY11" s="663"/>
      <c r="USZ11" s="663"/>
      <c r="UTA11" s="663"/>
      <c r="UTB11" s="663"/>
      <c r="UTC11" s="663"/>
      <c r="UTD11" s="663"/>
      <c r="UTE11" s="663"/>
      <c r="UTF11" s="663"/>
      <c r="UTG11" s="663"/>
      <c r="UTH11" s="663"/>
      <c r="UTI11" s="663"/>
      <c r="UTJ11" s="663"/>
      <c r="UTK11" s="663"/>
      <c r="UTL11" s="663"/>
      <c r="UTM11" s="663"/>
      <c r="UTN11" s="663"/>
      <c r="UTO11" s="663"/>
      <c r="UTP11" s="663"/>
      <c r="UTQ11" s="663"/>
      <c r="UTR11" s="663"/>
      <c r="UTS11" s="663"/>
      <c r="UTT11" s="663"/>
      <c r="UTU11" s="663"/>
      <c r="UTV11" s="663"/>
      <c r="UTW11" s="663"/>
      <c r="UTX11" s="663"/>
      <c r="UTY11" s="663"/>
      <c r="UTZ11" s="663"/>
      <c r="UUA11" s="663"/>
      <c r="UUB11" s="663"/>
      <c r="UUC11" s="663"/>
      <c r="UUD11" s="663"/>
      <c r="UUE11" s="663"/>
      <c r="UUF11" s="663"/>
      <c r="UUG11" s="663"/>
      <c r="UUH11" s="663"/>
      <c r="UUI11" s="663"/>
      <c r="UUJ11" s="663"/>
      <c r="UUK11" s="663"/>
      <c r="UUL11" s="663"/>
      <c r="UUM11" s="663"/>
      <c r="UUN11" s="663"/>
      <c r="UUO11" s="663"/>
      <c r="UUP11" s="663"/>
      <c r="UUQ11" s="663"/>
      <c r="UUR11" s="663"/>
      <c r="UUS11" s="663"/>
      <c r="UUT11" s="663"/>
      <c r="UUU11" s="663"/>
      <c r="UUV11" s="663"/>
      <c r="UUW11" s="663"/>
      <c r="UUX11" s="663"/>
      <c r="UUY11" s="663"/>
      <c r="UUZ11" s="663"/>
      <c r="UVA11" s="663"/>
      <c r="UVB11" s="663"/>
      <c r="UVC11" s="663"/>
      <c r="UVD11" s="663"/>
      <c r="UVE11" s="663"/>
      <c r="UVF11" s="663"/>
      <c r="UVG11" s="663"/>
      <c r="UVH11" s="663"/>
      <c r="UVI11" s="663"/>
      <c r="UVJ11" s="663"/>
      <c r="UVK11" s="663"/>
      <c r="UVL11" s="663"/>
      <c r="UVM11" s="663"/>
      <c r="UVN11" s="663"/>
      <c r="UVO11" s="663"/>
      <c r="UVP11" s="663"/>
      <c r="UVQ11" s="663"/>
      <c r="UVR11" s="663"/>
      <c r="UVS11" s="663"/>
      <c r="UVT11" s="663"/>
      <c r="UVU11" s="663"/>
      <c r="UVV11" s="663"/>
      <c r="UVW11" s="663"/>
      <c r="UVX11" s="663"/>
      <c r="UVY11" s="663"/>
      <c r="UVZ11" s="663"/>
      <c r="UWA11" s="663"/>
      <c r="UWB11" s="663"/>
      <c r="UWC11" s="663"/>
      <c r="UWD11" s="663"/>
      <c r="UWE11" s="663"/>
      <c r="UWF11" s="663"/>
      <c r="UWG11" s="663"/>
      <c r="UWH11" s="663"/>
      <c r="UWI11" s="663"/>
      <c r="UWJ11" s="663"/>
      <c r="UWK11" s="663"/>
      <c r="UWL11" s="663"/>
      <c r="UWM11" s="663"/>
      <c r="UWN11" s="663"/>
      <c r="UWO11" s="663"/>
      <c r="UWP11" s="663"/>
      <c r="UWQ11" s="663"/>
      <c r="UWR11" s="663"/>
      <c r="UWS11" s="663"/>
      <c r="UWT11" s="663"/>
      <c r="UWU11" s="663"/>
      <c r="UWV11" s="663"/>
      <c r="UWW11" s="663"/>
      <c r="UWX11" s="663"/>
      <c r="UWY11" s="663"/>
      <c r="UWZ11" s="663"/>
      <c r="UXA11" s="663"/>
      <c r="UXB11" s="663"/>
      <c r="UXC11" s="663"/>
      <c r="UXD11" s="663"/>
      <c r="UXE11" s="663"/>
      <c r="UXF11" s="663"/>
      <c r="UXG11" s="663"/>
      <c r="UXH11" s="663"/>
      <c r="UXI11" s="663"/>
      <c r="UXJ11" s="663"/>
      <c r="UXK11" s="663"/>
      <c r="UXL11" s="663"/>
      <c r="UXM11" s="663"/>
      <c r="UXN11" s="663"/>
      <c r="UXO11" s="663"/>
      <c r="UXP11" s="663"/>
      <c r="UXQ11" s="663"/>
      <c r="UXR11" s="663"/>
      <c r="UXS11" s="663"/>
      <c r="UXT11" s="663"/>
      <c r="UXU11" s="663"/>
      <c r="UXV11" s="663"/>
      <c r="UXW11" s="663"/>
      <c r="UXX11" s="663"/>
      <c r="UXY11" s="663"/>
      <c r="UXZ11" s="663"/>
      <c r="UYA11" s="663"/>
      <c r="UYB11" s="663"/>
      <c r="UYC11" s="663"/>
      <c r="UYD11" s="663"/>
      <c r="UYE11" s="663"/>
      <c r="UYF11" s="663"/>
      <c r="UYG11" s="663"/>
      <c r="UYH11" s="663"/>
      <c r="UYI11" s="663"/>
      <c r="UYJ11" s="663"/>
      <c r="UYK11" s="663"/>
      <c r="UYL11" s="663"/>
      <c r="UYM11" s="663"/>
      <c r="UYN11" s="663"/>
      <c r="UYO11" s="663"/>
      <c r="UYP11" s="663"/>
      <c r="UYQ11" s="663"/>
      <c r="UYR11" s="663"/>
      <c r="UYS11" s="663"/>
      <c r="UYT11" s="663"/>
      <c r="UYU11" s="663"/>
      <c r="UYV11" s="663"/>
      <c r="UYW11" s="663"/>
      <c r="UYX11" s="663"/>
      <c r="UYY11" s="663"/>
      <c r="UYZ11" s="663"/>
      <c r="UZA11" s="663"/>
      <c r="UZB11" s="663"/>
      <c r="UZC11" s="663"/>
      <c r="UZD11" s="663"/>
      <c r="UZE11" s="663"/>
      <c r="UZF11" s="663"/>
      <c r="UZG11" s="663"/>
      <c r="UZH11" s="663"/>
      <c r="UZI11" s="663"/>
      <c r="UZJ11" s="663"/>
      <c r="UZK11" s="663"/>
      <c r="UZL11" s="663"/>
      <c r="UZM11" s="663"/>
      <c r="UZN11" s="663"/>
      <c r="UZO11" s="663"/>
      <c r="UZP11" s="663"/>
      <c r="UZQ11" s="663"/>
      <c r="UZR11" s="663"/>
      <c r="UZS11" s="663"/>
      <c r="UZT11" s="663"/>
      <c r="UZU11" s="663"/>
      <c r="UZV11" s="663"/>
      <c r="UZW11" s="663"/>
      <c r="UZX11" s="663"/>
      <c r="UZY11" s="663"/>
      <c r="UZZ11" s="663"/>
      <c r="VAA11" s="663"/>
      <c r="VAB11" s="663"/>
      <c r="VAC11" s="663"/>
      <c r="VAD11" s="663"/>
      <c r="VAE11" s="663"/>
      <c r="VAF11" s="663"/>
      <c r="VAG11" s="663"/>
      <c r="VAH11" s="663"/>
      <c r="VAI11" s="663"/>
      <c r="VAJ11" s="663"/>
      <c r="VAK11" s="663"/>
      <c r="VAL11" s="663"/>
      <c r="VAM11" s="663"/>
      <c r="VAN11" s="663"/>
      <c r="VAO11" s="663"/>
      <c r="VAP11" s="663"/>
      <c r="VAQ11" s="663"/>
      <c r="VAR11" s="663"/>
      <c r="VAS11" s="663"/>
      <c r="VAT11" s="663"/>
      <c r="VAU11" s="663"/>
      <c r="VAV11" s="663"/>
      <c r="VAW11" s="663"/>
      <c r="VAX11" s="663"/>
      <c r="VAY11" s="663"/>
      <c r="VAZ11" s="663"/>
      <c r="VBA11" s="663"/>
      <c r="VBB11" s="663"/>
      <c r="VBC11" s="663"/>
      <c r="VBD11" s="663"/>
      <c r="VBE11" s="663"/>
      <c r="VBF11" s="663"/>
      <c r="VBG11" s="663"/>
      <c r="VBH11" s="663"/>
      <c r="VBI11" s="663"/>
      <c r="VBJ11" s="663"/>
      <c r="VBK11" s="663"/>
      <c r="VBL11" s="663"/>
      <c r="VBM11" s="663"/>
      <c r="VBN11" s="663"/>
      <c r="VBO11" s="663"/>
      <c r="VBP11" s="663"/>
      <c r="VBQ11" s="663"/>
      <c r="VBR11" s="663"/>
      <c r="VBS11" s="663"/>
      <c r="VBT11" s="663"/>
      <c r="VBU11" s="663"/>
      <c r="VBV11" s="663"/>
      <c r="VBW11" s="663"/>
      <c r="VBX11" s="663"/>
      <c r="VBY11" s="663"/>
      <c r="VBZ11" s="663"/>
      <c r="VCA11" s="663"/>
      <c r="VCB11" s="663"/>
      <c r="VCC11" s="663"/>
      <c r="VCD11" s="663"/>
      <c r="VCE11" s="663"/>
      <c r="VCF11" s="663"/>
      <c r="VCG11" s="663"/>
      <c r="VCH11" s="663"/>
      <c r="VCI11" s="663"/>
      <c r="VCJ11" s="663"/>
      <c r="VCK11" s="663"/>
      <c r="VCL11" s="663"/>
      <c r="VCM11" s="663"/>
      <c r="VCN11" s="663"/>
      <c r="VCO11" s="663"/>
      <c r="VCP11" s="663"/>
      <c r="VCQ11" s="663"/>
      <c r="VCR11" s="663"/>
      <c r="VCS11" s="663"/>
      <c r="VCT11" s="663"/>
      <c r="VCU11" s="663"/>
      <c r="VCV11" s="663"/>
      <c r="VCW11" s="663"/>
      <c r="VCX11" s="663"/>
      <c r="VCY11" s="663"/>
      <c r="VCZ11" s="663"/>
      <c r="VDA11" s="663"/>
      <c r="VDB11" s="663"/>
      <c r="VDC11" s="663"/>
      <c r="VDD11" s="663"/>
      <c r="VDE11" s="663"/>
      <c r="VDF11" s="663"/>
      <c r="VDG11" s="663"/>
      <c r="VDH11" s="663"/>
      <c r="VDI11" s="663"/>
      <c r="VDJ11" s="663"/>
      <c r="VDK11" s="663"/>
      <c r="VDL11" s="663"/>
      <c r="VDM11" s="663"/>
      <c r="VDN11" s="663"/>
      <c r="VDO11" s="663"/>
      <c r="VDP11" s="663"/>
      <c r="VDQ11" s="663"/>
      <c r="VDR11" s="663"/>
      <c r="VDS11" s="663"/>
      <c r="VDT11" s="663"/>
      <c r="VDU11" s="663"/>
      <c r="VDV11" s="663"/>
      <c r="VDW11" s="663"/>
      <c r="VDX11" s="663"/>
      <c r="VDY11" s="663"/>
      <c r="VDZ11" s="663"/>
      <c r="VEA11" s="663"/>
      <c r="VEB11" s="663"/>
      <c r="VEC11" s="663"/>
      <c r="VED11" s="663"/>
      <c r="VEE11" s="663"/>
      <c r="VEF11" s="663"/>
      <c r="VEG11" s="663"/>
      <c r="VEH11" s="663"/>
      <c r="VEI11" s="663"/>
      <c r="VEJ11" s="663"/>
      <c r="VEK11" s="663"/>
      <c r="VEL11" s="663"/>
      <c r="VEM11" s="663"/>
      <c r="VEN11" s="663"/>
      <c r="VEO11" s="663"/>
      <c r="VEP11" s="663"/>
      <c r="VEQ11" s="663"/>
      <c r="VER11" s="663"/>
      <c r="VES11" s="663"/>
      <c r="VET11" s="663"/>
      <c r="VEU11" s="663"/>
      <c r="VEV11" s="663"/>
      <c r="VEW11" s="663"/>
      <c r="VEX11" s="663"/>
      <c r="VEY11" s="663"/>
      <c r="VEZ11" s="663"/>
      <c r="VFA11" s="663"/>
      <c r="VFB11" s="663"/>
      <c r="VFC11" s="663"/>
      <c r="VFD11" s="663"/>
      <c r="VFE11" s="663"/>
      <c r="VFF11" s="663"/>
      <c r="VFG11" s="663"/>
      <c r="VFH11" s="663"/>
      <c r="VFI11" s="663"/>
      <c r="VFJ11" s="663"/>
      <c r="VFK11" s="663"/>
      <c r="VFL11" s="663"/>
      <c r="VFM11" s="663"/>
      <c r="VFN11" s="663"/>
      <c r="VFO11" s="663"/>
      <c r="VFP11" s="663"/>
      <c r="VFQ11" s="663"/>
      <c r="VFR11" s="663"/>
      <c r="VFS11" s="663"/>
      <c r="VFT11" s="663"/>
      <c r="VFU11" s="663"/>
      <c r="VFV11" s="663"/>
      <c r="VFW11" s="663"/>
      <c r="VFX11" s="663"/>
      <c r="VFY11" s="663"/>
      <c r="VFZ11" s="663"/>
      <c r="VGA11" s="663"/>
      <c r="VGB11" s="663"/>
      <c r="VGC11" s="663"/>
      <c r="VGD11" s="663"/>
      <c r="VGE11" s="663"/>
      <c r="VGF11" s="663"/>
      <c r="VGG11" s="663"/>
      <c r="VGH11" s="663"/>
      <c r="VGI11" s="663"/>
      <c r="VGJ11" s="663"/>
      <c r="VGK11" s="663"/>
      <c r="VGL11" s="663"/>
      <c r="VGM11" s="663"/>
      <c r="VGN11" s="663"/>
      <c r="VGO11" s="663"/>
      <c r="VGP11" s="663"/>
      <c r="VGQ11" s="663"/>
      <c r="VGR11" s="663"/>
      <c r="VGS11" s="663"/>
      <c r="VGT11" s="663"/>
      <c r="VGU11" s="663"/>
      <c r="VGV11" s="663"/>
      <c r="VGW11" s="663"/>
      <c r="VGX11" s="663"/>
      <c r="VGY11" s="663"/>
      <c r="VGZ11" s="663"/>
      <c r="VHA11" s="663"/>
      <c r="VHB11" s="663"/>
      <c r="VHC11" s="663"/>
      <c r="VHD11" s="663"/>
      <c r="VHE11" s="663"/>
      <c r="VHF11" s="663"/>
      <c r="VHG11" s="663"/>
      <c r="VHH11" s="663"/>
      <c r="VHI11" s="663"/>
      <c r="VHJ11" s="663"/>
      <c r="VHK11" s="663"/>
      <c r="VHL11" s="663"/>
      <c r="VHM11" s="663"/>
      <c r="VHN11" s="663"/>
      <c r="VHO11" s="663"/>
      <c r="VHP11" s="663"/>
      <c r="VHQ11" s="663"/>
      <c r="VHR11" s="663"/>
      <c r="VHS11" s="663"/>
      <c r="VHT11" s="663"/>
      <c r="VHU11" s="663"/>
      <c r="VHV11" s="663"/>
      <c r="VHW11" s="663"/>
      <c r="VHX11" s="663"/>
      <c r="VHY11" s="663"/>
      <c r="VHZ11" s="663"/>
      <c r="VIA11" s="663"/>
      <c r="VIB11" s="663"/>
      <c r="VIC11" s="663"/>
      <c r="VID11" s="663"/>
      <c r="VIE11" s="663"/>
      <c r="VIF11" s="663"/>
      <c r="VIG11" s="663"/>
      <c r="VIH11" s="663"/>
      <c r="VII11" s="663"/>
      <c r="VIJ11" s="663"/>
      <c r="VIK11" s="663"/>
      <c r="VIL11" s="663"/>
      <c r="VIM11" s="663"/>
      <c r="VIN11" s="663"/>
      <c r="VIO11" s="663"/>
      <c r="VIP11" s="663"/>
      <c r="VIQ11" s="663"/>
      <c r="VIR11" s="663"/>
      <c r="VIS11" s="663"/>
      <c r="VIT11" s="663"/>
      <c r="VIU11" s="663"/>
      <c r="VIV11" s="663"/>
      <c r="VIW11" s="663"/>
      <c r="VIX11" s="663"/>
      <c r="VIY11" s="663"/>
      <c r="VIZ11" s="663"/>
      <c r="VJA11" s="663"/>
      <c r="VJB11" s="663"/>
      <c r="VJC11" s="663"/>
      <c r="VJD11" s="663"/>
      <c r="VJE11" s="663"/>
      <c r="VJF11" s="663"/>
      <c r="VJG11" s="663"/>
      <c r="VJH11" s="663"/>
      <c r="VJI11" s="663"/>
      <c r="VJJ11" s="663"/>
      <c r="VJK11" s="663"/>
      <c r="VJL11" s="663"/>
      <c r="VJM11" s="663"/>
      <c r="VJN11" s="663"/>
      <c r="VJO11" s="663"/>
      <c r="VJP11" s="663"/>
      <c r="VJQ11" s="663"/>
      <c r="VJR11" s="663"/>
      <c r="VJS11" s="663"/>
      <c r="VJT11" s="663"/>
      <c r="VJU11" s="663"/>
      <c r="VJV11" s="663"/>
      <c r="VJW11" s="663"/>
      <c r="VJX11" s="663"/>
      <c r="VJY11" s="663"/>
      <c r="VJZ11" s="663"/>
      <c r="VKA11" s="663"/>
      <c r="VKB11" s="663"/>
      <c r="VKC11" s="663"/>
      <c r="VKD11" s="663"/>
      <c r="VKE11" s="663"/>
      <c r="VKF11" s="663"/>
      <c r="VKG11" s="663"/>
      <c r="VKH11" s="663"/>
      <c r="VKI11" s="663"/>
      <c r="VKJ11" s="663"/>
      <c r="VKK11" s="663"/>
      <c r="VKL11" s="663"/>
      <c r="VKM11" s="663"/>
      <c r="VKN11" s="663"/>
      <c r="VKO11" s="663"/>
      <c r="VKP11" s="663"/>
      <c r="VKQ11" s="663"/>
      <c r="VKR11" s="663"/>
      <c r="VKS11" s="663"/>
      <c r="VKT11" s="663"/>
      <c r="VKU11" s="663"/>
      <c r="VKV11" s="663"/>
      <c r="VKW11" s="663"/>
      <c r="VKX11" s="663"/>
      <c r="VKY11" s="663"/>
      <c r="VKZ11" s="663"/>
      <c r="VLA11" s="663"/>
      <c r="VLB11" s="663"/>
      <c r="VLC11" s="663"/>
      <c r="VLD11" s="663"/>
      <c r="VLE11" s="663"/>
      <c r="VLF11" s="663"/>
      <c r="VLG11" s="663"/>
      <c r="VLH11" s="663"/>
      <c r="VLI11" s="663"/>
      <c r="VLJ11" s="663"/>
      <c r="VLK11" s="663"/>
      <c r="VLL11" s="663"/>
      <c r="VLM11" s="663"/>
      <c r="VLN11" s="663"/>
      <c r="VLO11" s="663"/>
      <c r="VLP11" s="663"/>
      <c r="VLQ11" s="663"/>
      <c r="VLR11" s="663"/>
      <c r="VLS11" s="663"/>
      <c r="VLT11" s="663"/>
      <c r="VLU11" s="663"/>
      <c r="VLV11" s="663"/>
      <c r="VLW11" s="663"/>
      <c r="VLX11" s="663"/>
      <c r="VLY11" s="663"/>
      <c r="VLZ11" s="663"/>
      <c r="VMA11" s="663"/>
      <c r="VMB11" s="663"/>
      <c r="VMC11" s="663"/>
      <c r="VMD11" s="663"/>
      <c r="VME11" s="663"/>
      <c r="VMF11" s="663"/>
      <c r="VMG11" s="663"/>
      <c r="VMH11" s="663"/>
      <c r="VMI11" s="663"/>
      <c r="VMJ11" s="663"/>
      <c r="VMK11" s="663"/>
      <c r="VML11" s="663"/>
      <c r="VMM11" s="663"/>
      <c r="VMN11" s="663"/>
      <c r="VMO11" s="663"/>
      <c r="VMP11" s="663"/>
      <c r="VMQ11" s="663"/>
      <c r="VMR11" s="663"/>
      <c r="VMS11" s="663"/>
      <c r="VMT11" s="663"/>
      <c r="VMU11" s="663"/>
      <c r="VMV11" s="663"/>
      <c r="VMW11" s="663"/>
      <c r="VMX11" s="663"/>
      <c r="VMY11" s="663"/>
      <c r="VMZ11" s="663"/>
      <c r="VNA11" s="663"/>
      <c r="VNB11" s="663"/>
      <c r="VNC11" s="663"/>
      <c r="VND11" s="663"/>
      <c r="VNE11" s="663"/>
      <c r="VNF11" s="663"/>
      <c r="VNG11" s="663"/>
      <c r="VNH11" s="663"/>
      <c r="VNI11" s="663"/>
      <c r="VNJ11" s="663"/>
      <c r="VNK11" s="663"/>
      <c r="VNL11" s="663"/>
      <c r="VNM11" s="663"/>
      <c r="VNN11" s="663"/>
      <c r="VNO11" s="663"/>
      <c r="VNP11" s="663"/>
      <c r="VNQ11" s="663"/>
      <c r="VNR11" s="663"/>
      <c r="VNS11" s="663"/>
      <c r="VNT11" s="663"/>
      <c r="VNU11" s="663"/>
      <c r="VNV11" s="663"/>
      <c r="VNW11" s="663"/>
      <c r="VNX11" s="663"/>
      <c r="VNY11" s="663"/>
      <c r="VNZ11" s="663"/>
      <c r="VOA11" s="663"/>
      <c r="VOB11" s="663"/>
      <c r="VOC11" s="663"/>
      <c r="VOD11" s="663"/>
      <c r="VOE11" s="663"/>
      <c r="VOF11" s="663"/>
      <c r="VOG11" s="663"/>
      <c r="VOH11" s="663"/>
      <c r="VOI11" s="663"/>
      <c r="VOJ11" s="663"/>
      <c r="VOK11" s="663"/>
      <c r="VOL11" s="663"/>
      <c r="VOM11" s="663"/>
      <c r="VON11" s="663"/>
      <c r="VOO11" s="663"/>
      <c r="VOP11" s="663"/>
      <c r="VOQ11" s="663"/>
      <c r="VOR11" s="663"/>
      <c r="VOS11" s="663"/>
      <c r="VOT11" s="663"/>
      <c r="VOU11" s="663"/>
      <c r="VOV11" s="663"/>
      <c r="VOW11" s="663"/>
      <c r="VOX11" s="663"/>
      <c r="VOY11" s="663"/>
      <c r="VOZ11" s="663"/>
      <c r="VPA11" s="663"/>
      <c r="VPB11" s="663"/>
      <c r="VPC11" s="663"/>
      <c r="VPD11" s="663"/>
      <c r="VPE11" s="663"/>
      <c r="VPF11" s="663"/>
      <c r="VPG11" s="663"/>
      <c r="VPH11" s="663"/>
      <c r="VPI11" s="663"/>
      <c r="VPJ11" s="663"/>
      <c r="VPK11" s="663"/>
      <c r="VPL11" s="663"/>
      <c r="VPM11" s="663"/>
      <c r="VPN11" s="663"/>
      <c r="VPO11" s="663"/>
      <c r="VPP11" s="663"/>
      <c r="VPQ11" s="663"/>
      <c r="VPR11" s="663"/>
      <c r="VPS11" s="663"/>
      <c r="VPT11" s="663"/>
      <c r="VPU11" s="663"/>
      <c r="VPV11" s="663"/>
      <c r="VPW11" s="663"/>
      <c r="VPX11" s="663"/>
      <c r="VPY11" s="663"/>
      <c r="VPZ11" s="663"/>
      <c r="VQA11" s="663"/>
      <c r="VQB11" s="663"/>
      <c r="VQC11" s="663"/>
      <c r="VQD11" s="663"/>
      <c r="VQE11" s="663"/>
      <c r="VQF11" s="663"/>
      <c r="VQG11" s="663"/>
      <c r="VQH11" s="663"/>
      <c r="VQI11" s="663"/>
      <c r="VQJ11" s="663"/>
      <c r="VQK11" s="663"/>
      <c r="VQL11" s="663"/>
      <c r="VQM11" s="663"/>
      <c r="VQN11" s="663"/>
      <c r="VQO11" s="663"/>
      <c r="VQP11" s="663"/>
      <c r="VQQ11" s="663"/>
      <c r="VQR11" s="663"/>
      <c r="VQS11" s="663"/>
      <c r="VQT11" s="663"/>
      <c r="VQU11" s="663"/>
      <c r="VQV11" s="663"/>
      <c r="VQW11" s="663"/>
      <c r="VQX11" s="663"/>
      <c r="VQY11" s="663"/>
      <c r="VQZ11" s="663"/>
      <c r="VRA11" s="663"/>
      <c r="VRB11" s="663"/>
      <c r="VRC11" s="663"/>
      <c r="VRD11" s="663"/>
      <c r="VRE11" s="663"/>
      <c r="VRF11" s="663"/>
      <c r="VRG11" s="663"/>
      <c r="VRH11" s="663"/>
      <c r="VRI11" s="663"/>
      <c r="VRJ11" s="663"/>
      <c r="VRK11" s="663"/>
      <c r="VRL11" s="663"/>
      <c r="VRM11" s="663"/>
      <c r="VRN11" s="663"/>
      <c r="VRO11" s="663"/>
      <c r="VRP11" s="663"/>
      <c r="VRQ11" s="663"/>
      <c r="VRR11" s="663"/>
      <c r="VRS11" s="663"/>
      <c r="VRT11" s="663"/>
      <c r="VRU11" s="663"/>
      <c r="VRV11" s="663"/>
      <c r="VRW11" s="663"/>
      <c r="VRX11" s="663"/>
      <c r="VRY11" s="663"/>
      <c r="VRZ11" s="663"/>
      <c r="VSA11" s="663"/>
      <c r="VSB11" s="663"/>
      <c r="VSC11" s="663"/>
      <c r="VSD11" s="663"/>
      <c r="VSE11" s="663"/>
      <c r="VSF11" s="663"/>
      <c r="VSG11" s="663"/>
      <c r="VSH11" s="663"/>
      <c r="VSI11" s="663"/>
      <c r="VSJ11" s="663"/>
      <c r="VSK11" s="663"/>
      <c r="VSL11" s="663"/>
      <c r="VSM11" s="663"/>
      <c r="VSN11" s="663"/>
      <c r="VSO11" s="663"/>
      <c r="VSP11" s="663"/>
      <c r="VSQ11" s="663"/>
      <c r="VSR11" s="663"/>
      <c r="VSS11" s="663"/>
      <c r="VST11" s="663"/>
      <c r="VSU11" s="663"/>
      <c r="VSV11" s="663"/>
      <c r="VSW11" s="663"/>
      <c r="VSX11" s="663"/>
      <c r="VSY11" s="663"/>
      <c r="VSZ11" s="663"/>
      <c r="VTA11" s="663"/>
      <c r="VTB11" s="663"/>
      <c r="VTC11" s="663"/>
      <c r="VTD11" s="663"/>
      <c r="VTE11" s="663"/>
      <c r="VTF11" s="663"/>
      <c r="VTG11" s="663"/>
      <c r="VTH11" s="663"/>
      <c r="VTI11" s="663"/>
      <c r="VTJ11" s="663"/>
      <c r="VTK11" s="663"/>
      <c r="VTL11" s="663"/>
      <c r="VTM11" s="663"/>
      <c r="VTN11" s="663"/>
      <c r="VTO11" s="663"/>
      <c r="VTP11" s="663"/>
      <c r="VTQ11" s="663"/>
      <c r="VTR11" s="663"/>
      <c r="VTS11" s="663"/>
      <c r="VTT11" s="663"/>
      <c r="VTU11" s="663"/>
      <c r="VTV11" s="663"/>
      <c r="VTW11" s="663"/>
      <c r="VTX11" s="663"/>
      <c r="VTY11" s="663"/>
      <c r="VTZ11" s="663"/>
      <c r="VUA11" s="663"/>
      <c r="VUB11" s="663"/>
      <c r="VUC11" s="663"/>
      <c r="VUD11" s="663"/>
      <c r="VUE11" s="663"/>
      <c r="VUF11" s="663"/>
      <c r="VUG11" s="663"/>
      <c r="VUH11" s="663"/>
      <c r="VUI11" s="663"/>
      <c r="VUJ11" s="663"/>
      <c r="VUK11" s="663"/>
      <c r="VUL11" s="663"/>
      <c r="VUM11" s="663"/>
      <c r="VUN11" s="663"/>
      <c r="VUO11" s="663"/>
      <c r="VUP11" s="663"/>
      <c r="VUQ11" s="663"/>
      <c r="VUR11" s="663"/>
      <c r="VUS11" s="663"/>
      <c r="VUT11" s="663"/>
      <c r="VUU11" s="663"/>
      <c r="VUV11" s="663"/>
      <c r="VUW11" s="663"/>
      <c r="VUX11" s="663"/>
      <c r="VUY11" s="663"/>
      <c r="VUZ11" s="663"/>
      <c r="VVA11" s="663"/>
      <c r="VVB11" s="663"/>
      <c r="VVC11" s="663"/>
      <c r="VVD11" s="663"/>
      <c r="VVE11" s="663"/>
      <c r="VVF11" s="663"/>
      <c r="VVG11" s="663"/>
      <c r="VVH11" s="663"/>
      <c r="VVI11" s="663"/>
      <c r="VVJ11" s="663"/>
      <c r="VVK11" s="663"/>
      <c r="VVL11" s="663"/>
      <c r="VVM11" s="663"/>
      <c r="VVN11" s="663"/>
      <c r="VVO11" s="663"/>
      <c r="VVP11" s="663"/>
      <c r="VVQ11" s="663"/>
      <c r="VVR11" s="663"/>
      <c r="VVS11" s="663"/>
      <c r="VVT11" s="663"/>
      <c r="VVU11" s="663"/>
      <c r="VVV11" s="663"/>
      <c r="VVW11" s="663"/>
      <c r="VVX11" s="663"/>
      <c r="VVY11" s="663"/>
      <c r="VVZ11" s="663"/>
      <c r="VWA11" s="663"/>
      <c r="VWB11" s="663"/>
      <c r="VWC11" s="663"/>
      <c r="VWD11" s="663"/>
      <c r="VWE11" s="663"/>
      <c r="VWF11" s="663"/>
      <c r="VWG11" s="663"/>
      <c r="VWH11" s="663"/>
      <c r="VWI11" s="663"/>
      <c r="VWJ11" s="663"/>
      <c r="VWK11" s="663"/>
      <c r="VWL11" s="663"/>
      <c r="VWM11" s="663"/>
      <c r="VWN11" s="663"/>
      <c r="VWO11" s="663"/>
      <c r="VWP11" s="663"/>
      <c r="VWQ11" s="663"/>
      <c r="VWR11" s="663"/>
      <c r="VWS11" s="663"/>
      <c r="VWT11" s="663"/>
      <c r="VWU11" s="663"/>
      <c r="VWV11" s="663"/>
      <c r="VWW11" s="663"/>
      <c r="VWX11" s="663"/>
      <c r="VWY11" s="663"/>
      <c r="VWZ11" s="663"/>
      <c r="VXA11" s="663"/>
      <c r="VXB11" s="663"/>
      <c r="VXC11" s="663"/>
      <c r="VXD11" s="663"/>
      <c r="VXE11" s="663"/>
      <c r="VXF11" s="663"/>
      <c r="VXG11" s="663"/>
      <c r="VXH11" s="663"/>
      <c r="VXI11" s="663"/>
      <c r="VXJ11" s="663"/>
      <c r="VXK11" s="663"/>
      <c r="VXL11" s="663"/>
      <c r="VXM11" s="663"/>
      <c r="VXN11" s="663"/>
      <c r="VXO11" s="663"/>
      <c r="VXP11" s="663"/>
      <c r="VXQ11" s="663"/>
      <c r="VXR11" s="663"/>
      <c r="VXS11" s="663"/>
      <c r="VXT11" s="663"/>
      <c r="VXU11" s="663"/>
      <c r="VXV11" s="663"/>
      <c r="VXW11" s="663"/>
      <c r="VXX11" s="663"/>
      <c r="VXY11" s="663"/>
      <c r="VXZ11" s="663"/>
      <c r="VYA11" s="663"/>
      <c r="VYB11" s="663"/>
      <c r="VYC11" s="663"/>
      <c r="VYD11" s="663"/>
      <c r="VYE11" s="663"/>
      <c r="VYF11" s="663"/>
      <c r="VYG11" s="663"/>
      <c r="VYH11" s="663"/>
      <c r="VYI11" s="663"/>
      <c r="VYJ11" s="663"/>
      <c r="VYK11" s="663"/>
      <c r="VYL11" s="663"/>
      <c r="VYM11" s="663"/>
      <c r="VYN11" s="663"/>
      <c r="VYO11" s="663"/>
      <c r="VYP11" s="663"/>
      <c r="VYQ11" s="663"/>
      <c r="VYR11" s="663"/>
      <c r="VYS11" s="663"/>
      <c r="VYT11" s="663"/>
      <c r="VYU11" s="663"/>
      <c r="VYV11" s="663"/>
      <c r="VYW11" s="663"/>
      <c r="VYX11" s="663"/>
      <c r="VYY11" s="663"/>
      <c r="VYZ11" s="663"/>
      <c r="VZA11" s="663"/>
      <c r="VZB11" s="663"/>
      <c r="VZC11" s="663"/>
      <c r="VZD11" s="663"/>
      <c r="VZE11" s="663"/>
      <c r="VZF11" s="663"/>
      <c r="VZG11" s="663"/>
      <c r="VZH11" s="663"/>
      <c r="VZI11" s="663"/>
      <c r="VZJ11" s="663"/>
      <c r="VZK11" s="663"/>
      <c r="VZL11" s="663"/>
      <c r="VZM11" s="663"/>
      <c r="VZN11" s="663"/>
      <c r="VZO11" s="663"/>
      <c r="VZP11" s="663"/>
      <c r="VZQ11" s="663"/>
      <c r="VZR11" s="663"/>
      <c r="VZS11" s="663"/>
      <c r="VZT11" s="663"/>
      <c r="VZU11" s="663"/>
      <c r="VZV11" s="663"/>
      <c r="VZW11" s="663"/>
      <c r="VZX11" s="663"/>
      <c r="VZY11" s="663"/>
      <c r="VZZ11" s="663"/>
      <c r="WAA11" s="663"/>
      <c r="WAB11" s="663"/>
      <c r="WAC11" s="663"/>
      <c r="WAD11" s="663"/>
      <c r="WAE11" s="663"/>
      <c r="WAF11" s="663"/>
      <c r="WAG11" s="663"/>
      <c r="WAH11" s="663"/>
      <c r="WAI11" s="663"/>
      <c r="WAJ11" s="663"/>
      <c r="WAK11" s="663"/>
      <c r="WAL11" s="663"/>
      <c r="WAM11" s="663"/>
      <c r="WAN11" s="663"/>
      <c r="WAO11" s="663"/>
      <c r="WAP11" s="663"/>
      <c r="WAQ11" s="663"/>
      <c r="WAR11" s="663"/>
      <c r="WAS11" s="663"/>
      <c r="WAT11" s="663"/>
      <c r="WAU11" s="663"/>
      <c r="WAV11" s="663"/>
      <c r="WAW11" s="663"/>
      <c r="WAX11" s="663"/>
      <c r="WAY11" s="663"/>
      <c r="WAZ11" s="663"/>
      <c r="WBA11" s="663"/>
      <c r="WBB11" s="663"/>
      <c r="WBC11" s="663"/>
      <c r="WBD11" s="663"/>
      <c r="WBE11" s="663"/>
      <c r="WBF11" s="663"/>
      <c r="WBG11" s="663"/>
      <c r="WBH11" s="663"/>
      <c r="WBI11" s="663"/>
      <c r="WBJ11" s="663"/>
      <c r="WBK11" s="663"/>
      <c r="WBL11" s="663"/>
      <c r="WBM11" s="663"/>
      <c r="WBN11" s="663"/>
      <c r="WBO11" s="663"/>
      <c r="WBP11" s="663"/>
      <c r="WBQ11" s="663"/>
      <c r="WBR11" s="663"/>
      <c r="WBS11" s="663"/>
      <c r="WBT11" s="663"/>
      <c r="WBU11" s="663"/>
      <c r="WBV11" s="663"/>
      <c r="WBW11" s="663"/>
      <c r="WBX11" s="663"/>
      <c r="WBY11" s="663"/>
      <c r="WBZ11" s="663"/>
      <c r="WCA11" s="663"/>
      <c r="WCB11" s="663"/>
      <c r="WCC11" s="663"/>
      <c r="WCD11" s="663"/>
      <c r="WCE11" s="663"/>
      <c r="WCF11" s="663"/>
      <c r="WCG11" s="663"/>
      <c r="WCH11" s="663"/>
      <c r="WCI11" s="663"/>
      <c r="WCJ11" s="663"/>
      <c r="WCK11" s="663"/>
      <c r="WCL11" s="663"/>
      <c r="WCM11" s="663"/>
      <c r="WCN11" s="663"/>
      <c r="WCO11" s="663"/>
      <c r="WCP11" s="663"/>
      <c r="WCQ11" s="663"/>
      <c r="WCR11" s="663"/>
      <c r="WCS11" s="663"/>
      <c r="WCT11" s="663"/>
      <c r="WCU11" s="663"/>
      <c r="WCV11" s="663"/>
      <c r="WCW11" s="663"/>
      <c r="WCX11" s="663"/>
      <c r="WCY11" s="663"/>
      <c r="WCZ11" s="663"/>
      <c r="WDA11" s="663"/>
      <c r="WDB11" s="663"/>
      <c r="WDC11" s="663"/>
      <c r="WDD11" s="663"/>
      <c r="WDE11" s="663"/>
      <c r="WDF11" s="663"/>
      <c r="WDG11" s="663"/>
      <c r="WDH11" s="663"/>
      <c r="WDI11" s="663"/>
      <c r="WDJ11" s="663"/>
      <c r="WDK11" s="663"/>
      <c r="WDL11" s="663"/>
      <c r="WDM11" s="663"/>
      <c r="WDN11" s="663"/>
      <c r="WDO11" s="663"/>
      <c r="WDP11" s="663"/>
      <c r="WDQ11" s="663"/>
      <c r="WDR11" s="663"/>
      <c r="WDS11" s="663"/>
      <c r="WDT11" s="663"/>
      <c r="WDU11" s="663"/>
      <c r="WDV11" s="663"/>
      <c r="WDW11" s="663"/>
      <c r="WDX11" s="663"/>
      <c r="WDY11" s="663"/>
      <c r="WDZ11" s="663"/>
      <c r="WEA11" s="663"/>
      <c r="WEB11" s="663"/>
      <c r="WEC11" s="663"/>
      <c r="WED11" s="663"/>
      <c r="WEE11" s="663"/>
      <c r="WEF11" s="663"/>
      <c r="WEG11" s="663"/>
      <c r="WEH11" s="663"/>
      <c r="WEI11" s="663"/>
      <c r="WEJ11" s="663"/>
      <c r="WEK11" s="663"/>
      <c r="WEL11" s="663"/>
      <c r="WEM11" s="663"/>
      <c r="WEN11" s="663"/>
      <c r="WEO11" s="663"/>
      <c r="WEP11" s="663"/>
      <c r="WEQ11" s="663"/>
      <c r="WER11" s="663"/>
      <c r="WES11" s="663"/>
      <c r="WET11" s="663"/>
      <c r="WEU11" s="663"/>
      <c r="WEV11" s="663"/>
      <c r="WEW11" s="663"/>
      <c r="WEX11" s="663"/>
      <c r="WEY11" s="663"/>
      <c r="WEZ11" s="663"/>
      <c r="WFA11" s="663"/>
      <c r="WFB11" s="663"/>
      <c r="WFC11" s="663"/>
      <c r="WFD11" s="663"/>
      <c r="WFE11" s="663"/>
      <c r="WFF11" s="663"/>
      <c r="WFG11" s="663"/>
      <c r="WFH11" s="663"/>
      <c r="WFI11" s="663"/>
      <c r="WFJ11" s="663"/>
      <c r="WFK11" s="663"/>
      <c r="WFL11" s="663"/>
      <c r="WFM11" s="663"/>
      <c r="WFN11" s="663"/>
      <c r="WFO11" s="663"/>
      <c r="WFP11" s="663"/>
      <c r="WFQ11" s="663"/>
      <c r="WFR11" s="663"/>
      <c r="WFS11" s="663"/>
      <c r="WFT11" s="663"/>
      <c r="WFU11" s="663"/>
      <c r="WFV11" s="663"/>
      <c r="WFW11" s="663"/>
      <c r="WFX11" s="663"/>
      <c r="WFY11" s="663"/>
      <c r="WFZ11" s="663"/>
      <c r="WGA11" s="663"/>
      <c r="WGB11" s="663"/>
      <c r="WGC11" s="663"/>
      <c r="WGD11" s="663"/>
      <c r="WGE11" s="663"/>
      <c r="WGF11" s="663"/>
      <c r="WGG11" s="663"/>
      <c r="WGH11" s="663"/>
      <c r="WGI11" s="663"/>
      <c r="WGJ11" s="663"/>
      <c r="WGK11" s="663"/>
      <c r="WGL11" s="663"/>
      <c r="WGM11" s="663"/>
      <c r="WGN11" s="663"/>
      <c r="WGO11" s="663"/>
      <c r="WGP11" s="663"/>
      <c r="WGQ11" s="663"/>
      <c r="WGR11" s="663"/>
      <c r="WGS11" s="663"/>
      <c r="WGT11" s="663"/>
      <c r="WGU11" s="663"/>
      <c r="WGV11" s="663"/>
      <c r="WGW11" s="663"/>
      <c r="WGX11" s="663"/>
      <c r="WGY11" s="663"/>
      <c r="WGZ11" s="663"/>
      <c r="WHA11" s="663"/>
      <c r="WHB11" s="663"/>
      <c r="WHC11" s="663"/>
      <c r="WHD11" s="663"/>
      <c r="WHE11" s="663"/>
      <c r="WHF11" s="663"/>
      <c r="WHG11" s="663"/>
      <c r="WHH11" s="663"/>
      <c r="WHI11" s="663"/>
      <c r="WHJ11" s="663"/>
      <c r="WHK11" s="663"/>
      <c r="WHL11" s="663"/>
      <c r="WHM11" s="663"/>
      <c r="WHN11" s="663"/>
      <c r="WHO11" s="663"/>
      <c r="WHP11" s="663"/>
      <c r="WHQ11" s="663"/>
      <c r="WHR11" s="663"/>
      <c r="WHS11" s="663"/>
      <c r="WHT11" s="663"/>
      <c r="WHU11" s="663"/>
      <c r="WHV11" s="663"/>
      <c r="WHW11" s="663"/>
      <c r="WHX11" s="663"/>
      <c r="WHY11" s="663"/>
      <c r="WHZ11" s="663"/>
      <c r="WIA11" s="663"/>
      <c r="WIB11" s="663"/>
      <c r="WIC11" s="663"/>
      <c r="WID11" s="663"/>
      <c r="WIE11" s="663"/>
      <c r="WIF11" s="663"/>
      <c r="WIG11" s="663"/>
      <c r="WIH11" s="663"/>
      <c r="WII11" s="663"/>
      <c r="WIJ11" s="663"/>
      <c r="WIK11" s="663"/>
      <c r="WIL11" s="663"/>
      <c r="WIM11" s="663"/>
      <c r="WIN11" s="663"/>
      <c r="WIO11" s="663"/>
      <c r="WIP11" s="663"/>
      <c r="WIQ11" s="663"/>
      <c r="WIR11" s="663"/>
      <c r="WIS11" s="663"/>
      <c r="WIT11" s="663"/>
      <c r="WIU11" s="663"/>
      <c r="WIV11" s="663"/>
      <c r="WIW11" s="663"/>
      <c r="WIX11" s="663"/>
      <c r="WIY11" s="663"/>
      <c r="WIZ11" s="663"/>
      <c r="WJA11" s="663"/>
      <c r="WJB11" s="663"/>
      <c r="WJC11" s="663"/>
      <c r="WJD11" s="663"/>
      <c r="WJE11" s="663"/>
      <c r="WJF11" s="663"/>
      <c r="WJG11" s="663"/>
      <c r="WJH11" s="663"/>
      <c r="WJI11" s="663"/>
      <c r="WJJ11" s="663"/>
      <c r="WJK11" s="663"/>
      <c r="WJL11" s="663"/>
      <c r="WJM11" s="663"/>
      <c r="WJN11" s="663"/>
      <c r="WJO11" s="663"/>
      <c r="WJP11" s="663"/>
      <c r="WJQ11" s="663"/>
      <c r="WJR11" s="663"/>
      <c r="WJS11" s="663"/>
      <c r="WJT11" s="663"/>
      <c r="WJU11" s="663"/>
      <c r="WJV11" s="663"/>
      <c r="WJW11" s="663"/>
      <c r="WJX11" s="663"/>
      <c r="WJY11" s="663"/>
      <c r="WJZ11" s="663"/>
      <c r="WKA11" s="663"/>
      <c r="WKB11" s="663"/>
      <c r="WKC11" s="663"/>
      <c r="WKD11" s="663"/>
      <c r="WKE11" s="663"/>
      <c r="WKF11" s="663"/>
      <c r="WKG11" s="663"/>
      <c r="WKH11" s="663"/>
      <c r="WKI11" s="663"/>
      <c r="WKJ11" s="663"/>
      <c r="WKK11" s="663"/>
      <c r="WKL11" s="663"/>
      <c r="WKM11" s="663"/>
      <c r="WKN11" s="663"/>
      <c r="WKO11" s="663"/>
      <c r="WKP11" s="663"/>
      <c r="WKQ11" s="663"/>
      <c r="WKR11" s="663"/>
      <c r="WKS11" s="663"/>
      <c r="WKT11" s="663"/>
      <c r="WKU11" s="663"/>
      <c r="WKV11" s="663"/>
      <c r="WKW11" s="663"/>
      <c r="WKX11" s="663"/>
      <c r="WKY11" s="663"/>
      <c r="WKZ11" s="663"/>
      <c r="WLA11" s="663"/>
      <c r="WLB11" s="663"/>
      <c r="WLC11" s="663"/>
      <c r="WLD11" s="663"/>
      <c r="WLE11" s="663"/>
      <c r="WLF11" s="663"/>
      <c r="WLG11" s="663"/>
      <c r="WLH11" s="663"/>
      <c r="WLI11" s="663"/>
      <c r="WLJ11" s="663"/>
      <c r="WLK11" s="663"/>
      <c r="WLL11" s="663"/>
      <c r="WLM11" s="663"/>
      <c r="WLN11" s="663"/>
      <c r="WLO11" s="663"/>
      <c r="WLP11" s="663"/>
      <c r="WLQ11" s="663"/>
      <c r="WLR11" s="663"/>
      <c r="WLS11" s="663"/>
      <c r="WLT11" s="663"/>
      <c r="WLU11" s="663"/>
      <c r="WLV11" s="663"/>
      <c r="WLW11" s="663"/>
      <c r="WLX11" s="663"/>
      <c r="WLY11" s="663"/>
      <c r="WLZ11" s="663"/>
      <c r="WMA11" s="663"/>
      <c r="WMB11" s="663"/>
      <c r="WMC11" s="663"/>
      <c r="WMD11" s="663"/>
      <c r="WME11" s="663"/>
      <c r="WMF11" s="663"/>
      <c r="WMG11" s="663"/>
      <c r="WMH11" s="663"/>
      <c r="WMI11" s="663"/>
      <c r="WMJ11" s="663"/>
      <c r="WMK11" s="663"/>
      <c r="WML11" s="663"/>
      <c r="WMM11" s="663"/>
      <c r="WMN11" s="663"/>
      <c r="WMO11" s="663"/>
      <c r="WMP11" s="663"/>
      <c r="WMQ11" s="663"/>
      <c r="WMR11" s="663"/>
      <c r="WMS11" s="663"/>
      <c r="WMT11" s="663"/>
      <c r="WMU11" s="663"/>
      <c r="WMV11" s="663"/>
      <c r="WMW11" s="663"/>
      <c r="WMX11" s="663"/>
      <c r="WMY11" s="663"/>
      <c r="WMZ11" s="663"/>
      <c r="WNA11" s="663"/>
      <c r="WNB11" s="663"/>
      <c r="WNC11" s="663"/>
      <c r="WND11" s="663"/>
      <c r="WNE11" s="663"/>
      <c r="WNF11" s="663"/>
      <c r="WNG11" s="663"/>
      <c r="WNH11" s="663"/>
      <c r="WNI11" s="663"/>
      <c r="WNJ11" s="663"/>
      <c r="WNK11" s="663"/>
      <c r="WNL11" s="663"/>
      <c r="WNM11" s="663"/>
      <c r="WNN11" s="663"/>
      <c r="WNO11" s="663"/>
      <c r="WNP11" s="663"/>
      <c r="WNQ11" s="663"/>
      <c r="WNR11" s="663"/>
      <c r="WNS11" s="663"/>
      <c r="WNT11" s="663"/>
      <c r="WNU11" s="663"/>
      <c r="WNV11" s="663"/>
      <c r="WNW11" s="663"/>
      <c r="WNX11" s="663"/>
      <c r="WNY11" s="663"/>
      <c r="WNZ11" s="663"/>
      <c r="WOA11" s="663"/>
      <c r="WOB11" s="663"/>
      <c r="WOC11" s="663"/>
      <c r="WOD11" s="663"/>
      <c r="WOE11" s="663"/>
      <c r="WOF11" s="663"/>
      <c r="WOG11" s="663"/>
      <c r="WOH11" s="663"/>
      <c r="WOI11" s="663"/>
      <c r="WOJ11" s="663"/>
      <c r="WOK11" s="663"/>
      <c r="WOL11" s="663"/>
      <c r="WOM11" s="663"/>
      <c r="WON11" s="663"/>
      <c r="WOO11" s="663"/>
      <c r="WOP11" s="663"/>
      <c r="WOQ11" s="663"/>
      <c r="WOR11" s="663"/>
      <c r="WOS11" s="663"/>
      <c r="WOT11" s="663"/>
      <c r="WOU11" s="663"/>
      <c r="WOV11" s="663"/>
      <c r="WOW11" s="663"/>
      <c r="WOX11" s="663"/>
      <c r="WOY11" s="663"/>
      <c r="WOZ11" s="663"/>
      <c r="WPA11" s="663"/>
      <c r="WPB11" s="663"/>
      <c r="WPC11" s="663"/>
      <c r="WPD11" s="663"/>
      <c r="WPE11" s="663"/>
      <c r="WPF11" s="663"/>
      <c r="WPG11" s="663"/>
      <c r="WPH11" s="663"/>
      <c r="WPI11" s="663"/>
      <c r="WPJ11" s="663"/>
      <c r="WPK11" s="663"/>
      <c r="WPL11" s="663"/>
      <c r="WPM11" s="663"/>
      <c r="WPN11" s="663"/>
      <c r="WPO11" s="663"/>
      <c r="WPP11" s="663"/>
      <c r="WPQ11" s="663"/>
      <c r="WPR11" s="663"/>
      <c r="WPS11" s="663"/>
      <c r="WPT11" s="663"/>
      <c r="WPU11" s="663"/>
      <c r="WPV11" s="663"/>
      <c r="WPW11" s="663"/>
      <c r="WPX11" s="663"/>
      <c r="WPY11" s="663"/>
      <c r="WPZ11" s="663"/>
      <c r="WQA11" s="663"/>
      <c r="WQB11" s="663"/>
      <c r="WQC11" s="663"/>
      <c r="WQD11" s="663"/>
      <c r="WQE11" s="663"/>
      <c r="WQF11" s="663"/>
      <c r="WQG11" s="663"/>
      <c r="WQH11" s="663"/>
      <c r="WQI11" s="663"/>
      <c r="WQJ11" s="663"/>
      <c r="WQK11" s="663"/>
      <c r="WQL11" s="663"/>
      <c r="WQM11" s="663"/>
      <c r="WQN11" s="663"/>
      <c r="WQO11" s="663"/>
      <c r="WQP11" s="663"/>
      <c r="WQQ11" s="663"/>
      <c r="WQR11" s="663"/>
      <c r="WQS11" s="663"/>
      <c r="WQT11" s="663"/>
      <c r="WQU11" s="663"/>
      <c r="WQV11" s="663"/>
      <c r="WQW11" s="663"/>
      <c r="WQX11" s="663"/>
      <c r="WQY11" s="663"/>
      <c r="WQZ11" s="663"/>
      <c r="WRA11" s="663"/>
      <c r="WRB11" s="663"/>
      <c r="WRC11" s="663"/>
      <c r="WRD11" s="663"/>
      <c r="WRE11" s="663"/>
      <c r="WRF11" s="663"/>
      <c r="WRG11" s="663"/>
      <c r="WRH11" s="663"/>
      <c r="WRI11" s="663"/>
      <c r="WRJ11" s="663"/>
      <c r="WRK11" s="663"/>
      <c r="WRL11" s="663"/>
      <c r="WRM11" s="663"/>
      <c r="WRN11" s="663"/>
      <c r="WRO11" s="663"/>
      <c r="WRP11" s="663"/>
      <c r="WRQ11" s="663"/>
      <c r="WRR11" s="663"/>
      <c r="WRS11" s="663"/>
      <c r="WRT11" s="663"/>
      <c r="WRU11" s="663"/>
      <c r="WRV11" s="663"/>
      <c r="WRW11" s="663"/>
      <c r="WRX11" s="663"/>
      <c r="WRY11" s="663"/>
      <c r="WRZ11" s="663"/>
      <c r="WSA11" s="663"/>
      <c r="WSB11" s="663"/>
      <c r="WSC11" s="663"/>
      <c r="WSD11" s="663"/>
      <c r="WSE11" s="663"/>
      <c r="WSF11" s="663"/>
      <c r="WSG11" s="663"/>
      <c r="WSH11" s="663"/>
      <c r="WSI11" s="663"/>
      <c r="WSJ11" s="663"/>
      <c r="WSK11" s="663"/>
      <c r="WSL11" s="663"/>
      <c r="WSM11" s="663"/>
      <c r="WSN11" s="663"/>
      <c r="WSO11" s="663"/>
      <c r="WSP11" s="663"/>
      <c r="WSQ11" s="663"/>
      <c r="WSR11" s="663"/>
      <c r="WSS11" s="663"/>
      <c r="WST11" s="663"/>
      <c r="WSU11" s="663"/>
      <c r="WSV11" s="663"/>
      <c r="WSW11" s="663"/>
      <c r="WSX11" s="663"/>
      <c r="WSY11" s="663"/>
      <c r="WSZ11" s="663"/>
      <c r="WTA11" s="663"/>
      <c r="WTB11" s="663"/>
      <c r="WTC11" s="663"/>
      <c r="WTD11" s="663"/>
      <c r="WTE11" s="663"/>
      <c r="WTF11" s="663"/>
      <c r="WTG11" s="663"/>
      <c r="WTH11" s="663"/>
      <c r="WTI11" s="663"/>
      <c r="WTJ11" s="663"/>
      <c r="WTK11" s="663"/>
      <c r="WTL11" s="663"/>
      <c r="WTM11" s="663"/>
      <c r="WTN11" s="663"/>
      <c r="WTO11" s="663"/>
      <c r="WTP11" s="663"/>
      <c r="WTQ11" s="663"/>
      <c r="WTR11" s="663"/>
      <c r="WTS11" s="663"/>
      <c r="WTT11" s="663"/>
      <c r="WTU11" s="663"/>
      <c r="WTV11" s="663"/>
      <c r="WTW11" s="663"/>
      <c r="WTX11" s="663"/>
      <c r="WTY11" s="663"/>
      <c r="WTZ11" s="663"/>
      <c r="WUA11" s="663"/>
      <c r="WUB11" s="663"/>
      <c r="WUC11" s="663"/>
      <c r="WUD11" s="663"/>
      <c r="WUE11" s="663"/>
      <c r="WUF11" s="663"/>
      <c r="WUG11" s="663"/>
      <c r="WUH11" s="663"/>
      <c r="WUI11" s="663"/>
      <c r="WUJ11" s="663"/>
      <c r="WUK11" s="663"/>
      <c r="WUL11" s="663"/>
      <c r="WUM11" s="663"/>
      <c r="WUN11" s="663"/>
      <c r="WUO11" s="663"/>
      <c r="WUP11" s="663"/>
      <c r="WUQ11" s="663"/>
      <c r="WUR11" s="663"/>
      <c r="WUS11" s="663"/>
      <c r="WUT11" s="663"/>
      <c r="WUU11" s="663"/>
      <c r="WUV11" s="663"/>
      <c r="WUW11" s="663"/>
      <c r="WUX11" s="663"/>
      <c r="WUY11" s="663"/>
      <c r="WUZ11" s="663"/>
      <c r="WVA11" s="663"/>
      <c r="WVB11" s="663"/>
      <c r="WVC11" s="663"/>
      <c r="WVD11" s="663"/>
      <c r="WVE11" s="663"/>
      <c r="WVF11" s="663"/>
      <c r="WVG11" s="663"/>
      <c r="WVH11" s="663"/>
      <c r="WVI11" s="663"/>
      <c r="WVJ11" s="663"/>
      <c r="WVK11" s="663"/>
      <c r="WVL11" s="663"/>
      <c r="WVM11" s="663"/>
      <c r="WVN11" s="663"/>
      <c r="WVO11" s="663"/>
      <c r="WVP11" s="663"/>
      <c r="WVQ11" s="663"/>
      <c r="WVR11" s="663"/>
      <c r="WVS11" s="663"/>
      <c r="WVT11" s="663"/>
      <c r="WVU11" s="663"/>
      <c r="WVV11" s="663"/>
      <c r="WVW11" s="663"/>
      <c r="WVX11" s="663"/>
      <c r="WVY11" s="663"/>
      <c r="WVZ11" s="663"/>
      <c r="WWA11" s="663"/>
      <c r="WWB11" s="663"/>
      <c r="WWC11" s="663"/>
      <c r="WWD11" s="663"/>
      <c r="WWE11" s="663"/>
      <c r="WWF11" s="663"/>
      <c r="WWG11" s="663"/>
      <c r="WWH11" s="663"/>
      <c r="WWI11" s="663"/>
      <c r="WWJ11" s="663"/>
      <c r="WWK11" s="663"/>
      <c r="WWL11" s="663"/>
      <c r="WWM11" s="663"/>
      <c r="WWN11" s="663"/>
      <c r="WWO11" s="663"/>
      <c r="WWP11" s="663"/>
      <c r="WWQ11" s="663"/>
      <c r="WWR11" s="663"/>
      <c r="WWS11" s="663"/>
      <c r="WWT11" s="663"/>
      <c r="WWU11" s="663"/>
      <c r="WWV11" s="663"/>
      <c r="WWW11" s="663"/>
      <c r="WWX11" s="663"/>
      <c r="WWY11" s="663"/>
      <c r="WWZ11" s="663"/>
      <c r="WXA11" s="663"/>
      <c r="WXB11" s="663"/>
      <c r="WXC11" s="663"/>
      <c r="WXD11" s="663"/>
      <c r="WXE11" s="663"/>
      <c r="WXF11" s="663"/>
      <c r="WXG11" s="663"/>
      <c r="WXH11" s="663"/>
      <c r="WXI11" s="663"/>
      <c r="WXJ11" s="663"/>
      <c r="WXK11" s="663"/>
      <c r="WXL11" s="663"/>
      <c r="WXM11" s="663"/>
      <c r="WXN11" s="663"/>
      <c r="WXO11" s="663"/>
      <c r="WXP11" s="663"/>
      <c r="WXQ11" s="663"/>
      <c r="WXR11" s="663"/>
      <c r="WXS11" s="663"/>
      <c r="WXT11" s="663"/>
      <c r="WXU11" s="663"/>
      <c r="WXV11" s="663"/>
      <c r="WXW11" s="663"/>
      <c r="WXX11" s="663"/>
      <c r="WXY11" s="663"/>
      <c r="WXZ11" s="663"/>
      <c r="WYA11" s="663"/>
      <c r="WYB11" s="663"/>
      <c r="WYC11" s="663"/>
      <c r="WYD11" s="663"/>
      <c r="WYE11" s="663"/>
      <c r="WYF11" s="663"/>
      <c r="WYG11" s="663"/>
      <c r="WYH11" s="663"/>
      <c r="WYI11" s="663"/>
      <c r="WYJ11" s="663"/>
      <c r="WYK11" s="663"/>
      <c r="WYL11" s="663"/>
      <c r="WYM11" s="663"/>
      <c r="WYN11" s="663"/>
      <c r="WYO11" s="663"/>
      <c r="WYP11" s="663"/>
      <c r="WYQ11" s="663"/>
      <c r="WYR11" s="663"/>
      <c r="WYS11" s="663"/>
      <c r="WYT11" s="663"/>
      <c r="WYU11" s="663"/>
      <c r="WYV11" s="663"/>
      <c r="WYW11" s="663"/>
      <c r="WYX11" s="663"/>
      <c r="WYY11" s="663"/>
      <c r="WYZ11" s="663"/>
      <c r="WZA11" s="663"/>
      <c r="WZB11" s="663"/>
      <c r="WZC11" s="663"/>
      <c r="WZD11" s="663"/>
      <c r="WZE11" s="663"/>
      <c r="WZF11" s="663"/>
      <c r="WZG11" s="663"/>
      <c r="WZH11" s="663"/>
      <c r="WZI11" s="663"/>
      <c r="WZJ11" s="663"/>
      <c r="WZK11" s="663"/>
      <c r="WZL11" s="663"/>
      <c r="WZM11" s="663"/>
      <c r="WZN11" s="663"/>
      <c r="WZO11" s="663"/>
      <c r="WZP11" s="663"/>
      <c r="WZQ11" s="663"/>
      <c r="WZR11" s="663"/>
      <c r="WZS11" s="663"/>
      <c r="WZT11" s="663"/>
      <c r="WZU11" s="663"/>
      <c r="WZV11" s="663"/>
      <c r="WZW11" s="663"/>
      <c r="WZX11" s="663"/>
      <c r="WZY11" s="663"/>
      <c r="WZZ11" s="663"/>
      <c r="XAA11" s="663"/>
      <c r="XAB11" s="663"/>
      <c r="XAC11" s="663"/>
      <c r="XAD11" s="663"/>
      <c r="XAE11" s="663"/>
      <c r="XAF11" s="663"/>
      <c r="XAG11" s="663"/>
      <c r="XAH11" s="663"/>
      <c r="XAI11" s="663"/>
      <c r="XAJ11" s="663"/>
      <c r="XAK11" s="663"/>
      <c r="XAL11" s="663"/>
      <c r="XAM11" s="663"/>
      <c r="XAN11" s="663"/>
      <c r="XAO11" s="663"/>
      <c r="XAP11" s="663"/>
      <c r="XAQ11" s="663"/>
      <c r="XAR11" s="663"/>
      <c r="XAS11" s="663"/>
      <c r="XAT11" s="663"/>
      <c r="XAU11" s="663"/>
      <c r="XAV11" s="663"/>
      <c r="XAW11" s="663"/>
      <c r="XAX11" s="663"/>
      <c r="XAY11" s="663"/>
      <c r="XAZ11" s="663"/>
      <c r="XBA11" s="663"/>
      <c r="XBB11" s="663"/>
      <c r="XBC11" s="663"/>
      <c r="XBD11" s="663"/>
      <c r="XBE11" s="663"/>
      <c r="XBF11" s="663"/>
      <c r="XBG11" s="663"/>
      <c r="XBH11" s="663"/>
      <c r="XBI11" s="663"/>
      <c r="XBJ11" s="663"/>
      <c r="XBK11" s="663"/>
      <c r="XBL11" s="663"/>
      <c r="XBM11" s="663"/>
      <c r="XBN11" s="663"/>
      <c r="XBO11" s="663"/>
      <c r="XBP11" s="663"/>
      <c r="XBQ11" s="663"/>
      <c r="XBR11" s="663"/>
      <c r="XBS11" s="663"/>
      <c r="XBT11" s="663"/>
      <c r="XBU11" s="663"/>
      <c r="XBV11" s="663"/>
      <c r="XBW11" s="663"/>
      <c r="XBX11" s="663"/>
      <c r="XBY11" s="663"/>
      <c r="XBZ11" s="663"/>
      <c r="XCA11" s="663"/>
      <c r="XCB11" s="663"/>
      <c r="XCC11" s="663"/>
      <c r="XCD11" s="663"/>
      <c r="XCE11" s="663"/>
      <c r="XCF11" s="663"/>
      <c r="XCG11" s="663"/>
      <c r="XCH11" s="663"/>
      <c r="XCI11" s="663"/>
      <c r="XCJ11" s="663"/>
      <c r="XCK11" s="663"/>
      <c r="XCL11" s="663"/>
      <c r="XCM11" s="663"/>
      <c r="XCN11" s="663"/>
      <c r="XCO11" s="663"/>
      <c r="XCP11" s="663"/>
      <c r="XCQ11" s="663"/>
      <c r="XCR11" s="663"/>
      <c r="XCS11" s="663"/>
      <c r="XCT11" s="663"/>
      <c r="XCU11" s="663"/>
      <c r="XCV11" s="663"/>
      <c r="XCW11" s="663"/>
      <c r="XCX11" s="663"/>
      <c r="XCY11" s="663"/>
      <c r="XCZ11" s="663"/>
      <c r="XDA11" s="663"/>
      <c r="XDB11" s="663"/>
      <c r="XDC11" s="663"/>
      <c r="XDD11" s="663"/>
      <c r="XDE11" s="663"/>
      <c r="XDF11" s="663"/>
      <c r="XDG11" s="663"/>
      <c r="XDH11" s="663"/>
      <c r="XDI11" s="663"/>
      <c r="XDJ11" s="663"/>
      <c r="XDK11" s="663"/>
      <c r="XDL11" s="663"/>
      <c r="XDM11" s="663"/>
      <c r="XDN11" s="663"/>
      <c r="XDO11" s="663"/>
      <c r="XDP11" s="663"/>
      <c r="XDQ11" s="663"/>
      <c r="XDR11" s="663"/>
      <c r="XDS11" s="663"/>
      <c r="XDT11" s="663"/>
      <c r="XDU11" s="663"/>
      <c r="XDV11" s="663"/>
      <c r="XDW11" s="663"/>
      <c r="XDX11" s="663"/>
      <c r="XDY11" s="663"/>
      <c r="XDZ11" s="663"/>
      <c r="XEA11" s="663"/>
      <c r="XEB11" s="663"/>
      <c r="XEC11" s="663"/>
      <c r="XED11" s="663"/>
      <c r="XEE11" s="663"/>
      <c r="XEF11" s="663"/>
      <c r="XEG11" s="663"/>
      <c r="XEH11" s="663"/>
      <c r="XEI11" s="663"/>
      <c r="XEJ11" s="663"/>
      <c r="XEK11" s="663"/>
      <c r="XEL11" s="663"/>
      <c r="XEM11" s="663"/>
      <c r="XEN11" s="663"/>
      <c r="XEO11" s="663"/>
      <c r="XEP11" s="663"/>
      <c r="XEQ11" s="663"/>
      <c r="XER11" s="663"/>
      <c r="XES11" s="663"/>
      <c r="XET11" s="663"/>
      <c r="XEU11" s="663"/>
      <c r="XEV11" s="663"/>
      <c r="XEW11" s="663"/>
      <c r="XEX11" s="663"/>
      <c r="XEY11" s="663"/>
      <c r="XEZ11" s="663"/>
      <c r="XFA11" s="663"/>
      <c r="XFB11" s="663"/>
    </row>
    <row r="12" spans="1:16382" ht="15" customHeight="1">
      <c r="A12" s="166" t="s">
        <v>87</v>
      </c>
      <c r="B12" s="166"/>
      <c r="C12" s="166"/>
      <c r="D12" s="166"/>
      <c r="E12" s="663"/>
      <c r="F12" s="663"/>
      <c r="G12" s="663"/>
      <c r="H12" s="663"/>
      <c r="I12" s="663"/>
      <c r="J12" s="663"/>
      <c r="K12" s="663"/>
      <c r="L12" s="663"/>
      <c r="M12" s="663"/>
      <c r="N12" s="663"/>
      <c r="O12" s="663"/>
      <c r="P12" s="663"/>
      <c r="Q12" s="663"/>
      <c r="R12" s="663"/>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3"/>
      <c r="AZ12" s="663"/>
      <c r="BA12" s="663"/>
      <c r="BB12" s="663"/>
      <c r="BC12" s="663"/>
      <c r="BD12" s="663"/>
      <c r="BE12" s="663"/>
      <c r="BF12" s="663"/>
      <c r="BG12" s="663"/>
      <c r="BH12" s="663"/>
      <c r="BI12" s="663"/>
      <c r="BJ12" s="663"/>
      <c r="BK12" s="663"/>
      <c r="BL12" s="663"/>
      <c r="BM12" s="663"/>
      <c r="BN12" s="663"/>
      <c r="BO12" s="663"/>
      <c r="BP12" s="663"/>
      <c r="BQ12" s="663"/>
      <c r="BR12" s="663"/>
      <c r="BS12" s="663"/>
      <c r="BT12" s="663"/>
      <c r="BU12" s="663"/>
      <c r="BV12" s="663"/>
      <c r="BW12" s="663"/>
      <c r="BX12" s="663"/>
      <c r="BY12" s="663"/>
      <c r="BZ12" s="663"/>
      <c r="CA12" s="663"/>
      <c r="CB12" s="663"/>
      <c r="CC12" s="663"/>
      <c r="CD12" s="663"/>
      <c r="CE12" s="663"/>
      <c r="CF12" s="663"/>
      <c r="CG12" s="663"/>
      <c r="CH12" s="663"/>
      <c r="CI12" s="663"/>
      <c r="CJ12" s="663"/>
      <c r="CK12" s="663"/>
      <c r="CL12" s="663"/>
      <c r="CM12" s="663"/>
      <c r="CN12" s="663"/>
      <c r="CO12" s="663"/>
      <c r="CP12" s="663"/>
      <c r="CQ12" s="663"/>
      <c r="CR12" s="663"/>
      <c r="CS12" s="663"/>
      <c r="CT12" s="663"/>
      <c r="CU12" s="663"/>
      <c r="CV12" s="663"/>
      <c r="CW12" s="663"/>
      <c r="CX12" s="663"/>
      <c r="CY12" s="663"/>
      <c r="CZ12" s="663"/>
      <c r="DA12" s="663"/>
      <c r="DB12" s="663"/>
      <c r="DC12" s="663"/>
      <c r="DD12" s="663"/>
      <c r="DE12" s="663"/>
      <c r="DF12" s="663"/>
      <c r="DG12" s="663"/>
      <c r="DH12" s="663"/>
      <c r="DI12" s="663"/>
      <c r="DJ12" s="663"/>
      <c r="DK12" s="663"/>
      <c r="DL12" s="663"/>
      <c r="DM12" s="663"/>
      <c r="DN12" s="663"/>
      <c r="DO12" s="663"/>
      <c r="DP12" s="663"/>
      <c r="DQ12" s="663"/>
      <c r="DR12" s="663"/>
      <c r="DS12" s="663"/>
      <c r="DT12" s="663"/>
      <c r="DU12" s="663"/>
      <c r="DV12" s="663"/>
      <c r="DW12" s="663"/>
      <c r="DX12" s="663"/>
      <c r="DY12" s="663"/>
      <c r="DZ12" s="663"/>
      <c r="EA12" s="663"/>
      <c r="EB12" s="663"/>
      <c r="EC12" s="663"/>
      <c r="ED12" s="663"/>
      <c r="EE12" s="663"/>
      <c r="EF12" s="663"/>
      <c r="EG12" s="663"/>
      <c r="EH12" s="663"/>
      <c r="EI12" s="663"/>
      <c r="EJ12" s="663"/>
      <c r="EK12" s="663"/>
      <c r="EL12" s="663"/>
      <c r="EM12" s="663"/>
      <c r="EN12" s="663"/>
      <c r="EO12" s="663"/>
      <c r="EP12" s="663"/>
      <c r="EQ12" s="663"/>
      <c r="ER12" s="663"/>
      <c r="ES12" s="663"/>
      <c r="ET12" s="663"/>
      <c r="EU12" s="663"/>
      <c r="EV12" s="663"/>
      <c r="EW12" s="663"/>
      <c r="EX12" s="663"/>
      <c r="EY12" s="663"/>
      <c r="EZ12" s="663"/>
      <c r="FA12" s="663"/>
      <c r="FB12" s="663"/>
      <c r="FC12" s="663"/>
      <c r="FD12" s="663"/>
      <c r="FE12" s="663"/>
      <c r="FF12" s="663"/>
      <c r="FG12" s="663"/>
      <c r="FH12" s="663"/>
      <c r="FI12" s="663"/>
      <c r="FJ12" s="663"/>
      <c r="FK12" s="663"/>
      <c r="FL12" s="663"/>
      <c r="FM12" s="663"/>
      <c r="FN12" s="663"/>
      <c r="FO12" s="663"/>
      <c r="FP12" s="663"/>
      <c r="FQ12" s="663"/>
      <c r="FR12" s="663"/>
      <c r="FS12" s="663"/>
      <c r="FT12" s="663"/>
      <c r="FU12" s="663"/>
      <c r="FV12" s="663"/>
      <c r="FW12" s="663"/>
      <c r="FX12" s="663"/>
      <c r="FY12" s="663"/>
      <c r="FZ12" s="663"/>
      <c r="GA12" s="663"/>
      <c r="GB12" s="663"/>
      <c r="GC12" s="663"/>
      <c r="GD12" s="663"/>
      <c r="GE12" s="663"/>
      <c r="GF12" s="663"/>
      <c r="GG12" s="663"/>
      <c r="GH12" s="663"/>
      <c r="GI12" s="663"/>
      <c r="GJ12" s="663"/>
      <c r="GK12" s="663"/>
      <c r="GL12" s="663"/>
      <c r="GM12" s="663"/>
      <c r="GN12" s="663"/>
      <c r="GO12" s="663"/>
      <c r="GP12" s="663"/>
      <c r="GQ12" s="663"/>
      <c r="GR12" s="663"/>
      <c r="GS12" s="663"/>
      <c r="GT12" s="663"/>
      <c r="GU12" s="663"/>
      <c r="GV12" s="663"/>
      <c r="GW12" s="663"/>
      <c r="GX12" s="663"/>
      <c r="GY12" s="663"/>
      <c r="GZ12" s="663"/>
      <c r="HA12" s="663"/>
      <c r="HB12" s="663"/>
      <c r="HC12" s="663"/>
      <c r="HD12" s="663"/>
      <c r="HE12" s="663"/>
      <c r="HF12" s="663"/>
      <c r="HG12" s="663"/>
      <c r="HH12" s="663"/>
      <c r="HI12" s="663"/>
      <c r="HJ12" s="663"/>
      <c r="HK12" s="663"/>
      <c r="HL12" s="663"/>
      <c r="HM12" s="663"/>
      <c r="HN12" s="663"/>
      <c r="HO12" s="663"/>
      <c r="HP12" s="663"/>
      <c r="HQ12" s="663"/>
      <c r="HR12" s="663"/>
      <c r="HS12" s="663"/>
      <c r="HT12" s="663"/>
      <c r="HU12" s="663"/>
      <c r="HV12" s="663"/>
      <c r="HW12" s="663"/>
      <c r="HX12" s="663"/>
      <c r="HY12" s="663"/>
      <c r="HZ12" s="663"/>
      <c r="IA12" s="663"/>
      <c r="IB12" s="663"/>
      <c r="IC12" s="663"/>
      <c r="ID12" s="663"/>
      <c r="IE12" s="663"/>
      <c r="IF12" s="663"/>
      <c r="IG12" s="663"/>
      <c r="IH12" s="663"/>
      <c r="II12" s="663"/>
      <c r="IJ12" s="663"/>
      <c r="IK12" s="663"/>
      <c r="IL12" s="663"/>
      <c r="IM12" s="663"/>
      <c r="IN12" s="663"/>
      <c r="IO12" s="663"/>
      <c r="IP12" s="663"/>
      <c r="IQ12" s="663"/>
      <c r="IR12" s="663"/>
      <c r="IS12" s="663"/>
      <c r="IT12" s="663"/>
      <c r="IU12" s="663"/>
      <c r="IV12" s="663"/>
      <c r="IW12" s="663"/>
      <c r="IX12" s="663"/>
      <c r="IY12" s="663"/>
      <c r="IZ12" s="663"/>
      <c r="JA12" s="663"/>
      <c r="JB12" s="663"/>
      <c r="JC12" s="663"/>
      <c r="JD12" s="663"/>
      <c r="JE12" s="663"/>
      <c r="JF12" s="663"/>
      <c r="JG12" s="663"/>
      <c r="JH12" s="663"/>
      <c r="JI12" s="663"/>
      <c r="JJ12" s="663"/>
      <c r="JK12" s="663"/>
      <c r="JL12" s="663"/>
      <c r="JM12" s="663"/>
      <c r="JN12" s="663"/>
      <c r="JO12" s="663"/>
      <c r="JP12" s="663"/>
      <c r="JQ12" s="663"/>
      <c r="JR12" s="663"/>
      <c r="JS12" s="663"/>
      <c r="JT12" s="663"/>
      <c r="JU12" s="663"/>
      <c r="JV12" s="663"/>
      <c r="JW12" s="663"/>
      <c r="JX12" s="663"/>
      <c r="JY12" s="663"/>
      <c r="JZ12" s="663"/>
      <c r="KA12" s="663"/>
      <c r="KB12" s="663"/>
      <c r="KC12" s="663"/>
      <c r="KD12" s="663"/>
      <c r="KE12" s="663"/>
      <c r="KF12" s="663"/>
      <c r="KG12" s="663"/>
      <c r="KH12" s="663"/>
      <c r="KI12" s="663"/>
      <c r="KJ12" s="663"/>
      <c r="KK12" s="663"/>
      <c r="KL12" s="663"/>
      <c r="KM12" s="663"/>
      <c r="KN12" s="663"/>
      <c r="KO12" s="663"/>
      <c r="KP12" s="663"/>
      <c r="KQ12" s="663"/>
      <c r="KR12" s="663"/>
      <c r="KS12" s="663"/>
      <c r="KT12" s="663"/>
      <c r="KU12" s="663"/>
      <c r="KV12" s="663"/>
      <c r="KW12" s="663"/>
      <c r="KX12" s="663"/>
      <c r="KY12" s="663"/>
      <c r="KZ12" s="663"/>
      <c r="LA12" s="663"/>
      <c r="LB12" s="663"/>
      <c r="LC12" s="663"/>
      <c r="LD12" s="663"/>
      <c r="LE12" s="663"/>
      <c r="LF12" s="663"/>
      <c r="LG12" s="663"/>
      <c r="LH12" s="663"/>
      <c r="LI12" s="663"/>
      <c r="LJ12" s="663"/>
      <c r="LK12" s="663"/>
      <c r="LL12" s="663"/>
      <c r="LM12" s="663"/>
      <c r="LN12" s="663"/>
      <c r="LO12" s="663"/>
      <c r="LP12" s="663"/>
      <c r="LQ12" s="663"/>
      <c r="LR12" s="663"/>
      <c r="LS12" s="663"/>
      <c r="LT12" s="663"/>
      <c r="LU12" s="663"/>
      <c r="LV12" s="663"/>
      <c r="LW12" s="663"/>
      <c r="LX12" s="663"/>
      <c r="LY12" s="663"/>
      <c r="LZ12" s="663"/>
      <c r="MA12" s="663"/>
      <c r="MB12" s="663"/>
      <c r="MC12" s="663"/>
      <c r="MD12" s="663"/>
      <c r="ME12" s="663"/>
      <c r="MF12" s="663"/>
      <c r="MG12" s="663"/>
      <c r="MH12" s="663"/>
      <c r="MI12" s="663"/>
      <c r="MJ12" s="663"/>
      <c r="MK12" s="663"/>
      <c r="ML12" s="663"/>
      <c r="MM12" s="663"/>
      <c r="MN12" s="663"/>
      <c r="MO12" s="663"/>
      <c r="MP12" s="663"/>
      <c r="MQ12" s="663"/>
      <c r="MR12" s="663"/>
      <c r="MS12" s="663"/>
      <c r="MT12" s="663"/>
      <c r="MU12" s="663"/>
      <c r="MV12" s="663"/>
      <c r="MW12" s="663"/>
      <c r="MX12" s="663"/>
      <c r="MY12" s="663"/>
      <c r="MZ12" s="663"/>
      <c r="NA12" s="663"/>
      <c r="NB12" s="663"/>
      <c r="NC12" s="663"/>
      <c r="ND12" s="663"/>
      <c r="NE12" s="663"/>
      <c r="NF12" s="663"/>
      <c r="NG12" s="663"/>
      <c r="NH12" s="663"/>
      <c r="NI12" s="663"/>
      <c r="NJ12" s="663"/>
      <c r="NK12" s="663"/>
      <c r="NL12" s="663"/>
      <c r="NM12" s="663"/>
      <c r="NN12" s="663"/>
      <c r="NO12" s="663"/>
      <c r="NP12" s="663"/>
      <c r="NQ12" s="663"/>
      <c r="NR12" s="663"/>
      <c r="NS12" s="663"/>
      <c r="NT12" s="663"/>
      <c r="NU12" s="663"/>
      <c r="NV12" s="663"/>
      <c r="NW12" s="663"/>
      <c r="NX12" s="663"/>
      <c r="NY12" s="663"/>
      <c r="NZ12" s="663"/>
      <c r="OA12" s="663"/>
      <c r="OB12" s="663"/>
      <c r="OC12" s="663"/>
      <c r="OD12" s="663"/>
      <c r="OE12" s="663"/>
      <c r="OF12" s="663"/>
      <c r="OG12" s="663"/>
      <c r="OH12" s="663"/>
      <c r="OI12" s="663"/>
      <c r="OJ12" s="663"/>
      <c r="OK12" s="663"/>
      <c r="OL12" s="663"/>
      <c r="OM12" s="663"/>
      <c r="ON12" s="663"/>
      <c r="OO12" s="663"/>
      <c r="OP12" s="663"/>
      <c r="OQ12" s="663"/>
      <c r="OR12" s="663"/>
      <c r="OS12" s="663"/>
      <c r="OT12" s="663"/>
      <c r="OU12" s="663"/>
      <c r="OV12" s="663"/>
      <c r="OW12" s="663"/>
      <c r="OX12" s="663"/>
      <c r="OY12" s="663"/>
      <c r="OZ12" s="663"/>
      <c r="PA12" s="663"/>
      <c r="PB12" s="663"/>
      <c r="PC12" s="663"/>
      <c r="PD12" s="663"/>
      <c r="PE12" s="663"/>
      <c r="PF12" s="663"/>
      <c r="PG12" s="663"/>
      <c r="PH12" s="663"/>
      <c r="PI12" s="663"/>
      <c r="PJ12" s="663"/>
      <c r="PK12" s="663"/>
      <c r="PL12" s="663"/>
      <c r="PM12" s="663"/>
      <c r="PN12" s="663"/>
      <c r="PO12" s="663"/>
      <c r="PP12" s="663"/>
      <c r="PQ12" s="663"/>
      <c r="PR12" s="663"/>
      <c r="PS12" s="663"/>
      <c r="PT12" s="663"/>
      <c r="PU12" s="663"/>
      <c r="PV12" s="663"/>
      <c r="PW12" s="663"/>
      <c r="PX12" s="663"/>
      <c r="PY12" s="663"/>
      <c r="PZ12" s="663"/>
      <c r="QA12" s="663"/>
      <c r="QB12" s="663"/>
      <c r="QC12" s="663"/>
      <c r="QD12" s="663"/>
      <c r="QE12" s="663"/>
      <c r="QF12" s="663"/>
      <c r="QG12" s="663"/>
      <c r="QH12" s="663"/>
      <c r="QI12" s="663"/>
      <c r="QJ12" s="663"/>
      <c r="QK12" s="663"/>
      <c r="QL12" s="663"/>
      <c r="QM12" s="663"/>
      <c r="QN12" s="663"/>
      <c r="QO12" s="663"/>
      <c r="QP12" s="663"/>
      <c r="QQ12" s="663"/>
      <c r="QR12" s="663"/>
      <c r="QS12" s="663"/>
      <c r="QT12" s="663"/>
      <c r="QU12" s="663"/>
      <c r="QV12" s="663"/>
      <c r="QW12" s="663"/>
      <c r="QX12" s="663"/>
      <c r="QY12" s="663"/>
      <c r="QZ12" s="663"/>
      <c r="RA12" s="663"/>
      <c r="RB12" s="663"/>
      <c r="RC12" s="663"/>
      <c r="RD12" s="663"/>
      <c r="RE12" s="663"/>
      <c r="RF12" s="663"/>
      <c r="RG12" s="663"/>
      <c r="RH12" s="663"/>
      <c r="RI12" s="663"/>
      <c r="RJ12" s="663"/>
      <c r="RK12" s="663"/>
      <c r="RL12" s="663"/>
      <c r="RM12" s="663"/>
      <c r="RN12" s="663"/>
      <c r="RO12" s="663"/>
      <c r="RP12" s="663"/>
      <c r="RQ12" s="663"/>
      <c r="RR12" s="663"/>
      <c r="RS12" s="663"/>
      <c r="RT12" s="663"/>
      <c r="RU12" s="663"/>
      <c r="RV12" s="663"/>
      <c r="RW12" s="663"/>
      <c r="RX12" s="663"/>
      <c r="RY12" s="663"/>
      <c r="RZ12" s="663"/>
      <c r="SA12" s="663"/>
      <c r="SB12" s="663"/>
      <c r="SC12" s="663"/>
      <c r="SD12" s="663"/>
      <c r="SE12" s="663"/>
      <c r="SF12" s="663"/>
      <c r="SG12" s="663"/>
      <c r="SH12" s="663"/>
      <c r="SI12" s="663"/>
      <c r="SJ12" s="663"/>
      <c r="SK12" s="663"/>
      <c r="SL12" s="663"/>
      <c r="SM12" s="663"/>
      <c r="SN12" s="663"/>
      <c r="SO12" s="663"/>
      <c r="SP12" s="663"/>
      <c r="SQ12" s="663"/>
      <c r="SR12" s="663"/>
      <c r="SS12" s="663"/>
      <c r="ST12" s="663"/>
      <c r="SU12" s="663"/>
      <c r="SV12" s="663"/>
      <c r="SW12" s="663"/>
      <c r="SX12" s="663"/>
      <c r="SY12" s="663"/>
      <c r="SZ12" s="663"/>
      <c r="TA12" s="663"/>
      <c r="TB12" s="663"/>
      <c r="TC12" s="663"/>
      <c r="TD12" s="663"/>
      <c r="TE12" s="663"/>
      <c r="TF12" s="663"/>
      <c r="TG12" s="663"/>
      <c r="TH12" s="663"/>
      <c r="TI12" s="663"/>
      <c r="TJ12" s="663"/>
      <c r="TK12" s="663"/>
      <c r="TL12" s="663"/>
      <c r="TM12" s="663"/>
      <c r="TN12" s="663"/>
      <c r="TO12" s="663"/>
      <c r="TP12" s="663"/>
      <c r="TQ12" s="663"/>
      <c r="TR12" s="663"/>
      <c r="TS12" s="663"/>
      <c r="TT12" s="663"/>
      <c r="TU12" s="663"/>
      <c r="TV12" s="663"/>
      <c r="TW12" s="663"/>
      <c r="TX12" s="663"/>
      <c r="TY12" s="663"/>
      <c r="TZ12" s="663"/>
      <c r="UA12" s="663"/>
      <c r="UB12" s="663"/>
      <c r="UC12" s="663"/>
      <c r="UD12" s="663"/>
      <c r="UE12" s="663"/>
      <c r="UF12" s="663"/>
      <c r="UG12" s="663"/>
      <c r="UH12" s="663"/>
      <c r="UI12" s="663"/>
      <c r="UJ12" s="663"/>
      <c r="UK12" s="663"/>
      <c r="UL12" s="663"/>
      <c r="UM12" s="663"/>
      <c r="UN12" s="663"/>
      <c r="UO12" s="663"/>
      <c r="UP12" s="663"/>
      <c r="UQ12" s="663"/>
      <c r="UR12" s="663"/>
      <c r="US12" s="663"/>
      <c r="UT12" s="663"/>
      <c r="UU12" s="663"/>
      <c r="UV12" s="663"/>
      <c r="UW12" s="663"/>
      <c r="UX12" s="663"/>
      <c r="UY12" s="663"/>
      <c r="UZ12" s="663"/>
      <c r="VA12" s="663"/>
      <c r="VB12" s="663"/>
      <c r="VC12" s="663"/>
      <c r="VD12" s="663"/>
      <c r="VE12" s="663"/>
      <c r="VF12" s="663"/>
      <c r="VG12" s="663"/>
      <c r="VH12" s="663"/>
      <c r="VI12" s="663"/>
      <c r="VJ12" s="663"/>
      <c r="VK12" s="663"/>
      <c r="VL12" s="663"/>
      <c r="VM12" s="663"/>
      <c r="VN12" s="663"/>
      <c r="VO12" s="663"/>
      <c r="VP12" s="663"/>
      <c r="VQ12" s="663"/>
      <c r="VR12" s="663"/>
      <c r="VS12" s="663"/>
      <c r="VT12" s="663"/>
      <c r="VU12" s="663"/>
      <c r="VV12" s="663"/>
      <c r="VW12" s="663"/>
      <c r="VX12" s="663"/>
      <c r="VY12" s="663"/>
      <c r="VZ12" s="663"/>
      <c r="WA12" s="663"/>
      <c r="WB12" s="663"/>
      <c r="WC12" s="663"/>
      <c r="WD12" s="663"/>
      <c r="WE12" s="663"/>
      <c r="WF12" s="663"/>
      <c r="WG12" s="663"/>
      <c r="WH12" s="663"/>
      <c r="WI12" s="663"/>
      <c r="WJ12" s="663"/>
      <c r="WK12" s="663"/>
      <c r="WL12" s="663"/>
      <c r="WM12" s="663"/>
      <c r="WN12" s="663"/>
      <c r="WO12" s="663"/>
      <c r="WP12" s="663"/>
      <c r="WQ12" s="663"/>
      <c r="WR12" s="663"/>
      <c r="WS12" s="663"/>
      <c r="WT12" s="663"/>
      <c r="WU12" s="663"/>
      <c r="WV12" s="663"/>
      <c r="WW12" s="663"/>
      <c r="WX12" s="663"/>
      <c r="WY12" s="663"/>
      <c r="WZ12" s="663"/>
      <c r="XA12" s="663"/>
      <c r="XB12" s="663"/>
      <c r="XC12" s="663"/>
      <c r="XD12" s="663"/>
      <c r="XE12" s="663"/>
      <c r="XF12" s="663"/>
      <c r="XG12" s="663"/>
      <c r="XH12" s="663"/>
      <c r="XI12" s="663"/>
      <c r="XJ12" s="663"/>
      <c r="XK12" s="663"/>
      <c r="XL12" s="663"/>
      <c r="XM12" s="663"/>
      <c r="XN12" s="663"/>
      <c r="XO12" s="663"/>
      <c r="XP12" s="663"/>
      <c r="XQ12" s="663"/>
      <c r="XR12" s="663"/>
      <c r="XS12" s="663"/>
      <c r="XT12" s="663"/>
      <c r="XU12" s="663"/>
      <c r="XV12" s="663"/>
      <c r="XW12" s="663"/>
      <c r="XX12" s="663"/>
      <c r="XY12" s="663"/>
      <c r="XZ12" s="663"/>
      <c r="YA12" s="663"/>
      <c r="YB12" s="663"/>
      <c r="YC12" s="663"/>
      <c r="YD12" s="663"/>
      <c r="YE12" s="663"/>
      <c r="YF12" s="663"/>
      <c r="YG12" s="663"/>
      <c r="YH12" s="663"/>
      <c r="YI12" s="663"/>
      <c r="YJ12" s="663"/>
      <c r="YK12" s="663"/>
      <c r="YL12" s="663"/>
      <c r="YM12" s="663"/>
      <c r="YN12" s="663"/>
      <c r="YO12" s="663"/>
      <c r="YP12" s="663"/>
      <c r="YQ12" s="663"/>
      <c r="YR12" s="663"/>
      <c r="YS12" s="663"/>
      <c r="YT12" s="663"/>
      <c r="YU12" s="663"/>
      <c r="YV12" s="663"/>
      <c r="YW12" s="663"/>
      <c r="YX12" s="663"/>
      <c r="YY12" s="663"/>
      <c r="YZ12" s="663"/>
      <c r="ZA12" s="663"/>
      <c r="ZB12" s="663"/>
      <c r="ZC12" s="663"/>
      <c r="ZD12" s="663"/>
      <c r="ZE12" s="663"/>
      <c r="ZF12" s="663"/>
      <c r="ZG12" s="663"/>
      <c r="ZH12" s="663"/>
      <c r="ZI12" s="663"/>
      <c r="ZJ12" s="663"/>
      <c r="ZK12" s="663"/>
      <c r="ZL12" s="663"/>
      <c r="ZM12" s="663"/>
      <c r="ZN12" s="663"/>
      <c r="ZO12" s="663"/>
      <c r="ZP12" s="663"/>
      <c r="ZQ12" s="663"/>
      <c r="ZR12" s="663"/>
      <c r="ZS12" s="663"/>
      <c r="ZT12" s="663"/>
      <c r="ZU12" s="663"/>
      <c r="ZV12" s="663"/>
      <c r="ZW12" s="663"/>
      <c r="ZX12" s="663"/>
      <c r="ZY12" s="663"/>
      <c r="ZZ12" s="663"/>
      <c r="AAA12" s="663"/>
      <c r="AAB12" s="663"/>
      <c r="AAC12" s="663"/>
      <c r="AAD12" s="663"/>
      <c r="AAE12" s="663"/>
      <c r="AAF12" s="663"/>
      <c r="AAG12" s="663"/>
      <c r="AAH12" s="663"/>
      <c r="AAI12" s="663"/>
      <c r="AAJ12" s="663"/>
      <c r="AAK12" s="663"/>
      <c r="AAL12" s="663"/>
      <c r="AAM12" s="663"/>
      <c r="AAN12" s="663"/>
      <c r="AAO12" s="663"/>
      <c r="AAP12" s="663"/>
      <c r="AAQ12" s="663"/>
      <c r="AAR12" s="663"/>
      <c r="AAS12" s="663"/>
      <c r="AAT12" s="663"/>
      <c r="AAU12" s="663"/>
      <c r="AAV12" s="663"/>
      <c r="AAW12" s="663"/>
      <c r="AAX12" s="663"/>
      <c r="AAY12" s="663"/>
      <c r="AAZ12" s="663"/>
      <c r="ABA12" s="663"/>
      <c r="ABB12" s="663"/>
      <c r="ABC12" s="663"/>
      <c r="ABD12" s="663"/>
      <c r="ABE12" s="663"/>
      <c r="ABF12" s="663"/>
      <c r="ABG12" s="663"/>
      <c r="ABH12" s="663"/>
      <c r="ABI12" s="663"/>
      <c r="ABJ12" s="663"/>
      <c r="ABK12" s="663"/>
      <c r="ABL12" s="663"/>
      <c r="ABM12" s="663"/>
      <c r="ABN12" s="663"/>
      <c r="ABO12" s="663"/>
      <c r="ABP12" s="663"/>
      <c r="ABQ12" s="663"/>
      <c r="ABR12" s="663"/>
      <c r="ABS12" s="663"/>
      <c r="ABT12" s="663"/>
      <c r="ABU12" s="663"/>
      <c r="ABV12" s="663"/>
      <c r="ABW12" s="663"/>
      <c r="ABX12" s="663"/>
      <c r="ABY12" s="663"/>
      <c r="ABZ12" s="663"/>
      <c r="ACA12" s="663"/>
      <c r="ACB12" s="663"/>
      <c r="ACC12" s="663"/>
      <c r="ACD12" s="663"/>
      <c r="ACE12" s="663"/>
      <c r="ACF12" s="663"/>
      <c r="ACG12" s="663"/>
      <c r="ACH12" s="663"/>
      <c r="ACI12" s="663"/>
      <c r="ACJ12" s="663"/>
      <c r="ACK12" s="663"/>
      <c r="ACL12" s="663"/>
      <c r="ACM12" s="663"/>
      <c r="ACN12" s="663"/>
      <c r="ACO12" s="663"/>
      <c r="ACP12" s="663"/>
      <c r="ACQ12" s="663"/>
      <c r="ACR12" s="663"/>
      <c r="ACS12" s="663"/>
      <c r="ACT12" s="663"/>
      <c r="ACU12" s="663"/>
      <c r="ACV12" s="663"/>
      <c r="ACW12" s="663"/>
      <c r="ACX12" s="663"/>
      <c r="ACY12" s="663"/>
      <c r="ACZ12" s="663"/>
      <c r="ADA12" s="663"/>
      <c r="ADB12" s="663"/>
      <c r="ADC12" s="663"/>
      <c r="ADD12" s="663"/>
      <c r="ADE12" s="663"/>
      <c r="ADF12" s="663"/>
      <c r="ADG12" s="663"/>
      <c r="ADH12" s="663"/>
      <c r="ADI12" s="663"/>
      <c r="ADJ12" s="663"/>
      <c r="ADK12" s="663"/>
      <c r="ADL12" s="663"/>
      <c r="ADM12" s="663"/>
      <c r="ADN12" s="663"/>
      <c r="ADO12" s="663"/>
      <c r="ADP12" s="663"/>
      <c r="ADQ12" s="663"/>
      <c r="ADR12" s="663"/>
      <c r="ADS12" s="663"/>
      <c r="ADT12" s="663"/>
      <c r="ADU12" s="663"/>
      <c r="ADV12" s="663"/>
      <c r="ADW12" s="663"/>
      <c r="ADX12" s="663"/>
      <c r="ADY12" s="663"/>
      <c r="ADZ12" s="663"/>
      <c r="AEA12" s="663"/>
      <c r="AEB12" s="663"/>
      <c r="AEC12" s="663"/>
      <c r="AED12" s="663"/>
      <c r="AEE12" s="663"/>
      <c r="AEF12" s="663"/>
      <c r="AEG12" s="663"/>
      <c r="AEH12" s="663"/>
      <c r="AEI12" s="663"/>
      <c r="AEJ12" s="663"/>
      <c r="AEK12" s="663"/>
      <c r="AEL12" s="663"/>
      <c r="AEM12" s="663"/>
      <c r="AEN12" s="663"/>
      <c r="AEO12" s="663"/>
      <c r="AEP12" s="663"/>
      <c r="AEQ12" s="663"/>
      <c r="AER12" s="663"/>
      <c r="AES12" s="663"/>
      <c r="AET12" s="663"/>
      <c r="AEU12" s="663"/>
      <c r="AEV12" s="663"/>
      <c r="AEW12" s="663"/>
      <c r="AEX12" s="663"/>
      <c r="AEY12" s="663"/>
      <c r="AEZ12" s="663"/>
      <c r="AFA12" s="663"/>
      <c r="AFB12" s="663"/>
      <c r="AFC12" s="663"/>
      <c r="AFD12" s="663"/>
      <c r="AFE12" s="663"/>
      <c r="AFF12" s="663"/>
      <c r="AFG12" s="663"/>
      <c r="AFH12" s="663"/>
      <c r="AFI12" s="663"/>
      <c r="AFJ12" s="663"/>
      <c r="AFK12" s="663"/>
      <c r="AFL12" s="663"/>
      <c r="AFM12" s="663"/>
      <c r="AFN12" s="663"/>
      <c r="AFO12" s="663"/>
      <c r="AFP12" s="663"/>
      <c r="AFQ12" s="663"/>
      <c r="AFR12" s="663"/>
      <c r="AFS12" s="663"/>
      <c r="AFT12" s="663"/>
      <c r="AFU12" s="663"/>
      <c r="AFV12" s="663"/>
      <c r="AFW12" s="663"/>
      <c r="AFX12" s="663"/>
      <c r="AFY12" s="663"/>
      <c r="AFZ12" s="663"/>
      <c r="AGA12" s="663"/>
      <c r="AGB12" s="663"/>
      <c r="AGC12" s="663"/>
      <c r="AGD12" s="663"/>
      <c r="AGE12" s="663"/>
      <c r="AGF12" s="663"/>
      <c r="AGG12" s="663"/>
      <c r="AGH12" s="663"/>
      <c r="AGI12" s="663"/>
      <c r="AGJ12" s="663"/>
      <c r="AGK12" s="663"/>
      <c r="AGL12" s="663"/>
      <c r="AGM12" s="663"/>
      <c r="AGN12" s="663"/>
      <c r="AGO12" s="663"/>
      <c r="AGP12" s="663"/>
      <c r="AGQ12" s="663"/>
      <c r="AGR12" s="663"/>
      <c r="AGS12" s="663"/>
      <c r="AGT12" s="663"/>
      <c r="AGU12" s="663"/>
      <c r="AGV12" s="663"/>
      <c r="AGW12" s="663"/>
      <c r="AGX12" s="663"/>
      <c r="AGY12" s="663"/>
      <c r="AGZ12" s="663"/>
      <c r="AHA12" s="663"/>
      <c r="AHB12" s="663"/>
      <c r="AHC12" s="663"/>
      <c r="AHD12" s="663"/>
      <c r="AHE12" s="663"/>
      <c r="AHF12" s="663"/>
      <c r="AHG12" s="663"/>
      <c r="AHH12" s="663"/>
      <c r="AHI12" s="663"/>
      <c r="AHJ12" s="663"/>
      <c r="AHK12" s="663"/>
      <c r="AHL12" s="663"/>
      <c r="AHM12" s="663"/>
      <c r="AHN12" s="663"/>
      <c r="AHO12" s="663"/>
      <c r="AHP12" s="663"/>
      <c r="AHQ12" s="663"/>
      <c r="AHR12" s="663"/>
      <c r="AHS12" s="663"/>
      <c r="AHT12" s="663"/>
      <c r="AHU12" s="663"/>
      <c r="AHV12" s="663"/>
      <c r="AHW12" s="663"/>
      <c r="AHX12" s="663"/>
      <c r="AHY12" s="663"/>
      <c r="AHZ12" s="663"/>
      <c r="AIA12" s="663"/>
      <c r="AIB12" s="663"/>
      <c r="AIC12" s="663"/>
      <c r="AID12" s="663"/>
      <c r="AIE12" s="663"/>
      <c r="AIF12" s="663"/>
      <c r="AIG12" s="663"/>
      <c r="AIH12" s="663"/>
      <c r="AII12" s="663"/>
      <c r="AIJ12" s="663"/>
      <c r="AIK12" s="663"/>
      <c r="AIL12" s="663"/>
      <c r="AIM12" s="663"/>
      <c r="AIN12" s="663"/>
      <c r="AIO12" s="663"/>
      <c r="AIP12" s="663"/>
      <c r="AIQ12" s="663"/>
      <c r="AIR12" s="663"/>
      <c r="AIS12" s="663"/>
      <c r="AIT12" s="663"/>
      <c r="AIU12" s="663"/>
      <c r="AIV12" s="663"/>
      <c r="AIW12" s="663"/>
      <c r="AIX12" s="663"/>
      <c r="AIY12" s="663"/>
      <c r="AIZ12" s="663"/>
      <c r="AJA12" s="663"/>
      <c r="AJB12" s="663"/>
      <c r="AJC12" s="663"/>
      <c r="AJD12" s="663"/>
      <c r="AJE12" s="663"/>
      <c r="AJF12" s="663"/>
      <c r="AJG12" s="663"/>
      <c r="AJH12" s="663"/>
      <c r="AJI12" s="663"/>
      <c r="AJJ12" s="663"/>
      <c r="AJK12" s="663"/>
      <c r="AJL12" s="663"/>
      <c r="AJM12" s="663"/>
      <c r="AJN12" s="663"/>
      <c r="AJO12" s="663"/>
      <c r="AJP12" s="663"/>
      <c r="AJQ12" s="663"/>
      <c r="AJR12" s="663"/>
      <c r="AJS12" s="663"/>
      <c r="AJT12" s="663"/>
      <c r="AJU12" s="663"/>
      <c r="AJV12" s="663"/>
      <c r="AJW12" s="663"/>
      <c r="AJX12" s="663"/>
      <c r="AJY12" s="663"/>
      <c r="AJZ12" s="663"/>
      <c r="AKA12" s="663"/>
      <c r="AKB12" s="663"/>
      <c r="AKC12" s="663"/>
      <c r="AKD12" s="663"/>
      <c r="AKE12" s="663"/>
      <c r="AKF12" s="663"/>
      <c r="AKG12" s="663"/>
      <c r="AKH12" s="663"/>
      <c r="AKI12" s="663"/>
      <c r="AKJ12" s="663"/>
      <c r="AKK12" s="663"/>
      <c r="AKL12" s="663"/>
      <c r="AKM12" s="663"/>
      <c r="AKN12" s="663"/>
      <c r="AKO12" s="663"/>
      <c r="AKP12" s="663"/>
      <c r="AKQ12" s="663"/>
      <c r="AKR12" s="663"/>
      <c r="AKS12" s="663"/>
      <c r="AKT12" s="663"/>
      <c r="AKU12" s="663"/>
      <c r="AKV12" s="663"/>
      <c r="AKW12" s="663"/>
      <c r="AKX12" s="663"/>
      <c r="AKY12" s="663"/>
      <c r="AKZ12" s="663"/>
      <c r="ALA12" s="663"/>
      <c r="ALB12" s="663"/>
      <c r="ALC12" s="663"/>
      <c r="ALD12" s="663"/>
      <c r="ALE12" s="663"/>
      <c r="ALF12" s="663"/>
      <c r="ALG12" s="663"/>
      <c r="ALH12" s="663"/>
      <c r="ALI12" s="663"/>
      <c r="ALJ12" s="663"/>
      <c r="ALK12" s="663"/>
      <c r="ALL12" s="663"/>
      <c r="ALM12" s="663"/>
      <c r="ALN12" s="663"/>
      <c r="ALO12" s="663"/>
      <c r="ALP12" s="663"/>
      <c r="ALQ12" s="663"/>
      <c r="ALR12" s="663"/>
      <c r="ALS12" s="663"/>
      <c r="ALT12" s="663"/>
      <c r="ALU12" s="663"/>
      <c r="ALV12" s="663"/>
      <c r="ALW12" s="663"/>
      <c r="ALX12" s="663"/>
      <c r="ALY12" s="663"/>
      <c r="ALZ12" s="663"/>
      <c r="AMA12" s="663"/>
      <c r="AMB12" s="663"/>
      <c r="AMC12" s="663"/>
      <c r="AMD12" s="663"/>
      <c r="AME12" s="663"/>
      <c r="AMF12" s="663"/>
      <c r="AMG12" s="663"/>
      <c r="AMH12" s="663"/>
      <c r="AMI12" s="663"/>
      <c r="AMJ12" s="663"/>
      <c r="AMK12" s="663"/>
      <c r="AML12" s="663"/>
      <c r="AMM12" s="663"/>
      <c r="AMN12" s="663"/>
      <c r="AMO12" s="663"/>
      <c r="AMP12" s="663"/>
      <c r="AMQ12" s="663"/>
      <c r="AMR12" s="663"/>
      <c r="AMS12" s="663"/>
      <c r="AMT12" s="663"/>
      <c r="AMU12" s="663"/>
      <c r="AMV12" s="663"/>
      <c r="AMW12" s="663"/>
      <c r="AMX12" s="663"/>
      <c r="AMY12" s="663"/>
      <c r="AMZ12" s="663"/>
      <c r="ANA12" s="663"/>
      <c r="ANB12" s="663"/>
      <c r="ANC12" s="663"/>
      <c r="AND12" s="663"/>
      <c r="ANE12" s="663"/>
      <c r="ANF12" s="663"/>
      <c r="ANG12" s="663"/>
      <c r="ANH12" s="663"/>
      <c r="ANI12" s="663"/>
      <c r="ANJ12" s="663"/>
      <c r="ANK12" s="663"/>
      <c r="ANL12" s="663"/>
      <c r="ANM12" s="663"/>
      <c r="ANN12" s="663"/>
      <c r="ANO12" s="663"/>
      <c r="ANP12" s="663"/>
      <c r="ANQ12" s="663"/>
      <c r="ANR12" s="663"/>
      <c r="ANS12" s="663"/>
      <c r="ANT12" s="663"/>
      <c r="ANU12" s="663"/>
      <c r="ANV12" s="663"/>
      <c r="ANW12" s="663"/>
      <c r="ANX12" s="663"/>
      <c r="ANY12" s="663"/>
      <c r="ANZ12" s="663"/>
      <c r="AOA12" s="663"/>
      <c r="AOB12" s="663"/>
      <c r="AOC12" s="663"/>
      <c r="AOD12" s="663"/>
      <c r="AOE12" s="663"/>
      <c r="AOF12" s="663"/>
      <c r="AOG12" s="663"/>
      <c r="AOH12" s="663"/>
      <c r="AOI12" s="663"/>
      <c r="AOJ12" s="663"/>
      <c r="AOK12" s="663"/>
      <c r="AOL12" s="663"/>
      <c r="AOM12" s="663"/>
      <c r="AON12" s="663"/>
      <c r="AOO12" s="663"/>
      <c r="AOP12" s="663"/>
      <c r="AOQ12" s="663"/>
      <c r="AOR12" s="663"/>
      <c r="AOS12" s="663"/>
      <c r="AOT12" s="663"/>
      <c r="AOU12" s="663"/>
      <c r="AOV12" s="663"/>
      <c r="AOW12" s="663"/>
      <c r="AOX12" s="663"/>
      <c r="AOY12" s="663"/>
      <c r="AOZ12" s="663"/>
      <c r="APA12" s="663"/>
      <c r="APB12" s="663"/>
      <c r="APC12" s="663"/>
      <c r="APD12" s="663"/>
      <c r="APE12" s="663"/>
      <c r="APF12" s="663"/>
      <c r="APG12" s="663"/>
      <c r="APH12" s="663"/>
      <c r="API12" s="663"/>
      <c r="APJ12" s="663"/>
      <c r="APK12" s="663"/>
      <c r="APL12" s="663"/>
      <c r="APM12" s="663"/>
      <c r="APN12" s="663"/>
      <c r="APO12" s="663"/>
      <c r="APP12" s="663"/>
      <c r="APQ12" s="663"/>
      <c r="APR12" s="663"/>
      <c r="APS12" s="663"/>
      <c r="APT12" s="663"/>
      <c r="APU12" s="663"/>
      <c r="APV12" s="663"/>
      <c r="APW12" s="663"/>
      <c r="APX12" s="663"/>
      <c r="APY12" s="663"/>
      <c r="APZ12" s="663"/>
      <c r="AQA12" s="663"/>
      <c r="AQB12" s="663"/>
      <c r="AQC12" s="663"/>
      <c r="AQD12" s="663"/>
      <c r="AQE12" s="663"/>
      <c r="AQF12" s="663"/>
      <c r="AQG12" s="663"/>
      <c r="AQH12" s="663"/>
      <c r="AQI12" s="663"/>
      <c r="AQJ12" s="663"/>
      <c r="AQK12" s="663"/>
      <c r="AQL12" s="663"/>
      <c r="AQM12" s="663"/>
      <c r="AQN12" s="663"/>
      <c r="AQO12" s="663"/>
      <c r="AQP12" s="663"/>
      <c r="AQQ12" s="663"/>
      <c r="AQR12" s="663"/>
      <c r="AQS12" s="663"/>
      <c r="AQT12" s="663"/>
      <c r="AQU12" s="663"/>
      <c r="AQV12" s="663"/>
      <c r="AQW12" s="663"/>
      <c r="AQX12" s="663"/>
      <c r="AQY12" s="663"/>
      <c r="AQZ12" s="663"/>
      <c r="ARA12" s="663"/>
      <c r="ARB12" s="663"/>
      <c r="ARC12" s="663"/>
      <c r="ARD12" s="663"/>
      <c r="ARE12" s="663"/>
      <c r="ARF12" s="663"/>
      <c r="ARG12" s="663"/>
      <c r="ARH12" s="663"/>
      <c r="ARI12" s="663"/>
      <c r="ARJ12" s="663"/>
      <c r="ARK12" s="663"/>
      <c r="ARL12" s="663"/>
      <c r="ARM12" s="663"/>
      <c r="ARN12" s="663"/>
      <c r="ARO12" s="663"/>
      <c r="ARP12" s="663"/>
      <c r="ARQ12" s="663"/>
      <c r="ARR12" s="663"/>
      <c r="ARS12" s="663"/>
      <c r="ART12" s="663"/>
      <c r="ARU12" s="663"/>
      <c r="ARV12" s="663"/>
      <c r="ARW12" s="663"/>
      <c r="ARX12" s="663"/>
      <c r="ARY12" s="663"/>
      <c r="ARZ12" s="663"/>
      <c r="ASA12" s="663"/>
      <c r="ASB12" s="663"/>
      <c r="ASC12" s="663"/>
      <c r="ASD12" s="663"/>
      <c r="ASE12" s="663"/>
      <c r="ASF12" s="663"/>
      <c r="ASG12" s="663"/>
      <c r="ASH12" s="663"/>
      <c r="ASI12" s="663"/>
      <c r="ASJ12" s="663"/>
      <c r="ASK12" s="663"/>
      <c r="ASL12" s="663"/>
      <c r="ASM12" s="663"/>
      <c r="ASN12" s="663"/>
      <c r="ASO12" s="663"/>
      <c r="ASP12" s="663"/>
      <c r="ASQ12" s="663"/>
      <c r="ASR12" s="663"/>
      <c r="ASS12" s="663"/>
      <c r="AST12" s="663"/>
      <c r="ASU12" s="663"/>
      <c r="ASV12" s="663"/>
      <c r="ASW12" s="663"/>
      <c r="ASX12" s="663"/>
      <c r="ASY12" s="663"/>
      <c r="ASZ12" s="663"/>
      <c r="ATA12" s="663"/>
      <c r="ATB12" s="663"/>
      <c r="ATC12" s="663"/>
      <c r="ATD12" s="663"/>
      <c r="ATE12" s="663"/>
      <c r="ATF12" s="663"/>
      <c r="ATG12" s="663"/>
      <c r="ATH12" s="663"/>
      <c r="ATI12" s="663"/>
      <c r="ATJ12" s="663"/>
      <c r="ATK12" s="663"/>
      <c r="ATL12" s="663"/>
      <c r="ATM12" s="663"/>
      <c r="ATN12" s="663"/>
      <c r="ATO12" s="663"/>
      <c r="ATP12" s="663"/>
      <c r="ATQ12" s="663"/>
      <c r="ATR12" s="663"/>
      <c r="ATS12" s="663"/>
      <c r="ATT12" s="663"/>
      <c r="ATU12" s="663"/>
      <c r="ATV12" s="663"/>
      <c r="ATW12" s="663"/>
      <c r="ATX12" s="663"/>
      <c r="ATY12" s="663"/>
      <c r="ATZ12" s="663"/>
      <c r="AUA12" s="663"/>
      <c r="AUB12" s="663"/>
      <c r="AUC12" s="663"/>
      <c r="AUD12" s="663"/>
      <c r="AUE12" s="663"/>
      <c r="AUF12" s="663"/>
      <c r="AUG12" s="663"/>
      <c r="AUH12" s="663"/>
      <c r="AUI12" s="663"/>
      <c r="AUJ12" s="663"/>
      <c r="AUK12" s="663"/>
      <c r="AUL12" s="663"/>
      <c r="AUM12" s="663"/>
      <c r="AUN12" s="663"/>
      <c r="AUO12" s="663"/>
      <c r="AUP12" s="663"/>
      <c r="AUQ12" s="663"/>
      <c r="AUR12" s="663"/>
      <c r="AUS12" s="663"/>
      <c r="AUT12" s="663"/>
      <c r="AUU12" s="663"/>
      <c r="AUV12" s="663"/>
      <c r="AUW12" s="663"/>
      <c r="AUX12" s="663"/>
      <c r="AUY12" s="663"/>
      <c r="AUZ12" s="663"/>
      <c r="AVA12" s="663"/>
      <c r="AVB12" s="663"/>
      <c r="AVC12" s="663"/>
      <c r="AVD12" s="663"/>
      <c r="AVE12" s="663"/>
      <c r="AVF12" s="663"/>
      <c r="AVG12" s="663"/>
      <c r="AVH12" s="663"/>
      <c r="AVI12" s="663"/>
      <c r="AVJ12" s="663"/>
      <c r="AVK12" s="663"/>
      <c r="AVL12" s="663"/>
      <c r="AVM12" s="663"/>
      <c r="AVN12" s="663"/>
      <c r="AVO12" s="663"/>
      <c r="AVP12" s="663"/>
      <c r="AVQ12" s="663"/>
      <c r="AVR12" s="663"/>
      <c r="AVS12" s="663"/>
      <c r="AVT12" s="663"/>
      <c r="AVU12" s="663"/>
      <c r="AVV12" s="663"/>
      <c r="AVW12" s="663"/>
      <c r="AVX12" s="663"/>
      <c r="AVY12" s="663"/>
      <c r="AVZ12" s="663"/>
      <c r="AWA12" s="663"/>
      <c r="AWB12" s="663"/>
      <c r="AWC12" s="663"/>
      <c r="AWD12" s="663"/>
      <c r="AWE12" s="663"/>
      <c r="AWF12" s="663"/>
      <c r="AWG12" s="663"/>
      <c r="AWH12" s="663"/>
      <c r="AWI12" s="663"/>
      <c r="AWJ12" s="663"/>
      <c r="AWK12" s="663"/>
      <c r="AWL12" s="663"/>
      <c r="AWM12" s="663"/>
      <c r="AWN12" s="663"/>
      <c r="AWO12" s="663"/>
      <c r="AWP12" s="663"/>
      <c r="AWQ12" s="663"/>
      <c r="AWR12" s="663"/>
      <c r="AWS12" s="663"/>
      <c r="AWT12" s="663"/>
      <c r="AWU12" s="663"/>
      <c r="AWV12" s="663"/>
      <c r="AWW12" s="663"/>
      <c r="AWX12" s="663"/>
      <c r="AWY12" s="663"/>
      <c r="AWZ12" s="663"/>
      <c r="AXA12" s="663"/>
      <c r="AXB12" s="663"/>
      <c r="AXC12" s="663"/>
      <c r="AXD12" s="663"/>
      <c r="AXE12" s="663"/>
      <c r="AXF12" s="663"/>
      <c r="AXG12" s="663"/>
      <c r="AXH12" s="663"/>
      <c r="AXI12" s="663"/>
      <c r="AXJ12" s="663"/>
      <c r="AXK12" s="663"/>
      <c r="AXL12" s="663"/>
      <c r="AXM12" s="663"/>
      <c r="AXN12" s="663"/>
      <c r="AXO12" s="663"/>
      <c r="AXP12" s="663"/>
      <c r="AXQ12" s="663"/>
      <c r="AXR12" s="663"/>
      <c r="AXS12" s="663"/>
      <c r="AXT12" s="663"/>
      <c r="AXU12" s="663"/>
      <c r="AXV12" s="663"/>
      <c r="AXW12" s="663"/>
      <c r="AXX12" s="663"/>
      <c r="AXY12" s="663"/>
      <c r="AXZ12" s="663"/>
      <c r="AYA12" s="663"/>
      <c r="AYB12" s="663"/>
      <c r="AYC12" s="663"/>
      <c r="AYD12" s="663"/>
      <c r="AYE12" s="663"/>
      <c r="AYF12" s="663"/>
      <c r="AYG12" s="663"/>
      <c r="AYH12" s="663"/>
      <c r="AYI12" s="663"/>
      <c r="AYJ12" s="663"/>
      <c r="AYK12" s="663"/>
      <c r="AYL12" s="663"/>
      <c r="AYM12" s="663"/>
      <c r="AYN12" s="663"/>
      <c r="AYO12" s="663"/>
      <c r="AYP12" s="663"/>
      <c r="AYQ12" s="663"/>
      <c r="AYR12" s="663"/>
      <c r="AYS12" s="663"/>
      <c r="AYT12" s="663"/>
      <c r="AYU12" s="663"/>
      <c r="AYV12" s="663"/>
      <c r="AYW12" s="663"/>
      <c r="AYX12" s="663"/>
      <c r="AYY12" s="663"/>
      <c r="AYZ12" s="663"/>
      <c r="AZA12" s="663"/>
      <c r="AZB12" s="663"/>
      <c r="AZC12" s="663"/>
      <c r="AZD12" s="663"/>
      <c r="AZE12" s="663"/>
      <c r="AZF12" s="663"/>
      <c r="AZG12" s="663"/>
      <c r="AZH12" s="663"/>
      <c r="AZI12" s="663"/>
      <c r="AZJ12" s="663"/>
      <c r="AZK12" s="663"/>
      <c r="AZL12" s="663"/>
      <c r="AZM12" s="663"/>
      <c r="AZN12" s="663"/>
      <c r="AZO12" s="663"/>
      <c r="AZP12" s="663"/>
      <c r="AZQ12" s="663"/>
      <c r="AZR12" s="663"/>
      <c r="AZS12" s="663"/>
      <c r="AZT12" s="663"/>
      <c r="AZU12" s="663"/>
      <c r="AZV12" s="663"/>
      <c r="AZW12" s="663"/>
      <c r="AZX12" s="663"/>
      <c r="AZY12" s="663"/>
      <c r="AZZ12" s="663"/>
      <c r="BAA12" s="663"/>
      <c r="BAB12" s="663"/>
      <c r="BAC12" s="663"/>
      <c r="BAD12" s="663"/>
      <c r="BAE12" s="663"/>
      <c r="BAF12" s="663"/>
      <c r="BAG12" s="663"/>
      <c r="BAH12" s="663"/>
      <c r="BAI12" s="663"/>
      <c r="BAJ12" s="663"/>
      <c r="BAK12" s="663"/>
      <c r="BAL12" s="663"/>
      <c r="BAM12" s="663"/>
      <c r="BAN12" s="663"/>
      <c r="BAO12" s="663"/>
      <c r="BAP12" s="663"/>
      <c r="BAQ12" s="663"/>
      <c r="BAR12" s="663"/>
      <c r="BAS12" s="663"/>
      <c r="BAT12" s="663"/>
      <c r="BAU12" s="663"/>
      <c r="BAV12" s="663"/>
      <c r="BAW12" s="663"/>
      <c r="BAX12" s="663"/>
      <c r="BAY12" s="663"/>
      <c r="BAZ12" s="663"/>
      <c r="BBA12" s="663"/>
      <c r="BBB12" s="663"/>
      <c r="BBC12" s="663"/>
      <c r="BBD12" s="663"/>
      <c r="BBE12" s="663"/>
      <c r="BBF12" s="663"/>
      <c r="BBG12" s="663"/>
      <c r="BBH12" s="663"/>
      <c r="BBI12" s="663"/>
      <c r="BBJ12" s="663"/>
      <c r="BBK12" s="663"/>
      <c r="BBL12" s="663"/>
      <c r="BBM12" s="663"/>
      <c r="BBN12" s="663"/>
      <c r="BBO12" s="663"/>
      <c r="BBP12" s="663"/>
      <c r="BBQ12" s="663"/>
      <c r="BBR12" s="663"/>
      <c r="BBS12" s="663"/>
      <c r="BBT12" s="663"/>
      <c r="BBU12" s="663"/>
      <c r="BBV12" s="663"/>
      <c r="BBW12" s="663"/>
      <c r="BBX12" s="663"/>
      <c r="BBY12" s="663"/>
      <c r="BBZ12" s="663"/>
      <c r="BCA12" s="663"/>
      <c r="BCB12" s="663"/>
      <c r="BCC12" s="663"/>
      <c r="BCD12" s="663"/>
      <c r="BCE12" s="663"/>
      <c r="BCF12" s="663"/>
      <c r="BCG12" s="663"/>
      <c r="BCH12" s="663"/>
      <c r="BCI12" s="663"/>
      <c r="BCJ12" s="663"/>
      <c r="BCK12" s="663"/>
      <c r="BCL12" s="663"/>
      <c r="BCM12" s="663"/>
      <c r="BCN12" s="663"/>
      <c r="BCO12" s="663"/>
      <c r="BCP12" s="663"/>
      <c r="BCQ12" s="663"/>
      <c r="BCR12" s="663"/>
      <c r="BCS12" s="663"/>
      <c r="BCT12" s="663"/>
      <c r="BCU12" s="663"/>
      <c r="BCV12" s="663"/>
      <c r="BCW12" s="663"/>
      <c r="BCX12" s="663"/>
      <c r="BCY12" s="663"/>
      <c r="BCZ12" s="663"/>
      <c r="BDA12" s="663"/>
      <c r="BDB12" s="663"/>
      <c r="BDC12" s="663"/>
      <c r="BDD12" s="663"/>
      <c r="BDE12" s="663"/>
      <c r="BDF12" s="663"/>
      <c r="BDG12" s="663"/>
      <c r="BDH12" s="663"/>
      <c r="BDI12" s="663"/>
      <c r="BDJ12" s="663"/>
      <c r="BDK12" s="663"/>
      <c r="BDL12" s="663"/>
      <c r="BDM12" s="663"/>
      <c r="BDN12" s="663"/>
      <c r="BDO12" s="663"/>
      <c r="BDP12" s="663"/>
      <c r="BDQ12" s="663"/>
      <c r="BDR12" s="663"/>
      <c r="BDS12" s="663"/>
      <c r="BDT12" s="663"/>
      <c r="BDU12" s="663"/>
      <c r="BDV12" s="663"/>
      <c r="BDW12" s="663"/>
      <c r="BDX12" s="663"/>
      <c r="BDY12" s="663"/>
      <c r="BDZ12" s="663"/>
      <c r="BEA12" s="663"/>
      <c r="BEB12" s="663"/>
      <c r="BEC12" s="663"/>
      <c r="BED12" s="663"/>
      <c r="BEE12" s="663"/>
      <c r="BEF12" s="663"/>
      <c r="BEG12" s="663"/>
      <c r="BEH12" s="663"/>
      <c r="BEI12" s="663"/>
      <c r="BEJ12" s="663"/>
      <c r="BEK12" s="663"/>
      <c r="BEL12" s="663"/>
      <c r="BEM12" s="663"/>
      <c r="BEN12" s="663"/>
      <c r="BEO12" s="663"/>
      <c r="BEP12" s="663"/>
      <c r="BEQ12" s="663"/>
      <c r="BER12" s="663"/>
      <c r="BES12" s="663"/>
      <c r="BET12" s="663"/>
      <c r="BEU12" s="663"/>
      <c r="BEV12" s="663"/>
      <c r="BEW12" s="663"/>
      <c r="BEX12" s="663"/>
      <c r="BEY12" s="663"/>
      <c r="BEZ12" s="663"/>
      <c r="BFA12" s="663"/>
      <c r="BFB12" s="663"/>
      <c r="BFC12" s="663"/>
      <c r="BFD12" s="663"/>
      <c r="BFE12" s="663"/>
      <c r="BFF12" s="663"/>
      <c r="BFG12" s="663"/>
      <c r="BFH12" s="663"/>
      <c r="BFI12" s="663"/>
      <c r="BFJ12" s="663"/>
      <c r="BFK12" s="663"/>
      <c r="BFL12" s="663"/>
      <c r="BFM12" s="663"/>
      <c r="BFN12" s="663"/>
      <c r="BFO12" s="663"/>
      <c r="BFP12" s="663"/>
      <c r="BFQ12" s="663"/>
      <c r="BFR12" s="663"/>
      <c r="BFS12" s="663"/>
      <c r="BFT12" s="663"/>
      <c r="BFU12" s="663"/>
      <c r="BFV12" s="663"/>
      <c r="BFW12" s="663"/>
      <c r="BFX12" s="663"/>
      <c r="BFY12" s="663"/>
      <c r="BFZ12" s="663"/>
      <c r="BGA12" s="663"/>
      <c r="BGB12" s="663"/>
      <c r="BGC12" s="663"/>
      <c r="BGD12" s="663"/>
      <c r="BGE12" s="663"/>
      <c r="BGF12" s="663"/>
      <c r="BGG12" s="663"/>
      <c r="BGH12" s="663"/>
      <c r="BGI12" s="663"/>
      <c r="BGJ12" s="663"/>
      <c r="BGK12" s="663"/>
      <c r="BGL12" s="663"/>
      <c r="BGM12" s="663"/>
      <c r="BGN12" s="663"/>
      <c r="BGO12" s="663"/>
      <c r="BGP12" s="663"/>
      <c r="BGQ12" s="663"/>
      <c r="BGR12" s="663"/>
      <c r="BGS12" s="663"/>
      <c r="BGT12" s="663"/>
      <c r="BGU12" s="663"/>
      <c r="BGV12" s="663"/>
      <c r="BGW12" s="663"/>
      <c r="BGX12" s="663"/>
      <c r="BGY12" s="663"/>
      <c r="BGZ12" s="663"/>
      <c r="BHA12" s="663"/>
      <c r="BHB12" s="663"/>
      <c r="BHC12" s="663"/>
      <c r="BHD12" s="663"/>
      <c r="BHE12" s="663"/>
      <c r="BHF12" s="663"/>
      <c r="BHG12" s="663"/>
      <c r="BHH12" s="663"/>
      <c r="BHI12" s="663"/>
      <c r="BHJ12" s="663"/>
      <c r="BHK12" s="663"/>
      <c r="BHL12" s="663"/>
      <c r="BHM12" s="663"/>
      <c r="BHN12" s="663"/>
      <c r="BHO12" s="663"/>
      <c r="BHP12" s="663"/>
      <c r="BHQ12" s="663"/>
      <c r="BHR12" s="663"/>
      <c r="BHS12" s="663"/>
      <c r="BHT12" s="663"/>
      <c r="BHU12" s="663"/>
      <c r="BHV12" s="663"/>
      <c r="BHW12" s="663"/>
      <c r="BHX12" s="663"/>
      <c r="BHY12" s="663"/>
      <c r="BHZ12" s="663"/>
      <c r="BIA12" s="663"/>
      <c r="BIB12" s="663"/>
      <c r="BIC12" s="663"/>
      <c r="BID12" s="663"/>
      <c r="BIE12" s="663"/>
      <c r="BIF12" s="663"/>
      <c r="BIG12" s="663"/>
      <c r="BIH12" s="663"/>
      <c r="BII12" s="663"/>
      <c r="BIJ12" s="663"/>
      <c r="BIK12" s="663"/>
      <c r="BIL12" s="663"/>
      <c r="BIM12" s="663"/>
      <c r="BIN12" s="663"/>
      <c r="BIO12" s="663"/>
      <c r="BIP12" s="663"/>
      <c r="BIQ12" s="663"/>
      <c r="BIR12" s="663"/>
      <c r="BIS12" s="663"/>
      <c r="BIT12" s="663"/>
      <c r="BIU12" s="663"/>
      <c r="BIV12" s="663"/>
      <c r="BIW12" s="663"/>
      <c r="BIX12" s="663"/>
      <c r="BIY12" s="663"/>
      <c r="BIZ12" s="663"/>
      <c r="BJA12" s="663"/>
      <c r="BJB12" s="663"/>
      <c r="BJC12" s="663"/>
      <c r="BJD12" s="663"/>
      <c r="BJE12" s="663"/>
      <c r="BJF12" s="663"/>
      <c r="BJG12" s="663"/>
      <c r="BJH12" s="663"/>
      <c r="BJI12" s="663"/>
      <c r="BJJ12" s="663"/>
      <c r="BJK12" s="663"/>
      <c r="BJL12" s="663"/>
      <c r="BJM12" s="663"/>
      <c r="BJN12" s="663"/>
      <c r="BJO12" s="663"/>
      <c r="BJP12" s="663"/>
      <c r="BJQ12" s="663"/>
      <c r="BJR12" s="663"/>
      <c r="BJS12" s="663"/>
      <c r="BJT12" s="663"/>
      <c r="BJU12" s="663"/>
      <c r="BJV12" s="663"/>
      <c r="BJW12" s="663"/>
      <c r="BJX12" s="663"/>
      <c r="BJY12" s="663"/>
      <c r="BJZ12" s="663"/>
      <c r="BKA12" s="663"/>
      <c r="BKB12" s="663"/>
      <c r="BKC12" s="663"/>
      <c r="BKD12" s="663"/>
      <c r="BKE12" s="663"/>
      <c r="BKF12" s="663"/>
      <c r="BKG12" s="663"/>
      <c r="BKH12" s="663"/>
      <c r="BKI12" s="663"/>
      <c r="BKJ12" s="663"/>
      <c r="BKK12" s="663"/>
      <c r="BKL12" s="663"/>
      <c r="BKM12" s="663"/>
      <c r="BKN12" s="663"/>
      <c r="BKO12" s="663"/>
      <c r="BKP12" s="663"/>
      <c r="BKQ12" s="663"/>
      <c r="BKR12" s="663"/>
      <c r="BKS12" s="663"/>
      <c r="BKT12" s="663"/>
      <c r="BKU12" s="663"/>
      <c r="BKV12" s="663"/>
      <c r="BKW12" s="663"/>
      <c r="BKX12" s="663"/>
      <c r="BKY12" s="663"/>
      <c r="BKZ12" s="663"/>
      <c r="BLA12" s="663"/>
      <c r="BLB12" s="663"/>
      <c r="BLC12" s="663"/>
      <c r="BLD12" s="663"/>
      <c r="BLE12" s="663"/>
      <c r="BLF12" s="663"/>
      <c r="BLG12" s="663"/>
      <c r="BLH12" s="663"/>
      <c r="BLI12" s="663"/>
      <c r="BLJ12" s="663"/>
      <c r="BLK12" s="663"/>
      <c r="BLL12" s="663"/>
      <c r="BLM12" s="663"/>
      <c r="BLN12" s="663"/>
      <c r="BLO12" s="663"/>
      <c r="BLP12" s="663"/>
      <c r="BLQ12" s="663"/>
      <c r="BLR12" s="663"/>
      <c r="BLS12" s="663"/>
      <c r="BLT12" s="663"/>
      <c r="BLU12" s="663"/>
      <c r="BLV12" s="663"/>
      <c r="BLW12" s="663"/>
      <c r="BLX12" s="663"/>
      <c r="BLY12" s="663"/>
      <c r="BLZ12" s="663"/>
      <c r="BMA12" s="663"/>
      <c r="BMB12" s="663"/>
      <c r="BMC12" s="663"/>
      <c r="BMD12" s="663"/>
      <c r="BME12" s="663"/>
      <c r="BMF12" s="663"/>
      <c r="BMG12" s="663"/>
      <c r="BMH12" s="663"/>
      <c r="BMI12" s="663"/>
      <c r="BMJ12" s="663"/>
      <c r="BMK12" s="663"/>
      <c r="BML12" s="663"/>
      <c r="BMM12" s="663"/>
      <c r="BMN12" s="663"/>
      <c r="BMO12" s="663"/>
      <c r="BMP12" s="663"/>
      <c r="BMQ12" s="663"/>
      <c r="BMR12" s="663"/>
      <c r="BMS12" s="663"/>
      <c r="BMT12" s="663"/>
      <c r="BMU12" s="663"/>
      <c r="BMV12" s="663"/>
      <c r="BMW12" s="663"/>
      <c r="BMX12" s="663"/>
      <c r="BMY12" s="663"/>
      <c r="BMZ12" s="663"/>
      <c r="BNA12" s="663"/>
      <c r="BNB12" s="663"/>
      <c r="BNC12" s="663"/>
      <c r="BND12" s="663"/>
      <c r="BNE12" s="663"/>
      <c r="BNF12" s="663"/>
      <c r="BNG12" s="663"/>
      <c r="BNH12" s="663"/>
      <c r="BNI12" s="663"/>
      <c r="BNJ12" s="663"/>
      <c r="BNK12" s="663"/>
      <c r="BNL12" s="663"/>
      <c r="BNM12" s="663"/>
      <c r="BNN12" s="663"/>
      <c r="BNO12" s="663"/>
      <c r="BNP12" s="663"/>
      <c r="BNQ12" s="663"/>
      <c r="BNR12" s="663"/>
      <c r="BNS12" s="663"/>
      <c r="BNT12" s="663"/>
      <c r="BNU12" s="663"/>
      <c r="BNV12" s="663"/>
      <c r="BNW12" s="663"/>
      <c r="BNX12" s="663"/>
      <c r="BNY12" s="663"/>
      <c r="BNZ12" s="663"/>
      <c r="BOA12" s="663"/>
      <c r="BOB12" s="663"/>
      <c r="BOC12" s="663"/>
      <c r="BOD12" s="663"/>
      <c r="BOE12" s="663"/>
      <c r="BOF12" s="663"/>
      <c r="BOG12" s="663"/>
      <c r="BOH12" s="663"/>
      <c r="BOI12" s="663"/>
      <c r="BOJ12" s="663"/>
      <c r="BOK12" s="663"/>
      <c r="BOL12" s="663"/>
      <c r="BOM12" s="663"/>
      <c r="BON12" s="663"/>
      <c r="BOO12" s="663"/>
      <c r="BOP12" s="663"/>
      <c r="BOQ12" s="663"/>
      <c r="BOR12" s="663"/>
      <c r="BOS12" s="663"/>
      <c r="BOT12" s="663"/>
      <c r="BOU12" s="663"/>
      <c r="BOV12" s="663"/>
      <c r="BOW12" s="663"/>
      <c r="BOX12" s="663"/>
      <c r="BOY12" s="663"/>
      <c r="BOZ12" s="663"/>
      <c r="BPA12" s="663"/>
      <c r="BPB12" s="663"/>
      <c r="BPC12" s="663"/>
      <c r="BPD12" s="663"/>
      <c r="BPE12" s="663"/>
      <c r="BPF12" s="663"/>
      <c r="BPG12" s="663"/>
      <c r="BPH12" s="663"/>
      <c r="BPI12" s="663"/>
      <c r="BPJ12" s="663"/>
      <c r="BPK12" s="663"/>
      <c r="BPL12" s="663"/>
      <c r="BPM12" s="663"/>
      <c r="BPN12" s="663"/>
      <c r="BPO12" s="663"/>
      <c r="BPP12" s="663"/>
      <c r="BPQ12" s="663"/>
      <c r="BPR12" s="663"/>
      <c r="BPS12" s="663"/>
      <c r="BPT12" s="663"/>
      <c r="BPU12" s="663"/>
      <c r="BPV12" s="663"/>
      <c r="BPW12" s="663"/>
      <c r="BPX12" s="663"/>
      <c r="BPY12" s="663"/>
      <c r="BPZ12" s="663"/>
      <c r="BQA12" s="663"/>
      <c r="BQB12" s="663"/>
      <c r="BQC12" s="663"/>
      <c r="BQD12" s="663"/>
      <c r="BQE12" s="663"/>
      <c r="BQF12" s="663"/>
      <c r="BQG12" s="663"/>
      <c r="BQH12" s="663"/>
      <c r="BQI12" s="663"/>
      <c r="BQJ12" s="663"/>
      <c r="BQK12" s="663"/>
      <c r="BQL12" s="663"/>
      <c r="BQM12" s="663"/>
      <c r="BQN12" s="663"/>
      <c r="BQO12" s="663"/>
      <c r="BQP12" s="663"/>
      <c r="BQQ12" s="663"/>
      <c r="BQR12" s="663"/>
      <c r="BQS12" s="663"/>
      <c r="BQT12" s="663"/>
      <c r="BQU12" s="663"/>
      <c r="BQV12" s="663"/>
      <c r="BQW12" s="663"/>
      <c r="BQX12" s="663"/>
      <c r="BQY12" s="663"/>
      <c r="BQZ12" s="663"/>
      <c r="BRA12" s="663"/>
      <c r="BRB12" s="663"/>
      <c r="BRC12" s="663"/>
      <c r="BRD12" s="663"/>
      <c r="BRE12" s="663"/>
      <c r="BRF12" s="663"/>
      <c r="BRG12" s="663"/>
      <c r="BRH12" s="663"/>
      <c r="BRI12" s="663"/>
      <c r="BRJ12" s="663"/>
      <c r="BRK12" s="663"/>
      <c r="BRL12" s="663"/>
      <c r="BRM12" s="663"/>
      <c r="BRN12" s="663"/>
      <c r="BRO12" s="663"/>
      <c r="BRP12" s="663"/>
      <c r="BRQ12" s="663"/>
      <c r="BRR12" s="663"/>
      <c r="BRS12" s="663"/>
      <c r="BRT12" s="663"/>
      <c r="BRU12" s="663"/>
      <c r="BRV12" s="663"/>
      <c r="BRW12" s="663"/>
      <c r="BRX12" s="663"/>
      <c r="BRY12" s="663"/>
      <c r="BRZ12" s="663"/>
      <c r="BSA12" s="663"/>
      <c r="BSB12" s="663"/>
      <c r="BSC12" s="663"/>
      <c r="BSD12" s="663"/>
      <c r="BSE12" s="663"/>
      <c r="BSF12" s="663"/>
      <c r="BSG12" s="663"/>
      <c r="BSH12" s="663"/>
      <c r="BSI12" s="663"/>
      <c r="BSJ12" s="663"/>
      <c r="BSK12" s="663"/>
      <c r="BSL12" s="663"/>
      <c r="BSM12" s="663"/>
      <c r="BSN12" s="663"/>
      <c r="BSO12" s="663"/>
      <c r="BSP12" s="663"/>
      <c r="BSQ12" s="663"/>
      <c r="BSR12" s="663"/>
      <c r="BSS12" s="663"/>
      <c r="BST12" s="663"/>
      <c r="BSU12" s="663"/>
      <c r="BSV12" s="663"/>
      <c r="BSW12" s="663"/>
      <c r="BSX12" s="663"/>
      <c r="BSY12" s="663"/>
      <c r="BSZ12" s="663"/>
      <c r="BTA12" s="663"/>
      <c r="BTB12" s="663"/>
      <c r="BTC12" s="663"/>
      <c r="BTD12" s="663"/>
      <c r="BTE12" s="663"/>
      <c r="BTF12" s="663"/>
      <c r="BTG12" s="663"/>
      <c r="BTH12" s="663"/>
      <c r="BTI12" s="663"/>
      <c r="BTJ12" s="663"/>
      <c r="BTK12" s="663"/>
      <c r="BTL12" s="663"/>
      <c r="BTM12" s="663"/>
      <c r="BTN12" s="663"/>
      <c r="BTO12" s="663"/>
      <c r="BTP12" s="663"/>
      <c r="BTQ12" s="663"/>
      <c r="BTR12" s="663"/>
      <c r="BTS12" s="663"/>
      <c r="BTT12" s="663"/>
      <c r="BTU12" s="663"/>
      <c r="BTV12" s="663"/>
      <c r="BTW12" s="663"/>
      <c r="BTX12" s="663"/>
      <c r="BTY12" s="663"/>
      <c r="BTZ12" s="663"/>
      <c r="BUA12" s="663"/>
      <c r="BUB12" s="663"/>
      <c r="BUC12" s="663"/>
      <c r="BUD12" s="663"/>
      <c r="BUE12" s="663"/>
      <c r="BUF12" s="663"/>
      <c r="BUG12" s="663"/>
      <c r="BUH12" s="663"/>
      <c r="BUI12" s="663"/>
      <c r="BUJ12" s="663"/>
      <c r="BUK12" s="663"/>
      <c r="BUL12" s="663"/>
      <c r="BUM12" s="663"/>
      <c r="BUN12" s="663"/>
      <c r="BUO12" s="663"/>
      <c r="BUP12" s="663"/>
      <c r="BUQ12" s="663"/>
      <c r="BUR12" s="663"/>
      <c r="BUS12" s="663"/>
      <c r="BUT12" s="663"/>
      <c r="BUU12" s="663"/>
      <c r="BUV12" s="663"/>
      <c r="BUW12" s="663"/>
      <c r="BUX12" s="663"/>
      <c r="BUY12" s="663"/>
      <c r="BUZ12" s="663"/>
      <c r="BVA12" s="663"/>
      <c r="BVB12" s="663"/>
      <c r="BVC12" s="663"/>
      <c r="BVD12" s="663"/>
      <c r="BVE12" s="663"/>
      <c r="BVF12" s="663"/>
      <c r="BVG12" s="663"/>
      <c r="BVH12" s="663"/>
      <c r="BVI12" s="663"/>
      <c r="BVJ12" s="663"/>
      <c r="BVK12" s="663"/>
      <c r="BVL12" s="663"/>
      <c r="BVM12" s="663"/>
      <c r="BVN12" s="663"/>
      <c r="BVO12" s="663"/>
      <c r="BVP12" s="663"/>
      <c r="BVQ12" s="663"/>
      <c r="BVR12" s="663"/>
      <c r="BVS12" s="663"/>
      <c r="BVT12" s="663"/>
      <c r="BVU12" s="663"/>
      <c r="BVV12" s="663"/>
      <c r="BVW12" s="663"/>
      <c r="BVX12" s="663"/>
      <c r="BVY12" s="663"/>
      <c r="BVZ12" s="663"/>
      <c r="BWA12" s="663"/>
      <c r="BWB12" s="663"/>
      <c r="BWC12" s="663"/>
      <c r="BWD12" s="663"/>
      <c r="BWE12" s="663"/>
      <c r="BWF12" s="663"/>
      <c r="BWG12" s="663"/>
      <c r="BWH12" s="663"/>
      <c r="BWI12" s="663"/>
      <c r="BWJ12" s="663"/>
      <c r="BWK12" s="663"/>
      <c r="BWL12" s="663"/>
      <c r="BWM12" s="663"/>
      <c r="BWN12" s="663"/>
      <c r="BWO12" s="663"/>
      <c r="BWP12" s="663"/>
      <c r="BWQ12" s="663"/>
      <c r="BWR12" s="663"/>
      <c r="BWS12" s="663"/>
      <c r="BWT12" s="663"/>
      <c r="BWU12" s="663"/>
      <c r="BWV12" s="663"/>
      <c r="BWW12" s="663"/>
      <c r="BWX12" s="663"/>
      <c r="BWY12" s="663"/>
      <c r="BWZ12" s="663"/>
      <c r="BXA12" s="663"/>
      <c r="BXB12" s="663"/>
      <c r="BXC12" s="663"/>
      <c r="BXD12" s="663"/>
      <c r="BXE12" s="663"/>
      <c r="BXF12" s="663"/>
      <c r="BXG12" s="663"/>
      <c r="BXH12" s="663"/>
      <c r="BXI12" s="663"/>
      <c r="BXJ12" s="663"/>
      <c r="BXK12" s="663"/>
      <c r="BXL12" s="663"/>
      <c r="BXM12" s="663"/>
      <c r="BXN12" s="663"/>
      <c r="BXO12" s="663"/>
      <c r="BXP12" s="663"/>
      <c r="BXQ12" s="663"/>
      <c r="BXR12" s="663"/>
      <c r="BXS12" s="663"/>
      <c r="BXT12" s="663"/>
      <c r="BXU12" s="663"/>
      <c r="BXV12" s="663"/>
      <c r="BXW12" s="663"/>
      <c r="BXX12" s="663"/>
      <c r="BXY12" s="663"/>
      <c r="BXZ12" s="663"/>
      <c r="BYA12" s="663"/>
      <c r="BYB12" s="663"/>
      <c r="BYC12" s="663"/>
      <c r="BYD12" s="663"/>
      <c r="BYE12" s="663"/>
      <c r="BYF12" s="663"/>
      <c r="BYG12" s="663"/>
      <c r="BYH12" s="663"/>
      <c r="BYI12" s="663"/>
      <c r="BYJ12" s="663"/>
      <c r="BYK12" s="663"/>
      <c r="BYL12" s="663"/>
      <c r="BYM12" s="663"/>
      <c r="BYN12" s="663"/>
      <c r="BYO12" s="663"/>
      <c r="BYP12" s="663"/>
      <c r="BYQ12" s="663"/>
      <c r="BYR12" s="663"/>
      <c r="BYS12" s="663"/>
      <c r="BYT12" s="663"/>
      <c r="BYU12" s="663"/>
      <c r="BYV12" s="663"/>
      <c r="BYW12" s="663"/>
      <c r="BYX12" s="663"/>
      <c r="BYY12" s="663"/>
      <c r="BYZ12" s="663"/>
      <c r="BZA12" s="663"/>
      <c r="BZB12" s="663"/>
      <c r="BZC12" s="663"/>
      <c r="BZD12" s="663"/>
      <c r="BZE12" s="663"/>
      <c r="BZF12" s="663"/>
      <c r="BZG12" s="663"/>
      <c r="BZH12" s="663"/>
      <c r="BZI12" s="663"/>
      <c r="BZJ12" s="663"/>
      <c r="BZK12" s="663"/>
      <c r="BZL12" s="663"/>
      <c r="BZM12" s="663"/>
      <c r="BZN12" s="663"/>
      <c r="BZO12" s="663"/>
      <c r="BZP12" s="663"/>
      <c r="BZQ12" s="663"/>
      <c r="BZR12" s="663"/>
      <c r="BZS12" s="663"/>
      <c r="BZT12" s="663"/>
      <c r="BZU12" s="663"/>
      <c r="BZV12" s="663"/>
      <c r="BZW12" s="663"/>
      <c r="BZX12" s="663"/>
      <c r="BZY12" s="663"/>
      <c r="BZZ12" s="663"/>
      <c r="CAA12" s="663"/>
      <c r="CAB12" s="663"/>
      <c r="CAC12" s="663"/>
      <c r="CAD12" s="663"/>
      <c r="CAE12" s="663"/>
      <c r="CAF12" s="663"/>
      <c r="CAG12" s="663"/>
      <c r="CAH12" s="663"/>
      <c r="CAI12" s="663"/>
      <c r="CAJ12" s="663"/>
      <c r="CAK12" s="663"/>
      <c r="CAL12" s="663"/>
      <c r="CAM12" s="663"/>
      <c r="CAN12" s="663"/>
      <c r="CAO12" s="663"/>
      <c r="CAP12" s="663"/>
      <c r="CAQ12" s="663"/>
      <c r="CAR12" s="663"/>
      <c r="CAS12" s="663"/>
      <c r="CAT12" s="663"/>
      <c r="CAU12" s="663"/>
      <c r="CAV12" s="663"/>
      <c r="CAW12" s="663"/>
      <c r="CAX12" s="663"/>
      <c r="CAY12" s="663"/>
      <c r="CAZ12" s="663"/>
      <c r="CBA12" s="663"/>
      <c r="CBB12" s="663"/>
      <c r="CBC12" s="663"/>
      <c r="CBD12" s="663"/>
      <c r="CBE12" s="663"/>
      <c r="CBF12" s="663"/>
      <c r="CBG12" s="663"/>
      <c r="CBH12" s="663"/>
      <c r="CBI12" s="663"/>
      <c r="CBJ12" s="663"/>
      <c r="CBK12" s="663"/>
      <c r="CBL12" s="663"/>
      <c r="CBM12" s="663"/>
      <c r="CBN12" s="663"/>
      <c r="CBO12" s="663"/>
      <c r="CBP12" s="663"/>
      <c r="CBQ12" s="663"/>
      <c r="CBR12" s="663"/>
      <c r="CBS12" s="663"/>
      <c r="CBT12" s="663"/>
      <c r="CBU12" s="663"/>
      <c r="CBV12" s="663"/>
      <c r="CBW12" s="663"/>
      <c r="CBX12" s="663"/>
      <c r="CBY12" s="663"/>
      <c r="CBZ12" s="663"/>
      <c r="CCA12" s="663"/>
      <c r="CCB12" s="663"/>
      <c r="CCC12" s="663"/>
      <c r="CCD12" s="663"/>
      <c r="CCE12" s="663"/>
      <c r="CCF12" s="663"/>
      <c r="CCG12" s="663"/>
      <c r="CCH12" s="663"/>
      <c r="CCI12" s="663"/>
      <c r="CCJ12" s="663"/>
      <c r="CCK12" s="663"/>
      <c r="CCL12" s="663"/>
      <c r="CCM12" s="663"/>
      <c r="CCN12" s="663"/>
      <c r="CCO12" s="663"/>
      <c r="CCP12" s="663"/>
      <c r="CCQ12" s="663"/>
      <c r="CCR12" s="663"/>
      <c r="CCS12" s="663"/>
      <c r="CCT12" s="663"/>
      <c r="CCU12" s="663"/>
      <c r="CCV12" s="663"/>
      <c r="CCW12" s="663"/>
      <c r="CCX12" s="663"/>
      <c r="CCY12" s="663"/>
      <c r="CCZ12" s="663"/>
      <c r="CDA12" s="663"/>
      <c r="CDB12" s="663"/>
      <c r="CDC12" s="663"/>
      <c r="CDD12" s="663"/>
      <c r="CDE12" s="663"/>
      <c r="CDF12" s="663"/>
      <c r="CDG12" s="663"/>
      <c r="CDH12" s="663"/>
      <c r="CDI12" s="663"/>
      <c r="CDJ12" s="663"/>
      <c r="CDK12" s="663"/>
      <c r="CDL12" s="663"/>
      <c r="CDM12" s="663"/>
      <c r="CDN12" s="663"/>
      <c r="CDO12" s="663"/>
      <c r="CDP12" s="663"/>
      <c r="CDQ12" s="663"/>
      <c r="CDR12" s="663"/>
      <c r="CDS12" s="663"/>
      <c r="CDT12" s="663"/>
      <c r="CDU12" s="663"/>
      <c r="CDV12" s="663"/>
      <c r="CDW12" s="663"/>
      <c r="CDX12" s="663"/>
      <c r="CDY12" s="663"/>
      <c r="CDZ12" s="663"/>
      <c r="CEA12" s="663"/>
      <c r="CEB12" s="663"/>
      <c r="CEC12" s="663"/>
      <c r="CED12" s="663"/>
      <c r="CEE12" s="663"/>
      <c r="CEF12" s="663"/>
      <c r="CEG12" s="663"/>
      <c r="CEH12" s="663"/>
      <c r="CEI12" s="663"/>
      <c r="CEJ12" s="663"/>
      <c r="CEK12" s="663"/>
      <c r="CEL12" s="663"/>
      <c r="CEM12" s="663"/>
      <c r="CEN12" s="663"/>
      <c r="CEO12" s="663"/>
      <c r="CEP12" s="663"/>
      <c r="CEQ12" s="663"/>
      <c r="CER12" s="663"/>
      <c r="CES12" s="663"/>
      <c r="CET12" s="663"/>
      <c r="CEU12" s="663"/>
      <c r="CEV12" s="663"/>
      <c r="CEW12" s="663"/>
      <c r="CEX12" s="663"/>
      <c r="CEY12" s="663"/>
      <c r="CEZ12" s="663"/>
      <c r="CFA12" s="663"/>
      <c r="CFB12" s="663"/>
      <c r="CFC12" s="663"/>
      <c r="CFD12" s="663"/>
      <c r="CFE12" s="663"/>
      <c r="CFF12" s="663"/>
      <c r="CFG12" s="663"/>
      <c r="CFH12" s="663"/>
      <c r="CFI12" s="663"/>
      <c r="CFJ12" s="663"/>
      <c r="CFK12" s="663"/>
      <c r="CFL12" s="663"/>
      <c r="CFM12" s="663"/>
      <c r="CFN12" s="663"/>
      <c r="CFO12" s="663"/>
      <c r="CFP12" s="663"/>
      <c r="CFQ12" s="663"/>
      <c r="CFR12" s="663"/>
      <c r="CFS12" s="663"/>
      <c r="CFT12" s="663"/>
      <c r="CFU12" s="663"/>
      <c r="CFV12" s="663"/>
      <c r="CFW12" s="663"/>
      <c r="CFX12" s="663"/>
      <c r="CFY12" s="663"/>
      <c r="CFZ12" s="663"/>
      <c r="CGA12" s="663"/>
      <c r="CGB12" s="663"/>
      <c r="CGC12" s="663"/>
      <c r="CGD12" s="663"/>
      <c r="CGE12" s="663"/>
      <c r="CGF12" s="663"/>
      <c r="CGG12" s="663"/>
      <c r="CGH12" s="663"/>
      <c r="CGI12" s="663"/>
      <c r="CGJ12" s="663"/>
      <c r="CGK12" s="663"/>
      <c r="CGL12" s="663"/>
      <c r="CGM12" s="663"/>
      <c r="CGN12" s="663"/>
      <c r="CGO12" s="663"/>
      <c r="CGP12" s="663"/>
      <c r="CGQ12" s="663"/>
      <c r="CGR12" s="663"/>
      <c r="CGS12" s="663"/>
      <c r="CGT12" s="663"/>
      <c r="CGU12" s="663"/>
      <c r="CGV12" s="663"/>
      <c r="CGW12" s="663"/>
      <c r="CGX12" s="663"/>
      <c r="CGY12" s="663"/>
      <c r="CGZ12" s="663"/>
      <c r="CHA12" s="663"/>
      <c r="CHB12" s="663"/>
      <c r="CHC12" s="663"/>
      <c r="CHD12" s="663"/>
      <c r="CHE12" s="663"/>
      <c r="CHF12" s="663"/>
      <c r="CHG12" s="663"/>
      <c r="CHH12" s="663"/>
      <c r="CHI12" s="663"/>
      <c r="CHJ12" s="663"/>
      <c r="CHK12" s="663"/>
      <c r="CHL12" s="663"/>
      <c r="CHM12" s="663"/>
      <c r="CHN12" s="663"/>
      <c r="CHO12" s="663"/>
      <c r="CHP12" s="663"/>
      <c r="CHQ12" s="663"/>
      <c r="CHR12" s="663"/>
      <c r="CHS12" s="663"/>
      <c r="CHT12" s="663"/>
      <c r="CHU12" s="663"/>
      <c r="CHV12" s="663"/>
      <c r="CHW12" s="663"/>
      <c r="CHX12" s="663"/>
      <c r="CHY12" s="663"/>
      <c r="CHZ12" s="663"/>
      <c r="CIA12" s="663"/>
      <c r="CIB12" s="663"/>
      <c r="CIC12" s="663"/>
      <c r="CID12" s="663"/>
      <c r="CIE12" s="663"/>
      <c r="CIF12" s="663"/>
      <c r="CIG12" s="663"/>
      <c r="CIH12" s="663"/>
      <c r="CII12" s="663"/>
      <c r="CIJ12" s="663"/>
      <c r="CIK12" s="663"/>
      <c r="CIL12" s="663"/>
      <c r="CIM12" s="663"/>
      <c r="CIN12" s="663"/>
      <c r="CIO12" s="663"/>
      <c r="CIP12" s="663"/>
      <c r="CIQ12" s="663"/>
      <c r="CIR12" s="663"/>
      <c r="CIS12" s="663"/>
      <c r="CIT12" s="663"/>
      <c r="CIU12" s="663"/>
      <c r="CIV12" s="663"/>
      <c r="CIW12" s="663"/>
      <c r="CIX12" s="663"/>
      <c r="CIY12" s="663"/>
      <c r="CIZ12" s="663"/>
      <c r="CJA12" s="663"/>
      <c r="CJB12" s="663"/>
      <c r="CJC12" s="663"/>
      <c r="CJD12" s="663"/>
      <c r="CJE12" s="663"/>
      <c r="CJF12" s="663"/>
      <c r="CJG12" s="663"/>
      <c r="CJH12" s="663"/>
      <c r="CJI12" s="663"/>
      <c r="CJJ12" s="663"/>
      <c r="CJK12" s="663"/>
      <c r="CJL12" s="663"/>
      <c r="CJM12" s="663"/>
      <c r="CJN12" s="663"/>
      <c r="CJO12" s="663"/>
      <c r="CJP12" s="663"/>
      <c r="CJQ12" s="663"/>
      <c r="CJR12" s="663"/>
      <c r="CJS12" s="663"/>
      <c r="CJT12" s="663"/>
      <c r="CJU12" s="663"/>
      <c r="CJV12" s="663"/>
      <c r="CJW12" s="663"/>
      <c r="CJX12" s="663"/>
      <c r="CJY12" s="663"/>
      <c r="CJZ12" s="663"/>
      <c r="CKA12" s="663"/>
      <c r="CKB12" s="663"/>
      <c r="CKC12" s="663"/>
      <c r="CKD12" s="663"/>
      <c r="CKE12" s="663"/>
      <c r="CKF12" s="663"/>
      <c r="CKG12" s="663"/>
      <c r="CKH12" s="663"/>
      <c r="CKI12" s="663"/>
      <c r="CKJ12" s="663"/>
      <c r="CKK12" s="663"/>
      <c r="CKL12" s="663"/>
      <c r="CKM12" s="663"/>
      <c r="CKN12" s="663"/>
      <c r="CKO12" s="663"/>
      <c r="CKP12" s="663"/>
      <c r="CKQ12" s="663"/>
      <c r="CKR12" s="663"/>
      <c r="CKS12" s="663"/>
      <c r="CKT12" s="663"/>
      <c r="CKU12" s="663"/>
      <c r="CKV12" s="663"/>
      <c r="CKW12" s="663"/>
      <c r="CKX12" s="663"/>
      <c r="CKY12" s="663"/>
      <c r="CKZ12" s="663"/>
      <c r="CLA12" s="663"/>
      <c r="CLB12" s="663"/>
      <c r="CLC12" s="663"/>
      <c r="CLD12" s="663"/>
      <c r="CLE12" s="663"/>
      <c r="CLF12" s="663"/>
      <c r="CLG12" s="663"/>
      <c r="CLH12" s="663"/>
      <c r="CLI12" s="663"/>
      <c r="CLJ12" s="663"/>
      <c r="CLK12" s="663"/>
      <c r="CLL12" s="663"/>
      <c r="CLM12" s="663"/>
      <c r="CLN12" s="663"/>
      <c r="CLO12" s="663"/>
      <c r="CLP12" s="663"/>
      <c r="CLQ12" s="663"/>
      <c r="CLR12" s="663"/>
      <c r="CLS12" s="663"/>
      <c r="CLT12" s="663"/>
      <c r="CLU12" s="663"/>
      <c r="CLV12" s="663"/>
      <c r="CLW12" s="663"/>
      <c r="CLX12" s="663"/>
      <c r="CLY12" s="663"/>
      <c r="CLZ12" s="663"/>
      <c r="CMA12" s="663"/>
      <c r="CMB12" s="663"/>
      <c r="CMC12" s="663"/>
      <c r="CMD12" s="663"/>
      <c r="CME12" s="663"/>
      <c r="CMF12" s="663"/>
      <c r="CMG12" s="663"/>
      <c r="CMH12" s="663"/>
      <c r="CMI12" s="663"/>
      <c r="CMJ12" s="663"/>
      <c r="CMK12" s="663"/>
      <c r="CML12" s="663"/>
      <c r="CMM12" s="663"/>
      <c r="CMN12" s="663"/>
      <c r="CMO12" s="663"/>
      <c r="CMP12" s="663"/>
      <c r="CMQ12" s="663"/>
      <c r="CMR12" s="663"/>
      <c r="CMS12" s="663"/>
      <c r="CMT12" s="663"/>
      <c r="CMU12" s="663"/>
      <c r="CMV12" s="663"/>
      <c r="CMW12" s="663"/>
      <c r="CMX12" s="663"/>
      <c r="CMY12" s="663"/>
      <c r="CMZ12" s="663"/>
      <c r="CNA12" s="663"/>
      <c r="CNB12" s="663"/>
      <c r="CNC12" s="663"/>
      <c r="CND12" s="663"/>
      <c r="CNE12" s="663"/>
      <c r="CNF12" s="663"/>
      <c r="CNG12" s="663"/>
      <c r="CNH12" s="663"/>
      <c r="CNI12" s="663"/>
      <c r="CNJ12" s="663"/>
      <c r="CNK12" s="663"/>
      <c r="CNL12" s="663"/>
      <c r="CNM12" s="663"/>
      <c r="CNN12" s="663"/>
      <c r="CNO12" s="663"/>
      <c r="CNP12" s="663"/>
      <c r="CNQ12" s="663"/>
      <c r="CNR12" s="663"/>
      <c r="CNS12" s="663"/>
      <c r="CNT12" s="663"/>
      <c r="CNU12" s="663"/>
      <c r="CNV12" s="663"/>
      <c r="CNW12" s="663"/>
      <c r="CNX12" s="663"/>
      <c r="CNY12" s="663"/>
      <c r="CNZ12" s="663"/>
      <c r="COA12" s="663"/>
      <c r="COB12" s="663"/>
      <c r="COC12" s="663"/>
      <c r="COD12" s="663"/>
      <c r="COE12" s="663"/>
      <c r="COF12" s="663"/>
      <c r="COG12" s="663"/>
      <c r="COH12" s="663"/>
      <c r="COI12" s="663"/>
      <c r="COJ12" s="663"/>
      <c r="COK12" s="663"/>
      <c r="COL12" s="663"/>
      <c r="COM12" s="663"/>
      <c r="CON12" s="663"/>
      <c r="COO12" s="663"/>
      <c r="COP12" s="663"/>
      <c r="COQ12" s="663"/>
      <c r="COR12" s="663"/>
      <c r="COS12" s="663"/>
      <c r="COT12" s="663"/>
      <c r="COU12" s="663"/>
      <c r="COV12" s="663"/>
      <c r="COW12" s="663"/>
      <c r="COX12" s="663"/>
      <c r="COY12" s="663"/>
      <c r="COZ12" s="663"/>
      <c r="CPA12" s="663"/>
      <c r="CPB12" s="663"/>
      <c r="CPC12" s="663"/>
      <c r="CPD12" s="663"/>
      <c r="CPE12" s="663"/>
      <c r="CPF12" s="663"/>
      <c r="CPG12" s="663"/>
      <c r="CPH12" s="663"/>
      <c r="CPI12" s="663"/>
      <c r="CPJ12" s="663"/>
      <c r="CPK12" s="663"/>
      <c r="CPL12" s="663"/>
      <c r="CPM12" s="663"/>
      <c r="CPN12" s="663"/>
      <c r="CPO12" s="663"/>
      <c r="CPP12" s="663"/>
      <c r="CPQ12" s="663"/>
      <c r="CPR12" s="663"/>
      <c r="CPS12" s="663"/>
      <c r="CPT12" s="663"/>
      <c r="CPU12" s="663"/>
      <c r="CPV12" s="663"/>
      <c r="CPW12" s="663"/>
      <c r="CPX12" s="663"/>
      <c r="CPY12" s="663"/>
      <c r="CPZ12" s="663"/>
      <c r="CQA12" s="663"/>
      <c r="CQB12" s="663"/>
      <c r="CQC12" s="663"/>
      <c r="CQD12" s="663"/>
      <c r="CQE12" s="663"/>
      <c r="CQF12" s="663"/>
      <c r="CQG12" s="663"/>
      <c r="CQH12" s="663"/>
      <c r="CQI12" s="663"/>
      <c r="CQJ12" s="663"/>
      <c r="CQK12" s="663"/>
      <c r="CQL12" s="663"/>
      <c r="CQM12" s="663"/>
      <c r="CQN12" s="663"/>
      <c r="CQO12" s="663"/>
      <c r="CQP12" s="663"/>
      <c r="CQQ12" s="663"/>
      <c r="CQR12" s="663"/>
      <c r="CQS12" s="663"/>
      <c r="CQT12" s="663"/>
      <c r="CQU12" s="663"/>
      <c r="CQV12" s="663"/>
      <c r="CQW12" s="663"/>
      <c r="CQX12" s="663"/>
      <c r="CQY12" s="663"/>
      <c r="CQZ12" s="663"/>
      <c r="CRA12" s="663"/>
      <c r="CRB12" s="663"/>
      <c r="CRC12" s="663"/>
      <c r="CRD12" s="663"/>
      <c r="CRE12" s="663"/>
      <c r="CRF12" s="663"/>
      <c r="CRG12" s="663"/>
      <c r="CRH12" s="663"/>
      <c r="CRI12" s="663"/>
      <c r="CRJ12" s="663"/>
      <c r="CRK12" s="663"/>
      <c r="CRL12" s="663"/>
      <c r="CRM12" s="663"/>
      <c r="CRN12" s="663"/>
      <c r="CRO12" s="663"/>
      <c r="CRP12" s="663"/>
      <c r="CRQ12" s="663"/>
      <c r="CRR12" s="663"/>
      <c r="CRS12" s="663"/>
      <c r="CRT12" s="663"/>
      <c r="CRU12" s="663"/>
      <c r="CRV12" s="663"/>
      <c r="CRW12" s="663"/>
      <c r="CRX12" s="663"/>
      <c r="CRY12" s="663"/>
      <c r="CRZ12" s="663"/>
      <c r="CSA12" s="663"/>
      <c r="CSB12" s="663"/>
      <c r="CSC12" s="663"/>
      <c r="CSD12" s="663"/>
      <c r="CSE12" s="663"/>
      <c r="CSF12" s="663"/>
      <c r="CSG12" s="663"/>
      <c r="CSH12" s="663"/>
      <c r="CSI12" s="663"/>
      <c r="CSJ12" s="663"/>
      <c r="CSK12" s="663"/>
      <c r="CSL12" s="663"/>
      <c r="CSM12" s="663"/>
      <c r="CSN12" s="663"/>
      <c r="CSO12" s="663"/>
      <c r="CSP12" s="663"/>
      <c r="CSQ12" s="663"/>
      <c r="CSR12" s="663"/>
      <c r="CSS12" s="663"/>
      <c r="CST12" s="663"/>
      <c r="CSU12" s="663"/>
      <c r="CSV12" s="663"/>
      <c r="CSW12" s="663"/>
      <c r="CSX12" s="663"/>
      <c r="CSY12" s="663"/>
      <c r="CSZ12" s="663"/>
      <c r="CTA12" s="663"/>
      <c r="CTB12" s="663"/>
      <c r="CTC12" s="663"/>
      <c r="CTD12" s="663"/>
      <c r="CTE12" s="663"/>
      <c r="CTF12" s="663"/>
      <c r="CTG12" s="663"/>
      <c r="CTH12" s="663"/>
      <c r="CTI12" s="663"/>
      <c r="CTJ12" s="663"/>
      <c r="CTK12" s="663"/>
      <c r="CTL12" s="663"/>
      <c r="CTM12" s="663"/>
      <c r="CTN12" s="663"/>
      <c r="CTO12" s="663"/>
      <c r="CTP12" s="663"/>
      <c r="CTQ12" s="663"/>
      <c r="CTR12" s="663"/>
      <c r="CTS12" s="663"/>
      <c r="CTT12" s="663"/>
      <c r="CTU12" s="663"/>
      <c r="CTV12" s="663"/>
      <c r="CTW12" s="663"/>
      <c r="CTX12" s="663"/>
      <c r="CTY12" s="663"/>
      <c r="CTZ12" s="663"/>
      <c r="CUA12" s="663"/>
      <c r="CUB12" s="663"/>
      <c r="CUC12" s="663"/>
      <c r="CUD12" s="663"/>
      <c r="CUE12" s="663"/>
      <c r="CUF12" s="663"/>
      <c r="CUG12" s="663"/>
      <c r="CUH12" s="663"/>
      <c r="CUI12" s="663"/>
      <c r="CUJ12" s="663"/>
      <c r="CUK12" s="663"/>
      <c r="CUL12" s="663"/>
      <c r="CUM12" s="663"/>
      <c r="CUN12" s="663"/>
      <c r="CUO12" s="663"/>
      <c r="CUP12" s="663"/>
      <c r="CUQ12" s="663"/>
      <c r="CUR12" s="663"/>
      <c r="CUS12" s="663"/>
      <c r="CUT12" s="663"/>
      <c r="CUU12" s="663"/>
      <c r="CUV12" s="663"/>
      <c r="CUW12" s="663"/>
      <c r="CUX12" s="663"/>
      <c r="CUY12" s="663"/>
      <c r="CUZ12" s="663"/>
      <c r="CVA12" s="663"/>
      <c r="CVB12" s="663"/>
      <c r="CVC12" s="663"/>
      <c r="CVD12" s="663"/>
      <c r="CVE12" s="663"/>
      <c r="CVF12" s="663"/>
      <c r="CVG12" s="663"/>
      <c r="CVH12" s="663"/>
      <c r="CVI12" s="663"/>
      <c r="CVJ12" s="663"/>
      <c r="CVK12" s="663"/>
      <c r="CVL12" s="663"/>
      <c r="CVM12" s="663"/>
      <c r="CVN12" s="663"/>
      <c r="CVO12" s="663"/>
      <c r="CVP12" s="663"/>
      <c r="CVQ12" s="663"/>
      <c r="CVR12" s="663"/>
      <c r="CVS12" s="663"/>
      <c r="CVT12" s="663"/>
      <c r="CVU12" s="663"/>
      <c r="CVV12" s="663"/>
      <c r="CVW12" s="663"/>
      <c r="CVX12" s="663"/>
      <c r="CVY12" s="663"/>
      <c r="CVZ12" s="663"/>
      <c r="CWA12" s="663"/>
      <c r="CWB12" s="663"/>
      <c r="CWC12" s="663"/>
      <c r="CWD12" s="663"/>
      <c r="CWE12" s="663"/>
      <c r="CWF12" s="663"/>
      <c r="CWG12" s="663"/>
      <c r="CWH12" s="663"/>
      <c r="CWI12" s="663"/>
      <c r="CWJ12" s="663"/>
      <c r="CWK12" s="663"/>
      <c r="CWL12" s="663"/>
      <c r="CWM12" s="663"/>
      <c r="CWN12" s="663"/>
      <c r="CWO12" s="663"/>
      <c r="CWP12" s="663"/>
      <c r="CWQ12" s="663"/>
      <c r="CWR12" s="663"/>
      <c r="CWS12" s="663"/>
      <c r="CWT12" s="663"/>
      <c r="CWU12" s="663"/>
      <c r="CWV12" s="663"/>
      <c r="CWW12" s="663"/>
      <c r="CWX12" s="663"/>
      <c r="CWY12" s="663"/>
      <c r="CWZ12" s="663"/>
      <c r="CXA12" s="663"/>
      <c r="CXB12" s="663"/>
      <c r="CXC12" s="663"/>
      <c r="CXD12" s="663"/>
      <c r="CXE12" s="663"/>
      <c r="CXF12" s="663"/>
      <c r="CXG12" s="663"/>
      <c r="CXH12" s="663"/>
      <c r="CXI12" s="663"/>
      <c r="CXJ12" s="663"/>
      <c r="CXK12" s="663"/>
      <c r="CXL12" s="663"/>
      <c r="CXM12" s="663"/>
      <c r="CXN12" s="663"/>
      <c r="CXO12" s="663"/>
      <c r="CXP12" s="663"/>
      <c r="CXQ12" s="663"/>
      <c r="CXR12" s="663"/>
      <c r="CXS12" s="663"/>
      <c r="CXT12" s="663"/>
      <c r="CXU12" s="663"/>
      <c r="CXV12" s="663"/>
      <c r="CXW12" s="663"/>
      <c r="CXX12" s="663"/>
      <c r="CXY12" s="663"/>
      <c r="CXZ12" s="663"/>
      <c r="CYA12" s="663"/>
      <c r="CYB12" s="663"/>
      <c r="CYC12" s="663"/>
      <c r="CYD12" s="663"/>
      <c r="CYE12" s="663"/>
      <c r="CYF12" s="663"/>
      <c r="CYG12" s="663"/>
      <c r="CYH12" s="663"/>
      <c r="CYI12" s="663"/>
      <c r="CYJ12" s="663"/>
      <c r="CYK12" s="663"/>
      <c r="CYL12" s="663"/>
      <c r="CYM12" s="663"/>
      <c r="CYN12" s="663"/>
      <c r="CYO12" s="663"/>
      <c r="CYP12" s="663"/>
      <c r="CYQ12" s="663"/>
      <c r="CYR12" s="663"/>
      <c r="CYS12" s="663"/>
      <c r="CYT12" s="663"/>
      <c r="CYU12" s="663"/>
      <c r="CYV12" s="663"/>
      <c r="CYW12" s="663"/>
      <c r="CYX12" s="663"/>
      <c r="CYY12" s="663"/>
      <c r="CYZ12" s="663"/>
      <c r="CZA12" s="663"/>
      <c r="CZB12" s="663"/>
      <c r="CZC12" s="663"/>
      <c r="CZD12" s="663"/>
      <c r="CZE12" s="663"/>
      <c r="CZF12" s="663"/>
      <c r="CZG12" s="663"/>
      <c r="CZH12" s="663"/>
      <c r="CZI12" s="663"/>
      <c r="CZJ12" s="663"/>
      <c r="CZK12" s="663"/>
      <c r="CZL12" s="663"/>
      <c r="CZM12" s="663"/>
      <c r="CZN12" s="663"/>
      <c r="CZO12" s="663"/>
      <c r="CZP12" s="663"/>
      <c r="CZQ12" s="663"/>
      <c r="CZR12" s="663"/>
      <c r="CZS12" s="663"/>
      <c r="CZT12" s="663"/>
      <c r="CZU12" s="663"/>
      <c r="CZV12" s="663"/>
      <c r="CZW12" s="663"/>
      <c r="CZX12" s="663"/>
      <c r="CZY12" s="663"/>
      <c r="CZZ12" s="663"/>
      <c r="DAA12" s="663"/>
      <c r="DAB12" s="663"/>
      <c r="DAC12" s="663"/>
      <c r="DAD12" s="663"/>
      <c r="DAE12" s="663"/>
      <c r="DAF12" s="663"/>
      <c r="DAG12" s="663"/>
      <c r="DAH12" s="663"/>
      <c r="DAI12" s="663"/>
      <c r="DAJ12" s="663"/>
      <c r="DAK12" s="663"/>
      <c r="DAL12" s="663"/>
      <c r="DAM12" s="663"/>
      <c r="DAN12" s="663"/>
      <c r="DAO12" s="663"/>
      <c r="DAP12" s="663"/>
      <c r="DAQ12" s="663"/>
      <c r="DAR12" s="663"/>
      <c r="DAS12" s="663"/>
      <c r="DAT12" s="663"/>
      <c r="DAU12" s="663"/>
      <c r="DAV12" s="663"/>
      <c r="DAW12" s="663"/>
      <c r="DAX12" s="663"/>
      <c r="DAY12" s="663"/>
      <c r="DAZ12" s="663"/>
      <c r="DBA12" s="663"/>
      <c r="DBB12" s="663"/>
      <c r="DBC12" s="663"/>
      <c r="DBD12" s="663"/>
      <c r="DBE12" s="663"/>
      <c r="DBF12" s="663"/>
      <c r="DBG12" s="663"/>
      <c r="DBH12" s="663"/>
      <c r="DBI12" s="663"/>
      <c r="DBJ12" s="663"/>
      <c r="DBK12" s="663"/>
      <c r="DBL12" s="663"/>
      <c r="DBM12" s="663"/>
      <c r="DBN12" s="663"/>
      <c r="DBO12" s="663"/>
      <c r="DBP12" s="663"/>
      <c r="DBQ12" s="663"/>
      <c r="DBR12" s="663"/>
      <c r="DBS12" s="663"/>
      <c r="DBT12" s="663"/>
      <c r="DBU12" s="663"/>
      <c r="DBV12" s="663"/>
      <c r="DBW12" s="663"/>
      <c r="DBX12" s="663"/>
      <c r="DBY12" s="663"/>
      <c r="DBZ12" s="663"/>
      <c r="DCA12" s="663"/>
      <c r="DCB12" s="663"/>
      <c r="DCC12" s="663"/>
      <c r="DCD12" s="663"/>
      <c r="DCE12" s="663"/>
      <c r="DCF12" s="663"/>
      <c r="DCG12" s="663"/>
      <c r="DCH12" s="663"/>
      <c r="DCI12" s="663"/>
      <c r="DCJ12" s="663"/>
      <c r="DCK12" s="663"/>
      <c r="DCL12" s="663"/>
      <c r="DCM12" s="663"/>
      <c r="DCN12" s="663"/>
      <c r="DCO12" s="663"/>
      <c r="DCP12" s="663"/>
      <c r="DCQ12" s="663"/>
      <c r="DCR12" s="663"/>
      <c r="DCS12" s="663"/>
      <c r="DCT12" s="663"/>
      <c r="DCU12" s="663"/>
      <c r="DCV12" s="663"/>
      <c r="DCW12" s="663"/>
      <c r="DCX12" s="663"/>
      <c r="DCY12" s="663"/>
      <c r="DCZ12" s="663"/>
      <c r="DDA12" s="663"/>
      <c r="DDB12" s="663"/>
      <c r="DDC12" s="663"/>
      <c r="DDD12" s="663"/>
      <c r="DDE12" s="663"/>
      <c r="DDF12" s="663"/>
      <c r="DDG12" s="663"/>
      <c r="DDH12" s="663"/>
      <c r="DDI12" s="663"/>
      <c r="DDJ12" s="663"/>
      <c r="DDK12" s="663"/>
      <c r="DDL12" s="663"/>
      <c r="DDM12" s="663"/>
      <c r="DDN12" s="663"/>
      <c r="DDO12" s="663"/>
      <c r="DDP12" s="663"/>
      <c r="DDQ12" s="663"/>
      <c r="DDR12" s="663"/>
      <c r="DDS12" s="663"/>
      <c r="DDT12" s="663"/>
      <c r="DDU12" s="663"/>
      <c r="DDV12" s="663"/>
      <c r="DDW12" s="663"/>
      <c r="DDX12" s="663"/>
      <c r="DDY12" s="663"/>
      <c r="DDZ12" s="663"/>
      <c r="DEA12" s="663"/>
      <c r="DEB12" s="663"/>
      <c r="DEC12" s="663"/>
      <c r="DED12" s="663"/>
      <c r="DEE12" s="663"/>
      <c r="DEF12" s="663"/>
      <c r="DEG12" s="663"/>
      <c r="DEH12" s="663"/>
      <c r="DEI12" s="663"/>
      <c r="DEJ12" s="663"/>
      <c r="DEK12" s="663"/>
      <c r="DEL12" s="663"/>
      <c r="DEM12" s="663"/>
      <c r="DEN12" s="663"/>
      <c r="DEO12" s="663"/>
      <c r="DEP12" s="663"/>
      <c r="DEQ12" s="663"/>
      <c r="DER12" s="663"/>
      <c r="DES12" s="663"/>
      <c r="DET12" s="663"/>
      <c r="DEU12" s="663"/>
      <c r="DEV12" s="663"/>
      <c r="DEW12" s="663"/>
      <c r="DEX12" s="663"/>
      <c r="DEY12" s="663"/>
      <c r="DEZ12" s="663"/>
      <c r="DFA12" s="663"/>
      <c r="DFB12" s="663"/>
      <c r="DFC12" s="663"/>
      <c r="DFD12" s="663"/>
      <c r="DFE12" s="663"/>
      <c r="DFF12" s="663"/>
      <c r="DFG12" s="663"/>
      <c r="DFH12" s="663"/>
      <c r="DFI12" s="663"/>
      <c r="DFJ12" s="663"/>
      <c r="DFK12" s="663"/>
      <c r="DFL12" s="663"/>
      <c r="DFM12" s="663"/>
      <c r="DFN12" s="663"/>
      <c r="DFO12" s="663"/>
      <c r="DFP12" s="663"/>
      <c r="DFQ12" s="663"/>
      <c r="DFR12" s="663"/>
      <c r="DFS12" s="663"/>
      <c r="DFT12" s="663"/>
      <c r="DFU12" s="663"/>
      <c r="DFV12" s="663"/>
      <c r="DFW12" s="663"/>
      <c r="DFX12" s="663"/>
      <c r="DFY12" s="663"/>
      <c r="DFZ12" s="663"/>
      <c r="DGA12" s="663"/>
      <c r="DGB12" s="663"/>
      <c r="DGC12" s="663"/>
      <c r="DGD12" s="663"/>
      <c r="DGE12" s="663"/>
      <c r="DGF12" s="663"/>
      <c r="DGG12" s="663"/>
      <c r="DGH12" s="663"/>
      <c r="DGI12" s="663"/>
      <c r="DGJ12" s="663"/>
      <c r="DGK12" s="663"/>
      <c r="DGL12" s="663"/>
      <c r="DGM12" s="663"/>
      <c r="DGN12" s="663"/>
      <c r="DGO12" s="663"/>
      <c r="DGP12" s="663"/>
      <c r="DGQ12" s="663"/>
      <c r="DGR12" s="663"/>
      <c r="DGS12" s="663"/>
      <c r="DGT12" s="663"/>
      <c r="DGU12" s="663"/>
      <c r="DGV12" s="663"/>
      <c r="DGW12" s="663"/>
      <c r="DGX12" s="663"/>
      <c r="DGY12" s="663"/>
      <c r="DGZ12" s="663"/>
      <c r="DHA12" s="663"/>
      <c r="DHB12" s="663"/>
      <c r="DHC12" s="663"/>
      <c r="DHD12" s="663"/>
      <c r="DHE12" s="663"/>
      <c r="DHF12" s="663"/>
      <c r="DHG12" s="663"/>
      <c r="DHH12" s="663"/>
      <c r="DHI12" s="663"/>
      <c r="DHJ12" s="663"/>
      <c r="DHK12" s="663"/>
      <c r="DHL12" s="663"/>
      <c r="DHM12" s="663"/>
      <c r="DHN12" s="663"/>
      <c r="DHO12" s="663"/>
      <c r="DHP12" s="663"/>
      <c r="DHQ12" s="663"/>
      <c r="DHR12" s="663"/>
      <c r="DHS12" s="663"/>
      <c r="DHT12" s="663"/>
      <c r="DHU12" s="663"/>
      <c r="DHV12" s="663"/>
      <c r="DHW12" s="663"/>
      <c r="DHX12" s="663"/>
      <c r="DHY12" s="663"/>
      <c r="DHZ12" s="663"/>
      <c r="DIA12" s="663"/>
      <c r="DIB12" s="663"/>
      <c r="DIC12" s="663"/>
      <c r="DID12" s="663"/>
      <c r="DIE12" s="663"/>
      <c r="DIF12" s="663"/>
      <c r="DIG12" s="663"/>
      <c r="DIH12" s="663"/>
      <c r="DII12" s="663"/>
      <c r="DIJ12" s="663"/>
      <c r="DIK12" s="663"/>
      <c r="DIL12" s="663"/>
      <c r="DIM12" s="663"/>
      <c r="DIN12" s="663"/>
      <c r="DIO12" s="663"/>
      <c r="DIP12" s="663"/>
      <c r="DIQ12" s="663"/>
      <c r="DIR12" s="663"/>
      <c r="DIS12" s="663"/>
      <c r="DIT12" s="663"/>
      <c r="DIU12" s="663"/>
      <c r="DIV12" s="663"/>
      <c r="DIW12" s="663"/>
      <c r="DIX12" s="663"/>
      <c r="DIY12" s="663"/>
      <c r="DIZ12" s="663"/>
      <c r="DJA12" s="663"/>
      <c r="DJB12" s="663"/>
      <c r="DJC12" s="663"/>
      <c r="DJD12" s="663"/>
      <c r="DJE12" s="663"/>
      <c r="DJF12" s="663"/>
      <c r="DJG12" s="663"/>
      <c r="DJH12" s="663"/>
      <c r="DJI12" s="663"/>
      <c r="DJJ12" s="663"/>
      <c r="DJK12" s="663"/>
      <c r="DJL12" s="663"/>
      <c r="DJM12" s="663"/>
      <c r="DJN12" s="663"/>
      <c r="DJO12" s="663"/>
      <c r="DJP12" s="663"/>
      <c r="DJQ12" s="663"/>
      <c r="DJR12" s="663"/>
      <c r="DJS12" s="663"/>
      <c r="DJT12" s="663"/>
      <c r="DJU12" s="663"/>
      <c r="DJV12" s="663"/>
      <c r="DJW12" s="663"/>
      <c r="DJX12" s="663"/>
      <c r="DJY12" s="663"/>
      <c r="DJZ12" s="663"/>
      <c r="DKA12" s="663"/>
      <c r="DKB12" s="663"/>
      <c r="DKC12" s="663"/>
      <c r="DKD12" s="663"/>
      <c r="DKE12" s="663"/>
      <c r="DKF12" s="663"/>
      <c r="DKG12" s="663"/>
      <c r="DKH12" s="663"/>
      <c r="DKI12" s="663"/>
      <c r="DKJ12" s="663"/>
      <c r="DKK12" s="663"/>
      <c r="DKL12" s="663"/>
      <c r="DKM12" s="663"/>
      <c r="DKN12" s="663"/>
      <c r="DKO12" s="663"/>
      <c r="DKP12" s="663"/>
      <c r="DKQ12" s="663"/>
      <c r="DKR12" s="663"/>
      <c r="DKS12" s="663"/>
      <c r="DKT12" s="663"/>
      <c r="DKU12" s="663"/>
      <c r="DKV12" s="663"/>
      <c r="DKW12" s="663"/>
      <c r="DKX12" s="663"/>
      <c r="DKY12" s="663"/>
      <c r="DKZ12" s="663"/>
      <c r="DLA12" s="663"/>
      <c r="DLB12" s="663"/>
      <c r="DLC12" s="663"/>
      <c r="DLD12" s="663"/>
      <c r="DLE12" s="663"/>
      <c r="DLF12" s="663"/>
      <c r="DLG12" s="663"/>
      <c r="DLH12" s="663"/>
      <c r="DLI12" s="663"/>
      <c r="DLJ12" s="663"/>
      <c r="DLK12" s="663"/>
      <c r="DLL12" s="663"/>
      <c r="DLM12" s="663"/>
      <c r="DLN12" s="663"/>
      <c r="DLO12" s="663"/>
      <c r="DLP12" s="663"/>
      <c r="DLQ12" s="663"/>
      <c r="DLR12" s="663"/>
      <c r="DLS12" s="663"/>
      <c r="DLT12" s="663"/>
      <c r="DLU12" s="663"/>
      <c r="DLV12" s="663"/>
      <c r="DLW12" s="663"/>
      <c r="DLX12" s="663"/>
      <c r="DLY12" s="663"/>
      <c r="DLZ12" s="663"/>
      <c r="DMA12" s="663"/>
      <c r="DMB12" s="663"/>
      <c r="DMC12" s="663"/>
      <c r="DMD12" s="663"/>
      <c r="DME12" s="663"/>
      <c r="DMF12" s="663"/>
      <c r="DMG12" s="663"/>
      <c r="DMH12" s="663"/>
      <c r="DMI12" s="663"/>
      <c r="DMJ12" s="663"/>
      <c r="DMK12" s="663"/>
      <c r="DML12" s="663"/>
      <c r="DMM12" s="663"/>
      <c r="DMN12" s="663"/>
      <c r="DMO12" s="663"/>
      <c r="DMP12" s="663"/>
      <c r="DMQ12" s="663"/>
      <c r="DMR12" s="663"/>
      <c r="DMS12" s="663"/>
      <c r="DMT12" s="663"/>
      <c r="DMU12" s="663"/>
      <c r="DMV12" s="663"/>
      <c r="DMW12" s="663"/>
      <c r="DMX12" s="663"/>
      <c r="DMY12" s="663"/>
      <c r="DMZ12" s="663"/>
      <c r="DNA12" s="663"/>
      <c r="DNB12" s="663"/>
      <c r="DNC12" s="663"/>
      <c r="DND12" s="663"/>
      <c r="DNE12" s="663"/>
      <c r="DNF12" s="663"/>
      <c r="DNG12" s="663"/>
      <c r="DNH12" s="663"/>
      <c r="DNI12" s="663"/>
      <c r="DNJ12" s="663"/>
      <c r="DNK12" s="663"/>
      <c r="DNL12" s="663"/>
      <c r="DNM12" s="663"/>
      <c r="DNN12" s="663"/>
      <c r="DNO12" s="663"/>
      <c r="DNP12" s="663"/>
      <c r="DNQ12" s="663"/>
      <c r="DNR12" s="663"/>
      <c r="DNS12" s="663"/>
      <c r="DNT12" s="663"/>
      <c r="DNU12" s="663"/>
      <c r="DNV12" s="663"/>
      <c r="DNW12" s="663"/>
      <c r="DNX12" s="663"/>
      <c r="DNY12" s="663"/>
      <c r="DNZ12" s="663"/>
      <c r="DOA12" s="663"/>
      <c r="DOB12" s="663"/>
      <c r="DOC12" s="663"/>
      <c r="DOD12" s="663"/>
      <c r="DOE12" s="663"/>
      <c r="DOF12" s="663"/>
      <c r="DOG12" s="663"/>
      <c r="DOH12" s="663"/>
      <c r="DOI12" s="663"/>
      <c r="DOJ12" s="663"/>
      <c r="DOK12" s="663"/>
      <c r="DOL12" s="663"/>
      <c r="DOM12" s="663"/>
      <c r="DON12" s="663"/>
      <c r="DOO12" s="663"/>
      <c r="DOP12" s="663"/>
      <c r="DOQ12" s="663"/>
      <c r="DOR12" s="663"/>
      <c r="DOS12" s="663"/>
      <c r="DOT12" s="663"/>
      <c r="DOU12" s="663"/>
      <c r="DOV12" s="663"/>
      <c r="DOW12" s="663"/>
      <c r="DOX12" s="663"/>
      <c r="DOY12" s="663"/>
      <c r="DOZ12" s="663"/>
      <c r="DPA12" s="663"/>
      <c r="DPB12" s="663"/>
      <c r="DPC12" s="663"/>
      <c r="DPD12" s="663"/>
      <c r="DPE12" s="663"/>
      <c r="DPF12" s="663"/>
      <c r="DPG12" s="663"/>
      <c r="DPH12" s="663"/>
      <c r="DPI12" s="663"/>
      <c r="DPJ12" s="663"/>
      <c r="DPK12" s="663"/>
      <c r="DPL12" s="663"/>
      <c r="DPM12" s="663"/>
      <c r="DPN12" s="663"/>
      <c r="DPO12" s="663"/>
      <c r="DPP12" s="663"/>
      <c r="DPQ12" s="663"/>
      <c r="DPR12" s="663"/>
      <c r="DPS12" s="663"/>
      <c r="DPT12" s="663"/>
      <c r="DPU12" s="663"/>
      <c r="DPV12" s="663"/>
      <c r="DPW12" s="663"/>
      <c r="DPX12" s="663"/>
      <c r="DPY12" s="663"/>
      <c r="DPZ12" s="663"/>
      <c r="DQA12" s="663"/>
      <c r="DQB12" s="663"/>
      <c r="DQC12" s="663"/>
      <c r="DQD12" s="663"/>
      <c r="DQE12" s="663"/>
      <c r="DQF12" s="663"/>
      <c r="DQG12" s="663"/>
      <c r="DQH12" s="663"/>
      <c r="DQI12" s="663"/>
      <c r="DQJ12" s="663"/>
      <c r="DQK12" s="663"/>
      <c r="DQL12" s="663"/>
      <c r="DQM12" s="663"/>
      <c r="DQN12" s="663"/>
      <c r="DQO12" s="663"/>
      <c r="DQP12" s="663"/>
      <c r="DQQ12" s="663"/>
      <c r="DQR12" s="663"/>
      <c r="DQS12" s="663"/>
      <c r="DQT12" s="663"/>
      <c r="DQU12" s="663"/>
      <c r="DQV12" s="663"/>
      <c r="DQW12" s="663"/>
      <c r="DQX12" s="663"/>
      <c r="DQY12" s="663"/>
      <c r="DQZ12" s="663"/>
      <c r="DRA12" s="663"/>
      <c r="DRB12" s="663"/>
      <c r="DRC12" s="663"/>
      <c r="DRD12" s="663"/>
      <c r="DRE12" s="663"/>
      <c r="DRF12" s="663"/>
      <c r="DRG12" s="663"/>
      <c r="DRH12" s="663"/>
      <c r="DRI12" s="663"/>
      <c r="DRJ12" s="663"/>
      <c r="DRK12" s="663"/>
      <c r="DRL12" s="663"/>
      <c r="DRM12" s="663"/>
      <c r="DRN12" s="663"/>
      <c r="DRO12" s="663"/>
      <c r="DRP12" s="663"/>
      <c r="DRQ12" s="663"/>
      <c r="DRR12" s="663"/>
      <c r="DRS12" s="663"/>
      <c r="DRT12" s="663"/>
      <c r="DRU12" s="663"/>
      <c r="DRV12" s="663"/>
      <c r="DRW12" s="663"/>
      <c r="DRX12" s="663"/>
      <c r="DRY12" s="663"/>
      <c r="DRZ12" s="663"/>
      <c r="DSA12" s="663"/>
      <c r="DSB12" s="663"/>
      <c r="DSC12" s="663"/>
      <c r="DSD12" s="663"/>
      <c r="DSE12" s="663"/>
      <c r="DSF12" s="663"/>
      <c r="DSG12" s="663"/>
      <c r="DSH12" s="663"/>
      <c r="DSI12" s="663"/>
      <c r="DSJ12" s="663"/>
      <c r="DSK12" s="663"/>
      <c r="DSL12" s="663"/>
      <c r="DSM12" s="663"/>
      <c r="DSN12" s="663"/>
      <c r="DSO12" s="663"/>
      <c r="DSP12" s="663"/>
      <c r="DSQ12" s="663"/>
      <c r="DSR12" s="663"/>
      <c r="DSS12" s="663"/>
      <c r="DST12" s="663"/>
      <c r="DSU12" s="663"/>
      <c r="DSV12" s="663"/>
      <c r="DSW12" s="663"/>
      <c r="DSX12" s="663"/>
      <c r="DSY12" s="663"/>
      <c r="DSZ12" s="663"/>
      <c r="DTA12" s="663"/>
      <c r="DTB12" s="663"/>
      <c r="DTC12" s="663"/>
      <c r="DTD12" s="663"/>
      <c r="DTE12" s="663"/>
      <c r="DTF12" s="663"/>
      <c r="DTG12" s="663"/>
      <c r="DTH12" s="663"/>
      <c r="DTI12" s="663"/>
      <c r="DTJ12" s="663"/>
      <c r="DTK12" s="663"/>
      <c r="DTL12" s="663"/>
      <c r="DTM12" s="663"/>
      <c r="DTN12" s="663"/>
      <c r="DTO12" s="663"/>
      <c r="DTP12" s="663"/>
      <c r="DTQ12" s="663"/>
      <c r="DTR12" s="663"/>
      <c r="DTS12" s="663"/>
      <c r="DTT12" s="663"/>
      <c r="DTU12" s="663"/>
      <c r="DTV12" s="663"/>
      <c r="DTW12" s="663"/>
      <c r="DTX12" s="663"/>
      <c r="DTY12" s="663"/>
      <c r="DTZ12" s="663"/>
      <c r="DUA12" s="663"/>
      <c r="DUB12" s="663"/>
      <c r="DUC12" s="663"/>
      <c r="DUD12" s="663"/>
      <c r="DUE12" s="663"/>
      <c r="DUF12" s="663"/>
      <c r="DUG12" s="663"/>
      <c r="DUH12" s="663"/>
      <c r="DUI12" s="663"/>
      <c r="DUJ12" s="663"/>
      <c r="DUK12" s="663"/>
      <c r="DUL12" s="663"/>
      <c r="DUM12" s="663"/>
      <c r="DUN12" s="663"/>
      <c r="DUO12" s="663"/>
      <c r="DUP12" s="663"/>
      <c r="DUQ12" s="663"/>
      <c r="DUR12" s="663"/>
      <c r="DUS12" s="663"/>
      <c r="DUT12" s="663"/>
      <c r="DUU12" s="663"/>
      <c r="DUV12" s="663"/>
      <c r="DUW12" s="663"/>
      <c r="DUX12" s="663"/>
      <c r="DUY12" s="663"/>
      <c r="DUZ12" s="663"/>
      <c r="DVA12" s="663"/>
      <c r="DVB12" s="663"/>
      <c r="DVC12" s="663"/>
      <c r="DVD12" s="663"/>
      <c r="DVE12" s="663"/>
      <c r="DVF12" s="663"/>
      <c r="DVG12" s="663"/>
      <c r="DVH12" s="663"/>
      <c r="DVI12" s="663"/>
      <c r="DVJ12" s="663"/>
      <c r="DVK12" s="663"/>
      <c r="DVL12" s="663"/>
      <c r="DVM12" s="663"/>
      <c r="DVN12" s="663"/>
      <c r="DVO12" s="663"/>
      <c r="DVP12" s="663"/>
      <c r="DVQ12" s="663"/>
      <c r="DVR12" s="663"/>
      <c r="DVS12" s="663"/>
      <c r="DVT12" s="663"/>
      <c r="DVU12" s="663"/>
      <c r="DVV12" s="663"/>
      <c r="DVW12" s="663"/>
      <c r="DVX12" s="663"/>
      <c r="DVY12" s="663"/>
      <c r="DVZ12" s="663"/>
      <c r="DWA12" s="663"/>
      <c r="DWB12" s="663"/>
      <c r="DWC12" s="663"/>
      <c r="DWD12" s="663"/>
      <c r="DWE12" s="663"/>
      <c r="DWF12" s="663"/>
      <c r="DWG12" s="663"/>
      <c r="DWH12" s="663"/>
      <c r="DWI12" s="663"/>
      <c r="DWJ12" s="663"/>
      <c r="DWK12" s="663"/>
      <c r="DWL12" s="663"/>
      <c r="DWM12" s="663"/>
      <c r="DWN12" s="663"/>
      <c r="DWO12" s="663"/>
      <c r="DWP12" s="663"/>
      <c r="DWQ12" s="663"/>
      <c r="DWR12" s="663"/>
      <c r="DWS12" s="663"/>
      <c r="DWT12" s="663"/>
      <c r="DWU12" s="663"/>
      <c r="DWV12" s="663"/>
      <c r="DWW12" s="663"/>
      <c r="DWX12" s="663"/>
      <c r="DWY12" s="663"/>
      <c r="DWZ12" s="663"/>
      <c r="DXA12" s="663"/>
      <c r="DXB12" s="663"/>
      <c r="DXC12" s="663"/>
      <c r="DXD12" s="663"/>
      <c r="DXE12" s="663"/>
      <c r="DXF12" s="663"/>
      <c r="DXG12" s="663"/>
      <c r="DXH12" s="663"/>
      <c r="DXI12" s="663"/>
      <c r="DXJ12" s="663"/>
      <c r="DXK12" s="663"/>
      <c r="DXL12" s="663"/>
      <c r="DXM12" s="663"/>
      <c r="DXN12" s="663"/>
      <c r="DXO12" s="663"/>
      <c r="DXP12" s="663"/>
      <c r="DXQ12" s="663"/>
      <c r="DXR12" s="663"/>
      <c r="DXS12" s="663"/>
      <c r="DXT12" s="663"/>
      <c r="DXU12" s="663"/>
      <c r="DXV12" s="663"/>
      <c r="DXW12" s="663"/>
      <c r="DXX12" s="663"/>
      <c r="DXY12" s="663"/>
      <c r="DXZ12" s="663"/>
      <c r="DYA12" s="663"/>
      <c r="DYB12" s="663"/>
      <c r="DYC12" s="663"/>
      <c r="DYD12" s="663"/>
      <c r="DYE12" s="663"/>
      <c r="DYF12" s="663"/>
      <c r="DYG12" s="663"/>
      <c r="DYH12" s="663"/>
      <c r="DYI12" s="663"/>
      <c r="DYJ12" s="663"/>
      <c r="DYK12" s="663"/>
      <c r="DYL12" s="663"/>
      <c r="DYM12" s="663"/>
      <c r="DYN12" s="663"/>
      <c r="DYO12" s="663"/>
      <c r="DYP12" s="663"/>
      <c r="DYQ12" s="663"/>
      <c r="DYR12" s="663"/>
      <c r="DYS12" s="663"/>
      <c r="DYT12" s="663"/>
      <c r="DYU12" s="663"/>
      <c r="DYV12" s="663"/>
      <c r="DYW12" s="663"/>
      <c r="DYX12" s="663"/>
      <c r="DYY12" s="663"/>
      <c r="DYZ12" s="663"/>
      <c r="DZA12" s="663"/>
      <c r="DZB12" s="663"/>
      <c r="DZC12" s="663"/>
      <c r="DZD12" s="663"/>
      <c r="DZE12" s="663"/>
      <c r="DZF12" s="663"/>
      <c r="DZG12" s="663"/>
      <c r="DZH12" s="663"/>
      <c r="DZI12" s="663"/>
      <c r="DZJ12" s="663"/>
      <c r="DZK12" s="663"/>
      <c r="DZL12" s="663"/>
      <c r="DZM12" s="663"/>
      <c r="DZN12" s="663"/>
      <c r="DZO12" s="663"/>
      <c r="DZP12" s="663"/>
      <c r="DZQ12" s="663"/>
      <c r="DZR12" s="663"/>
      <c r="DZS12" s="663"/>
      <c r="DZT12" s="663"/>
      <c r="DZU12" s="663"/>
      <c r="DZV12" s="663"/>
      <c r="DZW12" s="663"/>
      <c r="DZX12" s="663"/>
      <c r="DZY12" s="663"/>
      <c r="DZZ12" s="663"/>
      <c r="EAA12" s="663"/>
      <c r="EAB12" s="663"/>
      <c r="EAC12" s="663"/>
      <c r="EAD12" s="663"/>
      <c r="EAE12" s="663"/>
      <c r="EAF12" s="663"/>
      <c r="EAG12" s="663"/>
      <c r="EAH12" s="663"/>
      <c r="EAI12" s="663"/>
      <c r="EAJ12" s="663"/>
      <c r="EAK12" s="663"/>
      <c r="EAL12" s="663"/>
      <c r="EAM12" s="663"/>
      <c r="EAN12" s="663"/>
      <c r="EAO12" s="663"/>
      <c r="EAP12" s="663"/>
      <c r="EAQ12" s="663"/>
      <c r="EAR12" s="663"/>
      <c r="EAS12" s="663"/>
      <c r="EAT12" s="663"/>
      <c r="EAU12" s="663"/>
      <c r="EAV12" s="663"/>
      <c r="EAW12" s="663"/>
      <c r="EAX12" s="663"/>
      <c r="EAY12" s="663"/>
      <c r="EAZ12" s="663"/>
      <c r="EBA12" s="663"/>
      <c r="EBB12" s="663"/>
      <c r="EBC12" s="663"/>
      <c r="EBD12" s="663"/>
      <c r="EBE12" s="663"/>
      <c r="EBF12" s="663"/>
      <c r="EBG12" s="663"/>
      <c r="EBH12" s="663"/>
      <c r="EBI12" s="663"/>
      <c r="EBJ12" s="663"/>
      <c r="EBK12" s="663"/>
      <c r="EBL12" s="663"/>
      <c r="EBM12" s="663"/>
      <c r="EBN12" s="663"/>
      <c r="EBO12" s="663"/>
      <c r="EBP12" s="663"/>
      <c r="EBQ12" s="663"/>
      <c r="EBR12" s="663"/>
      <c r="EBS12" s="663"/>
      <c r="EBT12" s="663"/>
      <c r="EBU12" s="663"/>
      <c r="EBV12" s="663"/>
      <c r="EBW12" s="663"/>
      <c r="EBX12" s="663"/>
      <c r="EBY12" s="663"/>
      <c r="EBZ12" s="663"/>
      <c r="ECA12" s="663"/>
      <c r="ECB12" s="663"/>
      <c r="ECC12" s="663"/>
      <c r="ECD12" s="663"/>
      <c r="ECE12" s="663"/>
      <c r="ECF12" s="663"/>
      <c r="ECG12" s="663"/>
      <c r="ECH12" s="663"/>
      <c r="ECI12" s="663"/>
      <c r="ECJ12" s="663"/>
      <c r="ECK12" s="663"/>
      <c r="ECL12" s="663"/>
      <c r="ECM12" s="663"/>
      <c r="ECN12" s="663"/>
      <c r="ECO12" s="663"/>
      <c r="ECP12" s="663"/>
      <c r="ECQ12" s="663"/>
      <c r="ECR12" s="663"/>
      <c r="ECS12" s="663"/>
      <c r="ECT12" s="663"/>
      <c r="ECU12" s="663"/>
      <c r="ECV12" s="663"/>
      <c r="ECW12" s="663"/>
      <c r="ECX12" s="663"/>
      <c r="ECY12" s="663"/>
      <c r="ECZ12" s="663"/>
      <c r="EDA12" s="663"/>
      <c r="EDB12" s="663"/>
      <c r="EDC12" s="663"/>
      <c r="EDD12" s="663"/>
      <c r="EDE12" s="663"/>
      <c r="EDF12" s="663"/>
      <c r="EDG12" s="663"/>
      <c r="EDH12" s="663"/>
      <c r="EDI12" s="663"/>
      <c r="EDJ12" s="663"/>
      <c r="EDK12" s="663"/>
      <c r="EDL12" s="663"/>
      <c r="EDM12" s="663"/>
      <c r="EDN12" s="663"/>
      <c r="EDO12" s="663"/>
      <c r="EDP12" s="663"/>
      <c r="EDQ12" s="663"/>
      <c r="EDR12" s="663"/>
      <c r="EDS12" s="663"/>
      <c r="EDT12" s="663"/>
      <c r="EDU12" s="663"/>
      <c r="EDV12" s="663"/>
      <c r="EDW12" s="663"/>
      <c r="EDX12" s="663"/>
      <c r="EDY12" s="663"/>
      <c r="EDZ12" s="663"/>
      <c r="EEA12" s="663"/>
      <c r="EEB12" s="663"/>
      <c r="EEC12" s="663"/>
      <c r="EED12" s="663"/>
      <c r="EEE12" s="663"/>
      <c r="EEF12" s="663"/>
      <c r="EEG12" s="663"/>
      <c r="EEH12" s="663"/>
      <c r="EEI12" s="663"/>
      <c r="EEJ12" s="663"/>
      <c r="EEK12" s="663"/>
      <c r="EEL12" s="663"/>
      <c r="EEM12" s="663"/>
      <c r="EEN12" s="663"/>
      <c r="EEO12" s="663"/>
      <c r="EEP12" s="663"/>
      <c r="EEQ12" s="663"/>
      <c r="EER12" s="663"/>
      <c r="EES12" s="663"/>
      <c r="EET12" s="663"/>
      <c r="EEU12" s="663"/>
      <c r="EEV12" s="663"/>
      <c r="EEW12" s="663"/>
      <c r="EEX12" s="663"/>
      <c r="EEY12" s="663"/>
      <c r="EEZ12" s="663"/>
      <c r="EFA12" s="663"/>
      <c r="EFB12" s="663"/>
      <c r="EFC12" s="663"/>
      <c r="EFD12" s="663"/>
      <c r="EFE12" s="663"/>
      <c r="EFF12" s="663"/>
      <c r="EFG12" s="663"/>
      <c r="EFH12" s="663"/>
      <c r="EFI12" s="663"/>
      <c r="EFJ12" s="663"/>
      <c r="EFK12" s="663"/>
      <c r="EFL12" s="663"/>
      <c r="EFM12" s="663"/>
      <c r="EFN12" s="663"/>
      <c r="EFO12" s="663"/>
      <c r="EFP12" s="663"/>
      <c r="EFQ12" s="663"/>
      <c r="EFR12" s="663"/>
      <c r="EFS12" s="663"/>
      <c r="EFT12" s="663"/>
      <c r="EFU12" s="663"/>
      <c r="EFV12" s="663"/>
      <c r="EFW12" s="663"/>
      <c r="EFX12" s="663"/>
      <c r="EFY12" s="663"/>
      <c r="EFZ12" s="663"/>
      <c r="EGA12" s="663"/>
      <c r="EGB12" s="663"/>
      <c r="EGC12" s="663"/>
      <c r="EGD12" s="663"/>
      <c r="EGE12" s="663"/>
      <c r="EGF12" s="663"/>
      <c r="EGG12" s="663"/>
      <c r="EGH12" s="663"/>
      <c r="EGI12" s="663"/>
      <c r="EGJ12" s="663"/>
      <c r="EGK12" s="663"/>
      <c r="EGL12" s="663"/>
      <c r="EGM12" s="663"/>
      <c r="EGN12" s="663"/>
      <c r="EGO12" s="663"/>
      <c r="EGP12" s="663"/>
      <c r="EGQ12" s="663"/>
      <c r="EGR12" s="663"/>
      <c r="EGS12" s="663"/>
      <c r="EGT12" s="663"/>
      <c r="EGU12" s="663"/>
      <c r="EGV12" s="663"/>
      <c r="EGW12" s="663"/>
      <c r="EGX12" s="663"/>
      <c r="EGY12" s="663"/>
      <c r="EGZ12" s="663"/>
      <c r="EHA12" s="663"/>
      <c r="EHB12" s="663"/>
      <c r="EHC12" s="663"/>
      <c r="EHD12" s="663"/>
      <c r="EHE12" s="663"/>
      <c r="EHF12" s="663"/>
      <c r="EHG12" s="663"/>
      <c r="EHH12" s="663"/>
      <c r="EHI12" s="663"/>
      <c r="EHJ12" s="663"/>
      <c r="EHK12" s="663"/>
      <c r="EHL12" s="663"/>
      <c r="EHM12" s="663"/>
      <c r="EHN12" s="663"/>
      <c r="EHO12" s="663"/>
      <c r="EHP12" s="663"/>
      <c r="EHQ12" s="663"/>
      <c r="EHR12" s="663"/>
      <c r="EHS12" s="663"/>
      <c r="EHT12" s="663"/>
      <c r="EHU12" s="663"/>
      <c r="EHV12" s="663"/>
      <c r="EHW12" s="663"/>
      <c r="EHX12" s="663"/>
      <c r="EHY12" s="663"/>
      <c r="EHZ12" s="663"/>
      <c r="EIA12" s="663"/>
      <c r="EIB12" s="663"/>
      <c r="EIC12" s="663"/>
      <c r="EID12" s="663"/>
      <c r="EIE12" s="663"/>
      <c r="EIF12" s="663"/>
      <c r="EIG12" s="663"/>
      <c r="EIH12" s="663"/>
      <c r="EII12" s="663"/>
      <c r="EIJ12" s="663"/>
      <c r="EIK12" s="663"/>
      <c r="EIL12" s="663"/>
      <c r="EIM12" s="663"/>
      <c r="EIN12" s="663"/>
      <c r="EIO12" s="663"/>
      <c r="EIP12" s="663"/>
      <c r="EIQ12" s="663"/>
      <c r="EIR12" s="663"/>
      <c r="EIS12" s="663"/>
      <c r="EIT12" s="663"/>
      <c r="EIU12" s="663"/>
      <c r="EIV12" s="663"/>
      <c r="EIW12" s="663"/>
      <c r="EIX12" s="663"/>
      <c r="EIY12" s="663"/>
      <c r="EIZ12" s="663"/>
      <c r="EJA12" s="663"/>
      <c r="EJB12" s="663"/>
      <c r="EJC12" s="663"/>
      <c r="EJD12" s="663"/>
      <c r="EJE12" s="663"/>
      <c r="EJF12" s="663"/>
      <c r="EJG12" s="663"/>
      <c r="EJH12" s="663"/>
      <c r="EJI12" s="663"/>
      <c r="EJJ12" s="663"/>
      <c r="EJK12" s="663"/>
      <c r="EJL12" s="663"/>
      <c r="EJM12" s="663"/>
      <c r="EJN12" s="663"/>
      <c r="EJO12" s="663"/>
      <c r="EJP12" s="663"/>
      <c r="EJQ12" s="663"/>
      <c r="EJR12" s="663"/>
      <c r="EJS12" s="663"/>
      <c r="EJT12" s="663"/>
      <c r="EJU12" s="663"/>
      <c r="EJV12" s="663"/>
      <c r="EJW12" s="663"/>
      <c r="EJX12" s="663"/>
      <c r="EJY12" s="663"/>
      <c r="EJZ12" s="663"/>
      <c r="EKA12" s="663"/>
      <c r="EKB12" s="663"/>
      <c r="EKC12" s="663"/>
      <c r="EKD12" s="663"/>
      <c r="EKE12" s="663"/>
      <c r="EKF12" s="663"/>
      <c r="EKG12" s="663"/>
      <c r="EKH12" s="663"/>
      <c r="EKI12" s="663"/>
      <c r="EKJ12" s="663"/>
      <c r="EKK12" s="663"/>
      <c r="EKL12" s="663"/>
      <c r="EKM12" s="663"/>
      <c r="EKN12" s="663"/>
      <c r="EKO12" s="663"/>
      <c r="EKP12" s="663"/>
      <c r="EKQ12" s="663"/>
      <c r="EKR12" s="663"/>
      <c r="EKS12" s="663"/>
      <c r="EKT12" s="663"/>
      <c r="EKU12" s="663"/>
      <c r="EKV12" s="663"/>
      <c r="EKW12" s="663"/>
      <c r="EKX12" s="663"/>
      <c r="EKY12" s="663"/>
      <c r="EKZ12" s="663"/>
      <c r="ELA12" s="663"/>
      <c r="ELB12" s="663"/>
      <c r="ELC12" s="663"/>
      <c r="ELD12" s="663"/>
      <c r="ELE12" s="663"/>
      <c r="ELF12" s="663"/>
      <c r="ELG12" s="663"/>
      <c r="ELH12" s="663"/>
      <c r="ELI12" s="663"/>
      <c r="ELJ12" s="663"/>
      <c r="ELK12" s="663"/>
      <c r="ELL12" s="663"/>
      <c r="ELM12" s="663"/>
      <c r="ELN12" s="663"/>
      <c r="ELO12" s="663"/>
      <c r="ELP12" s="663"/>
      <c r="ELQ12" s="663"/>
      <c r="ELR12" s="663"/>
      <c r="ELS12" s="663"/>
      <c r="ELT12" s="663"/>
      <c r="ELU12" s="663"/>
      <c r="ELV12" s="663"/>
      <c r="ELW12" s="663"/>
      <c r="ELX12" s="663"/>
      <c r="ELY12" s="663"/>
      <c r="ELZ12" s="663"/>
      <c r="EMA12" s="663"/>
      <c r="EMB12" s="663"/>
      <c r="EMC12" s="663"/>
      <c r="EMD12" s="663"/>
      <c r="EME12" s="663"/>
      <c r="EMF12" s="663"/>
      <c r="EMG12" s="663"/>
      <c r="EMH12" s="663"/>
      <c r="EMI12" s="663"/>
      <c r="EMJ12" s="663"/>
      <c r="EMK12" s="663"/>
      <c r="EML12" s="663"/>
      <c r="EMM12" s="663"/>
      <c r="EMN12" s="663"/>
      <c r="EMO12" s="663"/>
      <c r="EMP12" s="663"/>
      <c r="EMQ12" s="663"/>
      <c r="EMR12" s="663"/>
      <c r="EMS12" s="663"/>
      <c r="EMT12" s="663"/>
      <c r="EMU12" s="663"/>
      <c r="EMV12" s="663"/>
      <c r="EMW12" s="663"/>
      <c r="EMX12" s="663"/>
      <c r="EMY12" s="663"/>
      <c r="EMZ12" s="663"/>
      <c r="ENA12" s="663"/>
      <c r="ENB12" s="663"/>
      <c r="ENC12" s="663"/>
      <c r="END12" s="663"/>
      <c r="ENE12" s="663"/>
      <c r="ENF12" s="663"/>
      <c r="ENG12" s="663"/>
      <c r="ENH12" s="663"/>
      <c r="ENI12" s="663"/>
      <c r="ENJ12" s="663"/>
      <c r="ENK12" s="663"/>
      <c r="ENL12" s="663"/>
      <c r="ENM12" s="663"/>
      <c r="ENN12" s="663"/>
      <c r="ENO12" s="663"/>
      <c r="ENP12" s="663"/>
      <c r="ENQ12" s="663"/>
      <c r="ENR12" s="663"/>
      <c r="ENS12" s="663"/>
      <c r="ENT12" s="663"/>
      <c r="ENU12" s="663"/>
      <c r="ENV12" s="663"/>
      <c r="ENW12" s="663"/>
      <c r="ENX12" s="663"/>
      <c r="ENY12" s="663"/>
      <c r="ENZ12" s="663"/>
      <c r="EOA12" s="663"/>
      <c r="EOB12" s="663"/>
      <c r="EOC12" s="663"/>
      <c r="EOD12" s="663"/>
      <c r="EOE12" s="663"/>
      <c r="EOF12" s="663"/>
      <c r="EOG12" s="663"/>
      <c r="EOH12" s="663"/>
      <c r="EOI12" s="663"/>
      <c r="EOJ12" s="663"/>
      <c r="EOK12" s="663"/>
      <c r="EOL12" s="663"/>
      <c r="EOM12" s="663"/>
      <c r="EON12" s="663"/>
      <c r="EOO12" s="663"/>
      <c r="EOP12" s="663"/>
      <c r="EOQ12" s="663"/>
      <c r="EOR12" s="663"/>
      <c r="EOS12" s="663"/>
      <c r="EOT12" s="663"/>
      <c r="EOU12" s="663"/>
      <c r="EOV12" s="663"/>
      <c r="EOW12" s="663"/>
      <c r="EOX12" s="663"/>
      <c r="EOY12" s="663"/>
      <c r="EOZ12" s="663"/>
      <c r="EPA12" s="663"/>
      <c r="EPB12" s="663"/>
      <c r="EPC12" s="663"/>
      <c r="EPD12" s="663"/>
      <c r="EPE12" s="663"/>
      <c r="EPF12" s="663"/>
      <c r="EPG12" s="663"/>
      <c r="EPH12" s="663"/>
      <c r="EPI12" s="663"/>
      <c r="EPJ12" s="663"/>
      <c r="EPK12" s="663"/>
      <c r="EPL12" s="663"/>
      <c r="EPM12" s="663"/>
      <c r="EPN12" s="663"/>
      <c r="EPO12" s="663"/>
      <c r="EPP12" s="663"/>
      <c r="EPQ12" s="663"/>
      <c r="EPR12" s="663"/>
      <c r="EPS12" s="663"/>
      <c r="EPT12" s="663"/>
      <c r="EPU12" s="663"/>
      <c r="EPV12" s="663"/>
      <c r="EPW12" s="663"/>
      <c r="EPX12" s="663"/>
      <c r="EPY12" s="663"/>
      <c r="EPZ12" s="663"/>
      <c r="EQA12" s="663"/>
      <c r="EQB12" s="663"/>
      <c r="EQC12" s="663"/>
      <c r="EQD12" s="663"/>
      <c r="EQE12" s="663"/>
      <c r="EQF12" s="663"/>
      <c r="EQG12" s="663"/>
      <c r="EQH12" s="663"/>
      <c r="EQI12" s="663"/>
      <c r="EQJ12" s="663"/>
      <c r="EQK12" s="663"/>
      <c r="EQL12" s="663"/>
      <c r="EQM12" s="663"/>
      <c r="EQN12" s="663"/>
      <c r="EQO12" s="663"/>
      <c r="EQP12" s="663"/>
      <c r="EQQ12" s="663"/>
      <c r="EQR12" s="663"/>
      <c r="EQS12" s="663"/>
      <c r="EQT12" s="663"/>
      <c r="EQU12" s="663"/>
      <c r="EQV12" s="663"/>
      <c r="EQW12" s="663"/>
      <c r="EQX12" s="663"/>
      <c r="EQY12" s="663"/>
      <c r="EQZ12" s="663"/>
      <c r="ERA12" s="663"/>
      <c r="ERB12" s="663"/>
      <c r="ERC12" s="663"/>
      <c r="ERD12" s="663"/>
      <c r="ERE12" s="663"/>
      <c r="ERF12" s="663"/>
      <c r="ERG12" s="663"/>
      <c r="ERH12" s="663"/>
      <c r="ERI12" s="663"/>
      <c r="ERJ12" s="663"/>
      <c r="ERK12" s="663"/>
      <c r="ERL12" s="663"/>
      <c r="ERM12" s="663"/>
      <c r="ERN12" s="663"/>
      <c r="ERO12" s="663"/>
      <c r="ERP12" s="663"/>
      <c r="ERQ12" s="663"/>
      <c r="ERR12" s="663"/>
      <c r="ERS12" s="663"/>
      <c r="ERT12" s="663"/>
      <c r="ERU12" s="663"/>
      <c r="ERV12" s="663"/>
      <c r="ERW12" s="663"/>
      <c r="ERX12" s="663"/>
      <c r="ERY12" s="663"/>
      <c r="ERZ12" s="663"/>
      <c r="ESA12" s="663"/>
      <c r="ESB12" s="663"/>
      <c r="ESC12" s="663"/>
      <c r="ESD12" s="663"/>
      <c r="ESE12" s="663"/>
      <c r="ESF12" s="663"/>
      <c r="ESG12" s="663"/>
      <c r="ESH12" s="663"/>
      <c r="ESI12" s="663"/>
      <c r="ESJ12" s="663"/>
      <c r="ESK12" s="663"/>
      <c r="ESL12" s="663"/>
      <c r="ESM12" s="663"/>
      <c r="ESN12" s="663"/>
      <c r="ESO12" s="663"/>
      <c r="ESP12" s="663"/>
      <c r="ESQ12" s="663"/>
      <c r="ESR12" s="663"/>
      <c r="ESS12" s="663"/>
      <c r="EST12" s="663"/>
      <c r="ESU12" s="663"/>
      <c r="ESV12" s="663"/>
      <c r="ESW12" s="663"/>
      <c r="ESX12" s="663"/>
      <c r="ESY12" s="663"/>
      <c r="ESZ12" s="663"/>
      <c r="ETA12" s="663"/>
      <c r="ETB12" s="663"/>
      <c r="ETC12" s="663"/>
      <c r="ETD12" s="663"/>
      <c r="ETE12" s="663"/>
      <c r="ETF12" s="663"/>
      <c r="ETG12" s="663"/>
      <c r="ETH12" s="663"/>
      <c r="ETI12" s="663"/>
      <c r="ETJ12" s="663"/>
      <c r="ETK12" s="663"/>
      <c r="ETL12" s="663"/>
      <c r="ETM12" s="663"/>
      <c r="ETN12" s="663"/>
      <c r="ETO12" s="663"/>
      <c r="ETP12" s="663"/>
      <c r="ETQ12" s="663"/>
      <c r="ETR12" s="663"/>
      <c r="ETS12" s="663"/>
      <c r="ETT12" s="663"/>
      <c r="ETU12" s="663"/>
      <c r="ETV12" s="663"/>
      <c r="ETW12" s="663"/>
      <c r="ETX12" s="663"/>
      <c r="ETY12" s="663"/>
      <c r="ETZ12" s="663"/>
      <c r="EUA12" s="663"/>
      <c r="EUB12" s="663"/>
      <c r="EUC12" s="663"/>
      <c r="EUD12" s="663"/>
      <c r="EUE12" s="663"/>
      <c r="EUF12" s="663"/>
      <c r="EUG12" s="663"/>
      <c r="EUH12" s="663"/>
      <c r="EUI12" s="663"/>
      <c r="EUJ12" s="663"/>
      <c r="EUK12" s="663"/>
      <c r="EUL12" s="663"/>
      <c r="EUM12" s="663"/>
      <c r="EUN12" s="663"/>
      <c r="EUO12" s="663"/>
      <c r="EUP12" s="663"/>
      <c r="EUQ12" s="663"/>
      <c r="EUR12" s="663"/>
      <c r="EUS12" s="663"/>
      <c r="EUT12" s="663"/>
      <c r="EUU12" s="663"/>
      <c r="EUV12" s="663"/>
      <c r="EUW12" s="663"/>
      <c r="EUX12" s="663"/>
      <c r="EUY12" s="663"/>
      <c r="EUZ12" s="663"/>
      <c r="EVA12" s="663"/>
      <c r="EVB12" s="663"/>
      <c r="EVC12" s="663"/>
      <c r="EVD12" s="663"/>
      <c r="EVE12" s="663"/>
      <c r="EVF12" s="663"/>
      <c r="EVG12" s="663"/>
      <c r="EVH12" s="663"/>
      <c r="EVI12" s="663"/>
      <c r="EVJ12" s="663"/>
      <c r="EVK12" s="663"/>
      <c r="EVL12" s="663"/>
      <c r="EVM12" s="663"/>
      <c r="EVN12" s="663"/>
      <c r="EVO12" s="663"/>
      <c r="EVP12" s="663"/>
      <c r="EVQ12" s="663"/>
      <c r="EVR12" s="663"/>
      <c r="EVS12" s="663"/>
      <c r="EVT12" s="663"/>
      <c r="EVU12" s="663"/>
      <c r="EVV12" s="663"/>
      <c r="EVW12" s="663"/>
      <c r="EVX12" s="663"/>
      <c r="EVY12" s="663"/>
      <c r="EVZ12" s="663"/>
      <c r="EWA12" s="663"/>
      <c r="EWB12" s="663"/>
      <c r="EWC12" s="663"/>
      <c r="EWD12" s="663"/>
      <c r="EWE12" s="663"/>
      <c r="EWF12" s="663"/>
      <c r="EWG12" s="663"/>
      <c r="EWH12" s="663"/>
      <c r="EWI12" s="663"/>
      <c r="EWJ12" s="663"/>
      <c r="EWK12" s="663"/>
      <c r="EWL12" s="663"/>
      <c r="EWM12" s="663"/>
      <c r="EWN12" s="663"/>
      <c r="EWO12" s="663"/>
      <c r="EWP12" s="663"/>
      <c r="EWQ12" s="663"/>
      <c r="EWR12" s="663"/>
      <c r="EWS12" s="663"/>
      <c r="EWT12" s="663"/>
      <c r="EWU12" s="663"/>
      <c r="EWV12" s="663"/>
      <c r="EWW12" s="663"/>
      <c r="EWX12" s="663"/>
      <c r="EWY12" s="663"/>
      <c r="EWZ12" s="663"/>
      <c r="EXA12" s="663"/>
      <c r="EXB12" s="663"/>
      <c r="EXC12" s="663"/>
      <c r="EXD12" s="663"/>
      <c r="EXE12" s="663"/>
      <c r="EXF12" s="663"/>
      <c r="EXG12" s="663"/>
      <c r="EXH12" s="663"/>
      <c r="EXI12" s="663"/>
      <c r="EXJ12" s="663"/>
      <c r="EXK12" s="663"/>
      <c r="EXL12" s="663"/>
      <c r="EXM12" s="663"/>
      <c r="EXN12" s="663"/>
      <c r="EXO12" s="663"/>
      <c r="EXP12" s="663"/>
      <c r="EXQ12" s="663"/>
      <c r="EXR12" s="663"/>
      <c r="EXS12" s="663"/>
      <c r="EXT12" s="663"/>
      <c r="EXU12" s="663"/>
      <c r="EXV12" s="663"/>
      <c r="EXW12" s="663"/>
      <c r="EXX12" s="663"/>
      <c r="EXY12" s="663"/>
      <c r="EXZ12" s="663"/>
      <c r="EYA12" s="663"/>
      <c r="EYB12" s="663"/>
      <c r="EYC12" s="663"/>
      <c r="EYD12" s="663"/>
      <c r="EYE12" s="663"/>
      <c r="EYF12" s="663"/>
      <c r="EYG12" s="663"/>
      <c r="EYH12" s="663"/>
      <c r="EYI12" s="663"/>
      <c r="EYJ12" s="663"/>
      <c r="EYK12" s="663"/>
      <c r="EYL12" s="663"/>
      <c r="EYM12" s="663"/>
      <c r="EYN12" s="663"/>
      <c r="EYO12" s="663"/>
      <c r="EYP12" s="663"/>
      <c r="EYQ12" s="663"/>
      <c r="EYR12" s="663"/>
      <c r="EYS12" s="663"/>
      <c r="EYT12" s="663"/>
      <c r="EYU12" s="663"/>
      <c r="EYV12" s="663"/>
      <c r="EYW12" s="663"/>
      <c r="EYX12" s="663"/>
      <c r="EYY12" s="663"/>
      <c r="EYZ12" s="663"/>
      <c r="EZA12" s="663"/>
      <c r="EZB12" s="663"/>
      <c r="EZC12" s="663"/>
      <c r="EZD12" s="663"/>
      <c r="EZE12" s="663"/>
      <c r="EZF12" s="663"/>
      <c r="EZG12" s="663"/>
      <c r="EZH12" s="663"/>
      <c r="EZI12" s="663"/>
      <c r="EZJ12" s="663"/>
      <c r="EZK12" s="663"/>
      <c r="EZL12" s="663"/>
      <c r="EZM12" s="663"/>
      <c r="EZN12" s="663"/>
      <c r="EZO12" s="663"/>
      <c r="EZP12" s="663"/>
      <c r="EZQ12" s="663"/>
      <c r="EZR12" s="663"/>
      <c r="EZS12" s="663"/>
      <c r="EZT12" s="663"/>
      <c r="EZU12" s="663"/>
      <c r="EZV12" s="663"/>
      <c r="EZW12" s="663"/>
      <c r="EZX12" s="663"/>
      <c r="EZY12" s="663"/>
      <c r="EZZ12" s="663"/>
      <c r="FAA12" s="663"/>
      <c r="FAB12" s="663"/>
      <c r="FAC12" s="663"/>
      <c r="FAD12" s="663"/>
      <c r="FAE12" s="663"/>
      <c r="FAF12" s="663"/>
      <c r="FAG12" s="663"/>
      <c r="FAH12" s="663"/>
      <c r="FAI12" s="663"/>
      <c r="FAJ12" s="663"/>
      <c r="FAK12" s="663"/>
      <c r="FAL12" s="663"/>
      <c r="FAM12" s="663"/>
      <c r="FAN12" s="663"/>
      <c r="FAO12" s="663"/>
      <c r="FAP12" s="663"/>
      <c r="FAQ12" s="663"/>
      <c r="FAR12" s="663"/>
      <c r="FAS12" s="663"/>
      <c r="FAT12" s="663"/>
      <c r="FAU12" s="663"/>
      <c r="FAV12" s="663"/>
      <c r="FAW12" s="663"/>
      <c r="FAX12" s="663"/>
      <c r="FAY12" s="663"/>
      <c r="FAZ12" s="663"/>
      <c r="FBA12" s="663"/>
      <c r="FBB12" s="663"/>
      <c r="FBC12" s="663"/>
      <c r="FBD12" s="663"/>
      <c r="FBE12" s="663"/>
      <c r="FBF12" s="663"/>
      <c r="FBG12" s="663"/>
      <c r="FBH12" s="663"/>
      <c r="FBI12" s="663"/>
      <c r="FBJ12" s="663"/>
      <c r="FBK12" s="663"/>
      <c r="FBL12" s="663"/>
      <c r="FBM12" s="663"/>
      <c r="FBN12" s="663"/>
      <c r="FBO12" s="663"/>
      <c r="FBP12" s="663"/>
      <c r="FBQ12" s="663"/>
      <c r="FBR12" s="663"/>
      <c r="FBS12" s="663"/>
      <c r="FBT12" s="663"/>
      <c r="FBU12" s="663"/>
      <c r="FBV12" s="663"/>
      <c r="FBW12" s="663"/>
      <c r="FBX12" s="663"/>
      <c r="FBY12" s="663"/>
      <c r="FBZ12" s="663"/>
      <c r="FCA12" s="663"/>
      <c r="FCB12" s="663"/>
      <c r="FCC12" s="663"/>
      <c r="FCD12" s="663"/>
      <c r="FCE12" s="663"/>
      <c r="FCF12" s="663"/>
      <c r="FCG12" s="663"/>
      <c r="FCH12" s="663"/>
      <c r="FCI12" s="663"/>
      <c r="FCJ12" s="663"/>
      <c r="FCK12" s="663"/>
      <c r="FCL12" s="663"/>
      <c r="FCM12" s="663"/>
      <c r="FCN12" s="663"/>
      <c r="FCO12" s="663"/>
      <c r="FCP12" s="663"/>
      <c r="FCQ12" s="663"/>
      <c r="FCR12" s="663"/>
      <c r="FCS12" s="663"/>
      <c r="FCT12" s="663"/>
      <c r="FCU12" s="663"/>
      <c r="FCV12" s="663"/>
      <c r="FCW12" s="663"/>
      <c r="FCX12" s="663"/>
      <c r="FCY12" s="663"/>
      <c r="FCZ12" s="663"/>
      <c r="FDA12" s="663"/>
      <c r="FDB12" s="663"/>
      <c r="FDC12" s="663"/>
      <c r="FDD12" s="663"/>
      <c r="FDE12" s="663"/>
      <c r="FDF12" s="663"/>
      <c r="FDG12" s="663"/>
      <c r="FDH12" s="663"/>
      <c r="FDI12" s="663"/>
      <c r="FDJ12" s="663"/>
      <c r="FDK12" s="663"/>
      <c r="FDL12" s="663"/>
      <c r="FDM12" s="663"/>
      <c r="FDN12" s="663"/>
      <c r="FDO12" s="663"/>
      <c r="FDP12" s="663"/>
      <c r="FDQ12" s="663"/>
      <c r="FDR12" s="663"/>
      <c r="FDS12" s="663"/>
      <c r="FDT12" s="663"/>
      <c r="FDU12" s="663"/>
      <c r="FDV12" s="663"/>
      <c r="FDW12" s="663"/>
      <c r="FDX12" s="663"/>
      <c r="FDY12" s="663"/>
      <c r="FDZ12" s="663"/>
      <c r="FEA12" s="663"/>
      <c r="FEB12" s="663"/>
      <c r="FEC12" s="663"/>
      <c r="FED12" s="663"/>
      <c r="FEE12" s="663"/>
      <c r="FEF12" s="663"/>
      <c r="FEG12" s="663"/>
      <c r="FEH12" s="663"/>
      <c r="FEI12" s="663"/>
      <c r="FEJ12" s="663"/>
      <c r="FEK12" s="663"/>
      <c r="FEL12" s="663"/>
      <c r="FEM12" s="663"/>
      <c r="FEN12" s="663"/>
      <c r="FEO12" s="663"/>
      <c r="FEP12" s="663"/>
      <c r="FEQ12" s="663"/>
      <c r="FER12" s="663"/>
      <c r="FES12" s="663"/>
      <c r="FET12" s="663"/>
      <c r="FEU12" s="663"/>
      <c r="FEV12" s="663"/>
      <c r="FEW12" s="663"/>
      <c r="FEX12" s="663"/>
      <c r="FEY12" s="663"/>
      <c r="FEZ12" s="663"/>
      <c r="FFA12" s="663"/>
      <c r="FFB12" s="663"/>
      <c r="FFC12" s="663"/>
      <c r="FFD12" s="663"/>
      <c r="FFE12" s="663"/>
      <c r="FFF12" s="663"/>
      <c r="FFG12" s="663"/>
      <c r="FFH12" s="663"/>
      <c r="FFI12" s="663"/>
      <c r="FFJ12" s="663"/>
      <c r="FFK12" s="663"/>
      <c r="FFL12" s="663"/>
      <c r="FFM12" s="663"/>
      <c r="FFN12" s="663"/>
      <c r="FFO12" s="663"/>
      <c r="FFP12" s="663"/>
      <c r="FFQ12" s="663"/>
      <c r="FFR12" s="663"/>
      <c r="FFS12" s="663"/>
      <c r="FFT12" s="663"/>
      <c r="FFU12" s="663"/>
      <c r="FFV12" s="663"/>
      <c r="FFW12" s="663"/>
      <c r="FFX12" s="663"/>
      <c r="FFY12" s="663"/>
      <c r="FFZ12" s="663"/>
      <c r="FGA12" s="663"/>
      <c r="FGB12" s="663"/>
      <c r="FGC12" s="663"/>
      <c r="FGD12" s="663"/>
      <c r="FGE12" s="663"/>
      <c r="FGF12" s="663"/>
      <c r="FGG12" s="663"/>
      <c r="FGH12" s="663"/>
      <c r="FGI12" s="663"/>
      <c r="FGJ12" s="663"/>
      <c r="FGK12" s="663"/>
      <c r="FGL12" s="663"/>
      <c r="FGM12" s="663"/>
      <c r="FGN12" s="663"/>
      <c r="FGO12" s="663"/>
      <c r="FGP12" s="663"/>
      <c r="FGQ12" s="663"/>
      <c r="FGR12" s="663"/>
      <c r="FGS12" s="663"/>
      <c r="FGT12" s="663"/>
      <c r="FGU12" s="663"/>
      <c r="FGV12" s="663"/>
      <c r="FGW12" s="663"/>
      <c r="FGX12" s="663"/>
      <c r="FGY12" s="663"/>
      <c r="FGZ12" s="663"/>
      <c r="FHA12" s="663"/>
      <c r="FHB12" s="663"/>
      <c r="FHC12" s="663"/>
      <c r="FHD12" s="663"/>
      <c r="FHE12" s="663"/>
      <c r="FHF12" s="663"/>
      <c r="FHG12" s="663"/>
      <c r="FHH12" s="663"/>
      <c r="FHI12" s="663"/>
      <c r="FHJ12" s="663"/>
      <c r="FHK12" s="663"/>
      <c r="FHL12" s="663"/>
      <c r="FHM12" s="663"/>
      <c r="FHN12" s="663"/>
      <c r="FHO12" s="663"/>
      <c r="FHP12" s="663"/>
      <c r="FHQ12" s="663"/>
      <c r="FHR12" s="663"/>
      <c r="FHS12" s="663"/>
      <c r="FHT12" s="663"/>
      <c r="FHU12" s="663"/>
      <c r="FHV12" s="663"/>
      <c r="FHW12" s="663"/>
      <c r="FHX12" s="663"/>
      <c r="FHY12" s="663"/>
      <c r="FHZ12" s="663"/>
      <c r="FIA12" s="663"/>
      <c r="FIB12" s="663"/>
      <c r="FIC12" s="663"/>
      <c r="FID12" s="663"/>
      <c r="FIE12" s="663"/>
      <c r="FIF12" s="663"/>
      <c r="FIG12" s="663"/>
      <c r="FIH12" s="663"/>
      <c r="FII12" s="663"/>
      <c r="FIJ12" s="663"/>
      <c r="FIK12" s="663"/>
      <c r="FIL12" s="663"/>
      <c r="FIM12" s="663"/>
      <c r="FIN12" s="663"/>
      <c r="FIO12" s="663"/>
      <c r="FIP12" s="663"/>
      <c r="FIQ12" s="663"/>
      <c r="FIR12" s="663"/>
      <c r="FIS12" s="663"/>
      <c r="FIT12" s="663"/>
      <c r="FIU12" s="663"/>
      <c r="FIV12" s="663"/>
      <c r="FIW12" s="663"/>
      <c r="FIX12" s="663"/>
      <c r="FIY12" s="663"/>
      <c r="FIZ12" s="663"/>
      <c r="FJA12" s="663"/>
      <c r="FJB12" s="663"/>
      <c r="FJC12" s="663"/>
      <c r="FJD12" s="663"/>
      <c r="FJE12" s="663"/>
      <c r="FJF12" s="663"/>
      <c r="FJG12" s="663"/>
      <c r="FJH12" s="663"/>
      <c r="FJI12" s="663"/>
      <c r="FJJ12" s="663"/>
      <c r="FJK12" s="663"/>
      <c r="FJL12" s="663"/>
      <c r="FJM12" s="663"/>
      <c r="FJN12" s="663"/>
      <c r="FJO12" s="663"/>
      <c r="FJP12" s="663"/>
      <c r="FJQ12" s="663"/>
      <c r="FJR12" s="663"/>
      <c r="FJS12" s="663"/>
      <c r="FJT12" s="663"/>
      <c r="FJU12" s="663"/>
      <c r="FJV12" s="663"/>
      <c r="FJW12" s="663"/>
      <c r="FJX12" s="663"/>
      <c r="FJY12" s="663"/>
      <c r="FJZ12" s="663"/>
      <c r="FKA12" s="663"/>
      <c r="FKB12" s="663"/>
      <c r="FKC12" s="663"/>
      <c r="FKD12" s="663"/>
      <c r="FKE12" s="663"/>
      <c r="FKF12" s="663"/>
      <c r="FKG12" s="663"/>
      <c r="FKH12" s="663"/>
      <c r="FKI12" s="663"/>
      <c r="FKJ12" s="663"/>
      <c r="FKK12" s="663"/>
      <c r="FKL12" s="663"/>
      <c r="FKM12" s="663"/>
      <c r="FKN12" s="663"/>
      <c r="FKO12" s="663"/>
      <c r="FKP12" s="663"/>
      <c r="FKQ12" s="663"/>
      <c r="FKR12" s="663"/>
      <c r="FKS12" s="663"/>
      <c r="FKT12" s="663"/>
      <c r="FKU12" s="663"/>
      <c r="FKV12" s="663"/>
      <c r="FKW12" s="663"/>
      <c r="FKX12" s="663"/>
      <c r="FKY12" s="663"/>
      <c r="FKZ12" s="663"/>
      <c r="FLA12" s="663"/>
      <c r="FLB12" s="663"/>
      <c r="FLC12" s="663"/>
      <c r="FLD12" s="663"/>
      <c r="FLE12" s="663"/>
      <c r="FLF12" s="663"/>
      <c r="FLG12" s="663"/>
      <c r="FLH12" s="663"/>
      <c r="FLI12" s="663"/>
      <c r="FLJ12" s="663"/>
      <c r="FLK12" s="663"/>
      <c r="FLL12" s="663"/>
      <c r="FLM12" s="663"/>
      <c r="FLN12" s="663"/>
      <c r="FLO12" s="663"/>
      <c r="FLP12" s="663"/>
      <c r="FLQ12" s="663"/>
      <c r="FLR12" s="663"/>
      <c r="FLS12" s="663"/>
      <c r="FLT12" s="663"/>
      <c r="FLU12" s="663"/>
      <c r="FLV12" s="663"/>
      <c r="FLW12" s="663"/>
      <c r="FLX12" s="663"/>
      <c r="FLY12" s="663"/>
      <c r="FLZ12" s="663"/>
      <c r="FMA12" s="663"/>
      <c r="FMB12" s="663"/>
      <c r="FMC12" s="663"/>
      <c r="FMD12" s="663"/>
      <c r="FME12" s="663"/>
      <c r="FMF12" s="663"/>
      <c r="FMG12" s="663"/>
      <c r="FMH12" s="663"/>
      <c r="FMI12" s="663"/>
      <c r="FMJ12" s="663"/>
      <c r="FMK12" s="663"/>
      <c r="FML12" s="663"/>
      <c r="FMM12" s="663"/>
      <c r="FMN12" s="663"/>
      <c r="FMO12" s="663"/>
      <c r="FMP12" s="663"/>
      <c r="FMQ12" s="663"/>
      <c r="FMR12" s="663"/>
      <c r="FMS12" s="663"/>
      <c r="FMT12" s="663"/>
      <c r="FMU12" s="663"/>
      <c r="FMV12" s="663"/>
      <c r="FMW12" s="663"/>
      <c r="FMX12" s="663"/>
      <c r="FMY12" s="663"/>
      <c r="FMZ12" s="663"/>
      <c r="FNA12" s="663"/>
      <c r="FNB12" s="663"/>
      <c r="FNC12" s="663"/>
      <c r="FND12" s="663"/>
      <c r="FNE12" s="663"/>
      <c r="FNF12" s="663"/>
      <c r="FNG12" s="663"/>
      <c r="FNH12" s="663"/>
      <c r="FNI12" s="663"/>
      <c r="FNJ12" s="663"/>
      <c r="FNK12" s="663"/>
      <c r="FNL12" s="663"/>
      <c r="FNM12" s="663"/>
      <c r="FNN12" s="663"/>
      <c r="FNO12" s="663"/>
      <c r="FNP12" s="663"/>
      <c r="FNQ12" s="663"/>
      <c r="FNR12" s="663"/>
      <c r="FNS12" s="663"/>
      <c r="FNT12" s="663"/>
      <c r="FNU12" s="663"/>
      <c r="FNV12" s="663"/>
      <c r="FNW12" s="663"/>
      <c r="FNX12" s="663"/>
      <c r="FNY12" s="663"/>
      <c r="FNZ12" s="663"/>
      <c r="FOA12" s="663"/>
      <c r="FOB12" s="663"/>
      <c r="FOC12" s="663"/>
      <c r="FOD12" s="663"/>
      <c r="FOE12" s="663"/>
      <c r="FOF12" s="663"/>
      <c r="FOG12" s="663"/>
      <c r="FOH12" s="663"/>
      <c r="FOI12" s="663"/>
      <c r="FOJ12" s="663"/>
      <c r="FOK12" s="663"/>
      <c r="FOL12" s="663"/>
      <c r="FOM12" s="663"/>
      <c r="FON12" s="663"/>
      <c r="FOO12" s="663"/>
      <c r="FOP12" s="663"/>
      <c r="FOQ12" s="663"/>
      <c r="FOR12" s="663"/>
      <c r="FOS12" s="663"/>
      <c r="FOT12" s="663"/>
      <c r="FOU12" s="663"/>
      <c r="FOV12" s="663"/>
      <c r="FOW12" s="663"/>
      <c r="FOX12" s="663"/>
      <c r="FOY12" s="663"/>
      <c r="FOZ12" s="663"/>
      <c r="FPA12" s="663"/>
      <c r="FPB12" s="663"/>
      <c r="FPC12" s="663"/>
      <c r="FPD12" s="663"/>
      <c r="FPE12" s="663"/>
      <c r="FPF12" s="663"/>
      <c r="FPG12" s="663"/>
      <c r="FPH12" s="663"/>
      <c r="FPI12" s="663"/>
      <c r="FPJ12" s="663"/>
      <c r="FPK12" s="663"/>
      <c r="FPL12" s="663"/>
      <c r="FPM12" s="663"/>
      <c r="FPN12" s="663"/>
      <c r="FPO12" s="663"/>
      <c r="FPP12" s="663"/>
      <c r="FPQ12" s="663"/>
      <c r="FPR12" s="663"/>
      <c r="FPS12" s="663"/>
      <c r="FPT12" s="663"/>
      <c r="FPU12" s="663"/>
      <c r="FPV12" s="663"/>
      <c r="FPW12" s="663"/>
      <c r="FPX12" s="663"/>
      <c r="FPY12" s="663"/>
      <c r="FPZ12" s="663"/>
      <c r="FQA12" s="663"/>
      <c r="FQB12" s="663"/>
      <c r="FQC12" s="663"/>
      <c r="FQD12" s="663"/>
      <c r="FQE12" s="663"/>
      <c r="FQF12" s="663"/>
      <c r="FQG12" s="663"/>
      <c r="FQH12" s="663"/>
      <c r="FQI12" s="663"/>
      <c r="FQJ12" s="663"/>
      <c r="FQK12" s="663"/>
      <c r="FQL12" s="663"/>
      <c r="FQM12" s="663"/>
      <c r="FQN12" s="663"/>
      <c r="FQO12" s="663"/>
      <c r="FQP12" s="663"/>
      <c r="FQQ12" s="663"/>
      <c r="FQR12" s="663"/>
      <c r="FQS12" s="663"/>
      <c r="FQT12" s="663"/>
      <c r="FQU12" s="663"/>
      <c r="FQV12" s="663"/>
      <c r="FQW12" s="663"/>
      <c r="FQX12" s="663"/>
      <c r="FQY12" s="663"/>
      <c r="FQZ12" s="663"/>
      <c r="FRA12" s="663"/>
      <c r="FRB12" s="663"/>
      <c r="FRC12" s="663"/>
      <c r="FRD12" s="663"/>
      <c r="FRE12" s="663"/>
      <c r="FRF12" s="663"/>
      <c r="FRG12" s="663"/>
      <c r="FRH12" s="663"/>
      <c r="FRI12" s="663"/>
      <c r="FRJ12" s="663"/>
      <c r="FRK12" s="663"/>
      <c r="FRL12" s="663"/>
      <c r="FRM12" s="663"/>
      <c r="FRN12" s="663"/>
      <c r="FRO12" s="663"/>
      <c r="FRP12" s="663"/>
      <c r="FRQ12" s="663"/>
      <c r="FRR12" s="663"/>
      <c r="FRS12" s="663"/>
      <c r="FRT12" s="663"/>
      <c r="FRU12" s="663"/>
      <c r="FRV12" s="663"/>
      <c r="FRW12" s="663"/>
      <c r="FRX12" s="663"/>
      <c r="FRY12" s="663"/>
      <c r="FRZ12" s="663"/>
      <c r="FSA12" s="663"/>
      <c r="FSB12" s="663"/>
      <c r="FSC12" s="663"/>
      <c r="FSD12" s="663"/>
      <c r="FSE12" s="663"/>
      <c r="FSF12" s="663"/>
      <c r="FSG12" s="663"/>
      <c r="FSH12" s="663"/>
      <c r="FSI12" s="663"/>
      <c r="FSJ12" s="663"/>
      <c r="FSK12" s="663"/>
      <c r="FSL12" s="663"/>
      <c r="FSM12" s="663"/>
      <c r="FSN12" s="663"/>
      <c r="FSO12" s="663"/>
      <c r="FSP12" s="663"/>
      <c r="FSQ12" s="663"/>
      <c r="FSR12" s="663"/>
      <c r="FSS12" s="663"/>
      <c r="FST12" s="663"/>
      <c r="FSU12" s="663"/>
      <c r="FSV12" s="663"/>
      <c r="FSW12" s="663"/>
      <c r="FSX12" s="663"/>
      <c r="FSY12" s="663"/>
      <c r="FSZ12" s="663"/>
      <c r="FTA12" s="663"/>
      <c r="FTB12" s="663"/>
      <c r="FTC12" s="663"/>
      <c r="FTD12" s="663"/>
      <c r="FTE12" s="663"/>
      <c r="FTF12" s="663"/>
      <c r="FTG12" s="663"/>
      <c r="FTH12" s="663"/>
      <c r="FTI12" s="663"/>
      <c r="FTJ12" s="663"/>
      <c r="FTK12" s="663"/>
      <c r="FTL12" s="663"/>
      <c r="FTM12" s="663"/>
      <c r="FTN12" s="663"/>
      <c r="FTO12" s="663"/>
      <c r="FTP12" s="663"/>
      <c r="FTQ12" s="663"/>
      <c r="FTR12" s="663"/>
      <c r="FTS12" s="663"/>
      <c r="FTT12" s="663"/>
      <c r="FTU12" s="663"/>
      <c r="FTV12" s="663"/>
      <c r="FTW12" s="663"/>
      <c r="FTX12" s="663"/>
      <c r="FTY12" s="663"/>
      <c r="FTZ12" s="663"/>
      <c r="FUA12" s="663"/>
      <c r="FUB12" s="663"/>
      <c r="FUC12" s="663"/>
      <c r="FUD12" s="663"/>
      <c r="FUE12" s="663"/>
      <c r="FUF12" s="663"/>
      <c r="FUG12" s="663"/>
      <c r="FUH12" s="663"/>
      <c r="FUI12" s="663"/>
      <c r="FUJ12" s="663"/>
      <c r="FUK12" s="663"/>
      <c r="FUL12" s="663"/>
      <c r="FUM12" s="663"/>
      <c r="FUN12" s="663"/>
      <c r="FUO12" s="663"/>
      <c r="FUP12" s="663"/>
      <c r="FUQ12" s="663"/>
      <c r="FUR12" s="663"/>
      <c r="FUS12" s="663"/>
      <c r="FUT12" s="663"/>
      <c r="FUU12" s="663"/>
      <c r="FUV12" s="663"/>
      <c r="FUW12" s="663"/>
      <c r="FUX12" s="663"/>
      <c r="FUY12" s="663"/>
      <c r="FUZ12" s="663"/>
      <c r="FVA12" s="663"/>
      <c r="FVB12" s="663"/>
      <c r="FVC12" s="663"/>
      <c r="FVD12" s="663"/>
      <c r="FVE12" s="663"/>
      <c r="FVF12" s="663"/>
      <c r="FVG12" s="663"/>
      <c r="FVH12" s="663"/>
      <c r="FVI12" s="663"/>
      <c r="FVJ12" s="663"/>
      <c r="FVK12" s="663"/>
      <c r="FVL12" s="663"/>
      <c r="FVM12" s="663"/>
      <c r="FVN12" s="663"/>
      <c r="FVO12" s="663"/>
      <c r="FVP12" s="663"/>
      <c r="FVQ12" s="663"/>
      <c r="FVR12" s="663"/>
      <c r="FVS12" s="663"/>
      <c r="FVT12" s="663"/>
      <c r="FVU12" s="663"/>
      <c r="FVV12" s="663"/>
      <c r="FVW12" s="663"/>
      <c r="FVX12" s="663"/>
      <c r="FVY12" s="663"/>
      <c r="FVZ12" s="663"/>
      <c r="FWA12" s="663"/>
      <c r="FWB12" s="663"/>
      <c r="FWC12" s="663"/>
      <c r="FWD12" s="663"/>
      <c r="FWE12" s="663"/>
      <c r="FWF12" s="663"/>
      <c r="FWG12" s="663"/>
      <c r="FWH12" s="663"/>
      <c r="FWI12" s="663"/>
      <c r="FWJ12" s="663"/>
      <c r="FWK12" s="663"/>
      <c r="FWL12" s="663"/>
      <c r="FWM12" s="663"/>
      <c r="FWN12" s="663"/>
      <c r="FWO12" s="663"/>
      <c r="FWP12" s="663"/>
      <c r="FWQ12" s="663"/>
      <c r="FWR12" s="663"/>
      <c r="FWS12" s="663"/>
      <c r="FWT12" s="663"/>
      <c r="FWU12" s="663"/>
      <c r="FWV12" s="663"/>
      <c r="FWW12" s="663"/>
      <c r="FWX12" s="663"/>
      <c r="FWY12" s="663"/>
      <c r="FWZ12" s="663"/>
      <c r="FXA12" s="663"/>
      <c r="FXB12" s="663"/>
      <c r="FXC12" s="663"/>
      <c r="FXD12" s="663"/>
      <c r="FXE12" s="663"/>
      <c r="FXF12" s="663"/>
      <c r="FXG12" s="663"/>
      <c r="FXH12" s="663"/>
      <c r="FXI12" s="663"/>
      <c r="FXJ12" s="663"/>
      <c r="FXK12" s="663"/>
      <c r="FXL12" s="663"/>
      <c r="FXM12" s="663"/>
      <c r="FXN12" s="663"/>
      <c r="FXO12" s="663"/>
      <c r="FXP12" s="663"/>
      <c r="FXQ12" s="663"/>
      <c r="FXR12" s="663"/>
      <c r="FXS12" s="663"/>
      <c r="FXT12" s="663"/>
      <c r="FXU12" s="663"/>
      <c r="FXV12" s="663"/>
      <c r="FXW12" s="663"/>
      <c r="FXX12" s="663"/>
      <c r="FXY12" s="663"/>
      <c r="FXZ12" s="663"/>
      <c r="FYA12" s="663"/>
      <c r="FYB12" s="663"/>
      <c r="FYC12" s="663"/>
      <c r="FYD12" s="663"/>
      <c r="FYE12" s="663"/>
      <c r="FYF12" s="663"/>
      <c r="FYG12" s="663"/>
      <c r="FYH12" s="663"/>
      <c r="FYI12" s="663"/>
      <c r="FYJ12" s="663"/>
      <c r="FYK12" s="663"/>
      <c r="FYL12" s="663"/>
      <c r="FYM12" s="663"/>
      <c r="FYN12" s="663"/>
      <c r="FYO12" s="663"/>
      <c r="FYP12" s="663"/>
      <c r="FYQ12" s="663"/>
      <c r="FYR12" s="663"/>
      <c r="FYS12" s="663"/>
      <c r="FYT12" s="663"/>
      <c r="FYU12" s="663"/>
      <c r="FYV12" s="663"/>
      <c r="FYW12" s="663"/>
      <c r="FYX12" s="663"/>
      <c r="FYY12" s="663"/>
      <c r="FYZ12" s="663"/>
      <c r="FZA12" s="663"/>
      <c r="FZB12" s="663"/>
      <c r="FZC12" s="663"/>
      <c r="FZD12" s="663"/>
      <c r="FZE12" s="663"/>
      <c r="FZF12" s="663"/>
      <c r="FZG12" s="663"/>
      <c r="FZH12" s="663"/>
      <c r="FZI12" s="663"/>
      <c r="FZJ12" s="663"/>
      <c r="FZK12" s="663"/>
      <c r="FZL12" s="663"/>
      <c r="FZM12" s="663"/>
      <c r="FZN12" s="663"/>
      <c r="FZO12" s="663"/>
      <c r="FZP12" s="663"/>
      <c r="FZQ12" s="663"/>
      <c r="FZR12" s="663"/>
      <c r="FZS12" s="663"/>
      <c r="FZT12" s="663"/>
      <c r="FZU12" s="663"/>
      <c r="FZV12" s="663"/>
      <c r="FZW12" s="663"/>
      <c r="FZX12" s="663"/>
      <c r="FZY12" s="663"/>
      <c r="FZZ12" s="663"/>
      <c r="GAA12" s="663"/>
      <c r="GAB12" s="663"/>
      <c r="GAC12" s="663"/>
      <c r="GAD12" s="663"/>
      <c r="GAE12" s="663"/>
      <c r="GAF12" s="663"/>
      <c r="GAG12" s="663"/>
      <c r="GAH12" s="663"/>
      <c r="GAI12" s="663"/>
      <c r="GAJ12" s="663"/>
      <c r="GAK12" s="663"/>
      <c r="GAL12" s="663"/>
      <c r="GAM12" s="663"/>
      <c r="GAN12" s="663"/>
      <c r="GAO12" s="663"/>
      <c r="GAP12" s="663"/>
      <c r="GAQ12" s="663"/>
      <c r="GAR12" s="663"/>
      <c r="GAS12" s="663"/>
      <c r="GAT12" s="663"/>
      <c r="GAU12" s="663"/>
      <c r="GAV12" s="663"/>
      <c r="GAW12" s="663"/>
      <c r="GAX12" s="663"/>
      <c r="GAY12" s="663"/>
      <c r="GAZ12" s="663"/>
      <c r="GBA12" s="663"/>
      <c r="GBB12" s="663"/>
      <c r="GBC12" s="663"/>
      <c r="GBD12" s="663"/>
      <c r="GBE12" s="663"/>
      <c r="GBF12" s="663"/>
      <c r="GBG12" s="663"/>
      <c r="GBH12" s="663"/>
      <c r="GBI12" s="663"/>
      <c r="GBJ12" s="663"/>
      <c r="GBK12" s="663"/>
      <c r="GBL12" s="663"/>
      <c r="GBM12" s="663"/>
      <c r="GBN12" s="663"/>
      <c r="GBO12" s="663"/>
      <c r="GBP12" s="663"/>
      <c r="GBQ12" s="663"/>
      <c r="GBR12" s="663"/>
      <c r="GBS12" s="663"/>
      <c r="GBT12" s="663"/>
      <c r="GBU12" s="663"/>
      <c r="GBV12" s="663"/>
      <c r="GBW12" s="663"/>
      <c r="GBX12" s="663"/>
      <c r="GBY12" s="663"/>
      <c r="GBZ12" s="663"/>
      <c r="GCA12" s="663"/>
      <c r="GCB12" s="663"/>
      <c r="GCC12" s="663"/>
      <c r="GCD12" s="663"/>
      <c r="GCE12" s="663"/>
      <c r="GCF12" s="663"/>
      <c r="GCG12" s="663"/>
      <c r="GCH12" s="663"/>
      <c r="GCI12" s="663"/>
      <c r="GCJ12" s="663"/>
      <c r="GCK12" s="663"/>
      <c r="GCL12" s="663"/>
      <c r="GCM12" s="663"/>
      <c r="GCN12" s="663"/>
      <c r="GCO12" s="663"/>
      <c r="GCP12" s="663"/>
      <c r="GCQ12" s="663"/>
      <c r="GCR12" s="663"/>
      <c r="GCS12" s="663"/>
      <c r="GCT12" s="663"/>
      <c r="GCU12" s="663"/>
      <c r="GCV12" s="663"/>
      <c r="GCW12" s="663"/>
      <c r="GCX12" s="663"/>
      <c r="GCY12" s="663"/>
      <c r="GCZ12" s="663"/>
      <c r="GDA12" s="663"/>
      <c r="GDB12" s="663"/>
      <c r="GDC12" s="663"/>
      <c r="GDD12" s="663"/>
      <c r="GDE12" s="663"/>
      <c r="GDF12" s="663"/>
      <c r="GDG12" s="663"/>
      <c r="GDH12" s="663"/>
      <c r="GDI12" s="663"/>
      <c r="GDJ12" s="663"/>
      <c r="GDK12" s="663"/>
      <c r="GDL12" s="663"/>
      <c r="GDM12" s="663"/>
      <c r="GDN12" s="663"/>
      <c r="GDO12" s="663"/>
      <c r="GDP12" s="663"/>
      <c r="GDQ12" s="663"/>
      <c r="GDR12" s="663"/>
      <c r="GDS12" s="663"/>
      <c r="GDT12" s="663"/>
      <c r="GDU12" s="663"/>
      <c r="GDV12" s="663"/>
      <c r="GDW12" s="663"/>
      <c r="GDX12" s="663"/>
      <c r="GDY12" s="663"/>
      <c r="GDZ12" s="663"/>
      <c r="GEA12" s="663"/>
      <c r="GEB12" s="663"/>
      <c r="GEC12" s="663"/>
      <c r="GED12" s="663"/>
      <c r="GEE12" s="663"/>
      <c r="GEF12" s="663"/>
      <c r="GEG12" s="663"/>
      <c r="GEH12" s="663"/>
      <c r="GEI12" s="663"/>
      <c r="GEJ12" s="663"/>
      <c r="GEK12" s="663"/>
      <c r="GEL12" s="663"/>
      <c r="GEM12" s="663"/>
      <c r="GEN12" s="663"/>
      <c r="GEO12" s="663"/>
      <c r="GEP12" s="663"/>
      <c r="GEQ12" s="663"/>
      <c r="GER12" s="663"/>
      <c r="GES12" s="663"/>
      <c r="GET12" s="663"/>
      <c r="GEU12" s="663"/>
      <c r="GEV12" s="663"/>
      <c r="GEW12" s="663"/>
      <c r="GEX12" s="663"/>
      <c r="GEY12" s="663"/>
      <c r="GEZ12" s="663"/>
      <c r="GFA12" s="663"/>
      <c r="GFB12" s="663"/>
      <c r="GFC12" s="663"/>
      <c r="GFD12" s="663"/>
      <c r="GFE12" s="663"/>
      <c r="GFF12" s="663"/>
      <c r="GFG12" s="663"/>
      <c r="GFH12" s="663"/>
      <c r="GFI12" s="663"/>
      <c r="GFJ12" s="663"/>
      <c r="GFK12" s="663"/>
      <c r="GFL12" s="663"/>
      <c r="GFM12" s="663"/>
      <c r="GFN12" s="663"/>
      <c r="GFO12" s="663"/>
      <c r="GFP12" s="663"/>
      <c r="GFQ12" s="663"/>
      <c r="GFR12" s="663"/>
      <c r="GFS12" s="663"/>
      <c r="GFT12" s="663"/>
      <c r="GFU12" s="663"/>
      <c r="GFV12" s="663"/>
      <c r="GFW12" s="663"/>
      <c r="GFX12" s="663"/>
      <c r="GFY12" s="663"/>
      <c r="GFZ12" s="663"/>
      <c r="GGA12" s="663"/>
      <c r="GGB12" s="663"/>
      <c r="GGC12" s="663"/>
      <c r="GGD12" s="663"/>
      <c r="GGE12" s="663"/>
      <c r="GGF12" s="663"/>
      <c r="GGG12" s="663"/>
      <c r="GGH12" s="663"/>
      <c r="GGI12" s="663"/>
      <c r="GGJ12" s="663"/>
      <c r="GGK12" s="663"/>
      <c r="GGL12" s="663"/>
      <c r="GGM12" s="663"/>
      <c r="GGN12" s="663"/>
      <c r="GGO12" s="663"/>
      <c r="GGP12" s="663"/>
      <c r="GGQ12" s="663"/>
      <c r="GGR12" s="663"/>
      <c r="GGS12" s="663"/>
      <c r="GGT12" s="663"/>
      <c r="GGU12" s="663"/>
      <c r="GGV12" s="663"/>
      <c r="GGW12" s="663"/>
      <c r="GGX12" s="663"/>
      <c r="GGY12" s="663"/>
      <c r="GGZ12" s="663"/>
      <c r="GHA12" s="663"/>
      <c r="GHB12" s="663"/>
      <c r="GHC12" s="663"/>
      <c r="GHD12" s="663"/>
      <c r="GHE12" s="663"/>
      <c r="GHF12" s="663"/>
      <c r="GHG12" s="663"/>
      <c r="GHH12" s="663"/>
      <c r="GHI12" s="663"/>
      <c r="GHJ12" s="663"/>
      <c r="GHK12" s="663"/>
      <c r="GHL12" s="663"/>
      <c r="GHM12" s="663"/>
      <c r="GHN12" s="663"/>
      <c r="GHO12" s="663"/>
      <c r="GHP12" s="663"/>
      <c r="GHQ12" s="663"/>
      <c r="GHR12" s="663"/>
      <c r="GHS12" s="663"/>
      <c r="GHT12" s="663"/>
      <c r="GHU12" s="663"/>
      <c r="GHV12" s="663"/>
      <c r="GHW12" s="663"/>
      <c r="GHX12" s="663"/>
      <c r="GHY12" s="663"/>
      <c r="GHZ12" s="663"/>
      <c r="GIA12" s="663"/>
      <c r="GIB12" s="663"/>
      <c r="GIC12" s="663"/>
      <c r="GID12" s="663"/>
      <c r="GIE12" s="663"/>
      <c r="GIF12" s="663"/>
      <c r="GIG12" s="663"/>
      <c r="GIH12" s="663"/>
      <c r="GII12" s="663"/>
      <c r="GIJ12" s="663"/>
      <c r="GIK12" s="663"/>
      <c r="GIL12" s="663"/>
      <c r="GIM12" s="663"/>
      <c r="GIN12" s="663"/>
      <c r="GIO12" s="663"/>
      <c r="GIP12" s="663"/>
      <c r="GIQ12" s="663"/>
      <c r="GIR12" s="663"/>
      <c r="GIS12" s="663"/>
      <c r="GIT12" s="663"/>
      <c r="GIU12" s="663"/>
      <c r="GIV12" s="663"/>
      <c r="GIW12" s="663"/>
      <c r="GIX12" s="663"/>
      <c r="GIY12" s="663"/>
      <c r="GIZ12" s="663"/>
      <c r="GJA12" s="663"/>
      <c r="GJB12" s="663"/>
      <c r="GJC12" s="663"/>
      <c r="GJD12" s="663"/>
      <c r="GJE12" s="663"/>
      <c r="GJF12" s="663"/>
      <c r="GJG12" s="663"/>
      <c r="GJH12" s="663"/>
      <c r="GJI12" s="663"/>
      <c r="GJJ12" s="663"/>
      <c r="GJK12" s="663"/>
      <c r="GJL12" s="663"/>
      <c r="GJM12" s="663"/>
      <c r="GJN12" s="663"/>
      <c r="GJO12" s="663"/>
      <c r="GJP12" s="663"/>
      <c r="GJQ12" s="663"/>
      <c r="GJR12" s="663"/>
      <c r="GJS12" s="663"/>
      <c r="GJT12" s="663"/>
      <c r="GJU12" s="663"/>
      <c r="GJV12" s="663"/>
      <c r="GJW12" s="663"/>
      <c r="GJX12" s="663"/>
      <c r="GJY12" s="663"/>
      <c r="GJZ12" s="663"/>
      <c r="GKA12" s="663"/>
      <c r="GKB12" s="663"/>
      <c r="GKC12" s="663"/>
      <c r="GKD12" s="663"/>
      <c r="GKE12" s="663"/>
      <c r="GKF12" s="663"/>
      <c r="GKG12" s="663"/>
      <c r="GKH12" s="663"/>
      <c r="GKI12" s="663"/>
      <c r="GKJ12" s="663"/>
      <c r="GKK12" s="663"/>
      <c r="GKL12" s="663"/>
      <c r="GKM12" s="663"/>
      <c r="GKN12" s="663"/>
      <c r="GKO12" s="663"/>
      <c r="GKP12" s="663"/>
      <c r="GKQ12" s="663"/>
      <c r="GKR12" s="663"/>
      <c r="GKS12" s="663"/>
      <c r="GKT12" s="663"/>
      <c r="GKU12" s="663"/>
      <c r="GKV12" s="663"/>
      <c r="GKW12" s="663"/>
      <c r="GKX12" s="663"/>
      <c r="GKY12" s="663"/>
      <c r="GKZ12" s="663"/>
      <c r="GLA12" s="663"/>
      <c r="GLB12" s="663"/>
      <c r="GLC12" s="663"/>
      <c r="GLD12" s="663"/>
      <c r="GLE12" s="663"/>
      <c r="GLF12" s="663"/>
      <c r="GLG12" s="663"/>
      <c r="GLH12" s="663"/>
      <c r="GLI12" s="663"/>
      <c r="GLJ12" s="663"/>
      <c r="GLK12" s="663"/>
      <c r="GLL12" s="663"/>
      <c r="GLM12" s="663"/>
      <c r="GLN12" s="663"/>
      <c r="GLO12" s="663"/>
      <c r="GLP12" s="663"/>
      <c r="GLQ12" s="663"/>
      <c r="GLR12" s="663"/>
      <c r="GLS12" s="663"/>
      <c r="GLT12" s="663"/>
      <c r="GLU12" s="663"/>
      <c r="GLV12" s="663"/>
      <c r="GLW12" s="663"/>
      <c r="GLX12" s="663"/>
      <c r="GLY12" s="663"/>
      <c r="GLZ12" s="663"/>
      <c r="GMA12" s="663"/>
      <c r="GMB12" s="663"/>
      <c r="GMC12" s="663"/>
      <c r="GMD12" s="663"/>
      <c r="GME12" s="663"/>
      <c r="GMF12" s="663"/>
      <c r="GMG12" s="663"/>
      <c r="GMH12" s="663"/>
      <c r="GMI12" s="663"/>
      <c r="GMJ12" s="663"/>
      <c r="GMK12" s="663"/>
      <c r="GML12" s="663"/>
      <c r="GMM12" s="663"/>
      <c r="GMN12" s="663"/>
      <c r="GMO12" s="663"/>
      <c r="GMP12" s="663"/>
      <c r="GMQ12" s="663"/>
      <c r="GMR12" s="663"/>
      <c r="GMS12" s="663"/>
      <c r="GMT12" s="663"/>
      <c r="GMU12" s="663"/>
      <c r="GMV12" s="663"/>
      <c r="GMW12" s="663"/>
      <c r="GMX12" s="663"/>
      <c r="GMY12" s="663"/>
      <c r="GMZ12" s="663"/>
      <c r="GNA12" s="663"/>
      <c r="GNB12" s="663"/>
      <c r="GNC12" s="663"/>
      <c r="GND12" s="663"/>
      <c r="GNE12" s="663"/>
      <c r="GNF12" s="663"/>
      <c r="GNG12" s="663"/>
      <c r="GNH12" s="663"/>
      <c r="GNI12" s="663"/>
      <c r="GNJ12" s="663"/>
      <c r="GNK12" s="663"/>
      <c r="GNL12" s="663"/>
      <c r="GNM12" s="663"/>
      <c r="GNN12" s="663"/>
      <c r="GNO12" s="663"/>
      <c r="GNP12" s="663"/>
      <c r="GNQ12" s="663"/>
      <c r="GNR12" s="663"/>
      <c r="GNS12" s="663"/>
      <c r="GNT12" s="663"/>
      <c r="GNU12" s="663"/>
      <c r="GNV12" s="663"/>
      <c r="GNW12" s="663"/>
      <c r="GNX12" s="663"/>
      <c r="GNY12" s="663"/>
      <c r="GNZ12" s="663"/>
      <c r="GOA12" s="663"/>
      <c r="GOB12" s="663"/>
      <c r="GOC12" s="663"/>
      <c r="GOD12" s="663"/>
      <c r="GOE12" s="663"/>
      <c r="GOF12" s="663"/>
      <c r="GOG12" s="663"/>
      <c r="GOH12" s="663"/>
      <c r="GOI12" s="663"/>
      <c r="GOJ12" s="663"/>
      <c r="GOK12" s="663"/>
      <c r="GOL12" s="663"/>
      <c r="GOM12" s="663"/>
      <c r="GON12" s="663"/>
      <c r="GOO12" s="663"/>
      <c r="GOP12" s="663"/>
      <c r="GOQ12" s="663"/>
      <c r="GOR12" s="663"/>
      <c r="GOS12" s="663"/>
      <c r="GOT12" s="663"/>
      <c r="GOU12" s="663"/>
      <c r="GOV12" s="663"/>
      <c r="GOW12" s="663"/>
      <c r="GOX12" s="663"/>
      <c r="GOY12" s="663"/>
      <c r="GOZ12" s="663"/>
      <c r="GPA12" s="663"/>
      <c r="GPB12" s="663"/>
      <c r="GPC12" s="663"/>
      <c r="GPD12" s="663"/>
      <c r="GPE12" s="663"/>
      <c r="GPF12" s="663"/>
      <c r="GPG12" s="663"/>
      <c r="GPH12" s="663"/>
      <c r="GPI12" s="663"/>
      <c r="GPJ12" s="663"/>
      <c r="GPK12" s="663"/>
      <c r="GPL12" s="663"/>
      <c r="GPM12" s="663"/>
      <c r="GPN12" s="663"/>
      <c r="GPO12" s="663"/>
      <c r="GPP12" s="663"/>
      <c r="GPQ12" s="663"/>
      <c r="GPR12" s="663"/>
      <c r="GPS12" s="663"/>
      <c r="GPT12" s="663"/>
      <c r="GPU12" s="663"/>
      <c r="GPV12" s="663"/>
      <c r="GPW12" s="663"/>
      <c r="GPX12" s="663"/>
      <c r="GPY12" s="663"/>
      <c r="GPZ12" s="663"/>
      <c r="GQA12" s="663"/>
      <c r="GQB12" s="663"/>
      <c r="GQC12" s="663"/>
      <c r="GQD12" s="663"/>
      <c r="GQE12" s="663"/>
      <c r="GQF12" s="663"/>
      <c r="GQG12" s="663"/>
      <c r="GQH12" s="663"/>
      <c r="GQI12" s="663"/>
      <c r="GQJ12" s="663"/>
      <c r="GQK12" s="663"/>
      <c r="GQL12" s="663"/>
      <c r="GQM12" s="663"/>
      <c r="GQN12" s="663"/>
      <c r="GQO12" s="663"/>
      <c r="GQP12" s="663"/>
      <c r="GQQ12" s="663"/>
      <c r="GQR12" s="663"/>
      <c r="GQS12" s="663"/>
      <c r="GQT12" s="663"/>
      <c r="GQU12" s="663"/>
      <c r="GQV12" s="663"/>
      <c r="GQW12" s="663"/>
      <c r="GQX12" s="663"/>
      <c r="GQY12" s="663"/>
      <c r="GQZ12" s="663"/>
      <c r="GRA12" s="663"/>
      <c r="GRB12" s="663"/>
      <c r="GRC12" s="663"/>
      <c r="GRD12" s="663"/>
      <c r="GRE12" s="663"/>
      <c r="GRF12" s="663"/>
      <c r="GRG12" s="663"/>
      <c r="GRH12" s="663"/>
      <c r="GRI12" s="663"/>
      <c r="GRJ12" s="663"/>
      <c r="GRK12" s="663"/>
      <c r="GRL12" s="663"/>
      <c r="GRM12" s="663"/>
      <c r="GRN12" s="663"/>
      <c r="GRO12" s="663"/>
      <c r="GRP12" s="663"/>
      <c r="GRQ12" s="663"/>
      <c r="GRR12" s="663"/>
      <c r="GRS12" s="663"/>
      <c r="GRT12" s="663"/>
      <c r="GRU12" s="663"/>
      <c r="GRV12" s="663"/>
      <c r="GRW12" s="663"/>
      <c r="GRX12" s="663"/>
      <c r="GRY12" s="663"/>
      <c r="GRZ12" s="663"/>
      <c r="GSA12" s="663"/>
      <c r="GSB12" s="663"/>
      <c r="GSC12" s="663"/>
      <c r="GSD12" s="663"/>
      <c r="GSE12" s="663"/>
      <c r="GSF12" s="663"/>
      <c r="GSG12" s="663"/>
      <c r="GSH12" s="663"/>
      <c r="GSI12" s="663"/>
      <c r="GSJ12" s="663"/>
      <c r="GSK12" s="663"/>
      <c r="GSL12" s="663"/>
      <c r="GSM12" s="663"/>
      <c r="GSN12" s="663"/>
      <c r="GSO12" s="663"/>
      <c r="GSP12" s="663"/>
      <c r="GSQ12" s="663"/>
      <c r="GSR12" s="663"/>
      <c r="GSS12" s="663"/>
      <c r="GST12" s="663"/>
      <c r="GSU12" s="663"/>
      <c r="GSV12" s="663"/>
      <c r="GSW12" s="663"/>
      <c r="GSX12" s="663"/>
      <c r="GSY12" s="663"/>
      <c r="GSZ12" s="663"/>
      <c r="GTA12" s="663"/>
      <c r="GTB12" s="663"/>
      <c r="GTC12" s="663"/>
      <c r="GTD12" s="663"/>
      <c r="GTE12" s="663"/>
      <c r="GTF12" s="663"/>
      <c r="GTG12" s="663"/>
      <c r="GTH12" s="663"/>
      <c r="GTI12" s="663"/>
      <c r="GTJ12" s="663"/>
      <c r="GTK12" s="663"/>
      <c r="GTL12" s="663"/>
      <c r="GTM12" s="663"/>
      <c r="GTN12" s="663"/>
      <c r="GTO12" s="663"/>
      <c r="GTP12" s="663"/>
      <c r="GTQ12" s="663"/>
      <c r="GTR12" s="663"/>
      <c r="GTS12" s="663"/>
      <c r="GTT12" s="663"/>
      <c r="GTU12" s="663"/>
      <c r="GTV12" s="663"/>
      <c r="GTW12" s="663"/>
      <c r="GTX12" s="663"/>
      <c r="GTY12" s="663"/>
      <c r="GTZ12" s="663"/>
      <c r="GUA12" s="663"/>
      <c r="GUB12" s="663"/>
      <c r="GUC12" s="663"/>
      <c r="GUD12" s="663"/>
      <c r="GUE12" s="663"/>
      <c r="GUF12" s="663"/>
      <c r="GUG12" s="663"/>
      <c r="GUH12" s="663"/>
      <c r="GUI12" s="663"/>
      <c r="GUJ12" s="663"/>
      <c r="GUK12" s="663"/>
      <c r="GUL12" s="663"/>
      <c r="GUM12" s="663"/>
      <c r="GUN12" s="663"/>
      <c r="GUO12" s="663"/>
      <c r="GUP12" s="663"/>
      <c r="GUQ12" s="663"/>
      <c r="GUR12" s="663"/>
      <c r="GUS12" s="663"/>
      <c r="GUT12" s="663"/>
      <c r="GUU12" s="663"/>
      <c r="GUV12" s="663"/>
      <c r="GUW12" s="663"/>
      <c r="GUX12" s="663"/>
      <c r="GUY12" s="663"/>
      <c r="GUZ12" s="663"/>
      <c r="GVA12" s="663"/>
      <c r="GVB12" s="663"/>
      <c r="GVC12" s="663"/>
      <c r="GVD12" s="663"/>
      <c r="GVE12" s="663"/>
      <c r="GVF12" s="663"/>
      <c r="GVG12" s="663"/>
      <c r="GVH12" s="663"/>
      <c r="GVI12" s="663"/>
      <c r="GVJ12" s="663"/>
      <c r="GVK12" s="663"/>
      <c r="GVL12" s="663"/>
      <c r="GVM12" s="663"/>
      <c r="GVN12" s="663"/>
      <c r="GVO12" s="663"/>
      <c r="GVP12" s="663"/>
      <c r="GVQ12" s="663"/>
      <c r="GVR12" s="663"/>
      <c r="GVS12" s="663"/>
      <c r="GVT12" s="663"/>
      <c r="GVU12" s="663"/>
      <c r="GVV12" s="663"/>
      <c r="GVW12" s="663"/>
      <c r="GVX12" s="663"/>
      <c r="GVY12" s="663"/>
      <c r="GVZ12" s="663"/>
      <c r="GWA12" s="663"/>
      <c r="GWB12" s="663"/>
      <c r="GWC12" s="663"/>
      <c r="GWD12" s="663"/>
      <c r="GWE12" s="663"/>
      <c r="GWF12" s="663"/>
      <c r="GWG12" s="663"/>
      <c r="GWH12" s="663"/>
      <c r="GWI12" s="663"/>
      <c r="GWJ12" s="663"/>
      <c r="GWK12" s="663"/>
      <c r="GWL12" s="663"/>
      <c r="GWM12" s="663"/>
      <c r="GWN12" s="663"/>
      <c r="GWO12" s="663"/>
      <c r="GWP12" s="663"/>
      <c r="GWQ12" s="663"/>
      <c r="GWR12" s="663"/>
      <c r="GWS12" s="663"/>
      <c r="GWT12" s="663"/>
      <c r="GWU12" s="663"/>
      <c r="GWV12" s="663"/>
      <c r="GWW12" s="663"/>
      <c r="GWX12" s="663"/>
      <c r="GWY12" s="663"/>
      <c r="GWZ12" s="663"/>
      <c r="GXA12" s="663"/>
      <c r="GXB12" s="663"/>
      <c r="GXC12" s="663"/>
      <c r="GXD12" s="663"/>
      <c r="GXE12" s="663"/>
      <c r="GXF12" s="663"/>
      <c r="GXG12" s="663"/>
      <c r="GXH12" s="663"/>
      <c r="GXI12" s="663"/>
      <c r="GXJ12" s="663"/>
      <c r="GXK12" s="663"/>
      <c r="GXL12" s="663"/>
      <c r="GXM12" s="663"/>
      <c r="GXN12" s="663"/>
      <c r="GXO12" s="663"/>
      <c r="GXP12" s="663"/>
      <c r="GXQ12" s="663"/>
      <c r="GXR12" s="663"/>
      <c r="GXS12" s="663"/>
      <c r="GXT12" s="663"/>
      <c r="GXU12" s="663"/>
      <c r="GXV12" s="663"/>
      <c r="GXW12" s="663"/>
      <c r="GXX12" s="663"/>
      <c r="GXY12" s="663"/>
      <c r="GXZ12" s="663"/>
      <c r="GYA12" s="663"/>
      <c r="GYB12" s="663"/>
      <c r="GYC12" s="663"/>
      <c r="GYD12" s="663"/>
      <c r="GYE12" s="663"/>
      <c r="GYF12" s="663"/>
      <c r="GYG12" s="663"/>
      <c r="GYH12" s="663"/>
      <c r="GYI12" s="663"/>
      <c r="GYJ12" s="663"/>
      <c r="GYK12" s="663"/>
      <c r="GYL12" s="663"/>
      <c r="GYM12" s="663"/>
      <c r="GYN12" s="663"/>
      <c r="GYO12" s="663"/>
      <c r="GYP12" s="663"/>
      <c r="GYQ12" s="663"/>
      <c r="GYR12" s="663"/>
      <c r="GYS12" s="663"/>
      <c r="GYT12" s="663"/>
      <c r="GYU12" s="663"/>
      <c r="GYV12" s="663"/>
      <c r="GYW12" s="663"/>
      <c r="GYX12" s="663"/>
      <c r="GYY12" s="663"/>
      <c r="GYZ12" s="663"/>
      <c r="GZA12" s="663"/>
      <c r="GZB12" s="663"/>
      <c r="GZC12" s="663"/>
      <c r="GZD12" s="663"/>
      <c r="GZE12" s="663"/>
      <c r="GZF12" s="663"/>
      <c r="GZG12" s="663"/>
      <c r="GZH12" s="663"/>
      <c r="GZI12" s="663"/>
      <c r="GZJ12" s="663"/>
      <c r="GZK12" s="663"/>
      <c r="GZL12" s="663"/>
      <c r="GZM12" s="663"/>
      <c r="GZN12" s="663"/>
      <c r="GZO12" s="663"/>
      <c r="GZP12" s="663"/>
      <c r="GZQ12" s="663"/>
      <c r="GZR12" s="663"/>
      <c r="GZS12" s="663"/>
      <c r="GZT12" s="663"/>
      <c r="GZU12" s="663"/>
      <c r="GZV12" s="663"/>
      <c r="GZW12" s="663"/>
      <c r="GZX12" s="663"/>
      <c r="GZY12" s="663"/>
      <c r="GZZ12" s="663"/>
      <c r="HAA12" s="663"/>
      <c r="HAB12" s="663"/>
      <c r="HAC12" s="663"/>
      <c r="HAD12" s="663"/>
      <c r="HAE12" s="663"/>
      <c r="HAF12" s="663"/>
      <c r="HAG12" s="663"/>
      <c r="HAH12" s="663"/>
      <c r="HAI12" s="663"/>
      <c r="HAJ12" s="663"/>
      <c r="HAK12" s="663"/>
      <c r="HAL12" s="663"/>
      <c r="HAM12" s="663"/>
      <c r="HAN12" s="663"/>
      <c r="HAO12" s="663"/>
      <c r="HAP12" s="663"/>
      <c r="HAQ12" s="663"/>
      <c r="HAR12" s="663"/>
      <c r="HAS12" s="663"/>
      <c r="HAT12" s="663"/>
      <c r="HAU12" s="663"/>
      <c r="HAV12" s="663"/>
      <c r="HAW12" s="663"/>
      <c r="HAX12" s="663"/>
      <c r="HAY12" s="663"/>
      <c r="HAZ12" s="663"/>
      <c r="HBA12" s="663"/>
      <c r="HBB12" s="663"/>
      <c r="HBC12" s="663"/>
      <c r="HBD12" s="663"/>
      <c r="HBE12" s="663"/>
      <c r="HBF12" s="663"/>
      <c r="HBG12" s="663"/>
      <c r="HBH12" s="663"/>
      <c r="HBI12" s="663"/>
      <c r="HBJ12" s="663"/>
      <c r="HBK12" s="663"/>
      <c r="HBL12" s="663"/>
      <c r="HBM12" s="663"/>
      <c r="HBN12" s="663"/>
      <c r="HBO12" s="663"/>
      <c r="HBP12" s="663"/>
      <c r="HBQ12" s="663"/>
      <c r="HBR12" s="663"/>
      <c r="HBS12" s="663"/>
      <c r="HBT12" s="663"/>
      <c r="HBU12" s="663"/>
      <c r="HBV12" s="663"/>
      <c r="HBW12" s="663"/>
      <c r="HBX12" s="663"/>
      <c r="HBY12" s="663"/>
      <c r="HBZ12" s="663"/>
      <c r="HCA12" s="663"/>
      <c r="HCB12" s="663"/>
      <c r="HCC12" s="663"/>
      <c r="HCD12" s="663"/>
      <c r="HCE12" s="663"/>
      <c r="HCF12" s="663"/>
      <c r="HCG12" s="663"/>
      <c r="HCH12" s="663"/>
      <c r="HCI12" s="663"/>
      <c r="HCJ12" s="663"/>
      <c r="HCK12" s="663"/>
      <c r="HCL12" s="663"/>
      <c r="HCM12" s="663"/>
      <c r="HCN12" s="663"/>
      <c r="HCO12" s="663"/>
      <c r="HCP12" s="663"/>
      <c r="HCQ12" s="663"/>
      <c r="HCR12" s="663"/>
      <c r="HCS12" s="663"/>
      <c r="HCT12" s="663"/>
      <c r="HCU12" s="663"/>
      <c r="HCV12" s="663"/>
      <c r="HCW12" s="663"/>
      <c r="HCX12" s="663"/>
      <c r="HCY12" s="663"/>
      <c r="HCZ12" s="663"/>
      <c r="HDA12" s="663"/>
      <c r="HDB12" s="663"/>
      <c r="HDC12" s="663"/>
      <c r="HDD12" s="663"/>
      <c r="HDE12" s="663"/>
      <c r="HDF12" s="663"/>
      <c r="HDG12" s="663"/>
      <c r="HDH12" s="663"/>
      <c r="HDI12" s="663"/>
      <c r="HDJ12" s="663"/>
      <c r="HDK12" s="663"/>
      <c r="HDL12" s="663"/>
      <c r="HDM12" s="663"/>
      <c r="HDN12" s="663"/>
      <c r="HDO12" s="663"/>
      <c r="HDP12" s="663"/>
      <c r="HDQ12" s="663"/>
      <c r="HDR12" s="663"/>
      <c r="HDS12" s="663"/>
      <c r="HDT12" s="663"/>
      <c r="HDU12" s="663"/>
      <c r="HDV12" s="663"/>
      <c r="HDW12" s="663"/>
      <c r="HDX12" s="663"/>
      <c r="HDY12" s="663"/>
      <c r="HDZ12" s="663"/>
      <c r="HEA12" s="663"/>
      <c r="HEB12" s="663"/>
      <c r="HEC12" s="663"/>
      <c r="HED12" s="663"/>
      <c r="HEE12" s="663"/>
      <c r="HEF12" s="663"/>
      <c r="HEG12" s="663"/>
      <c r="HEH12" s="663"/>
      <c r="HEI12" s="663"/>
      <c r="HEJ12" s="663"/>
      <c r="HEK12" s="663"/>
      <c r="HEL12" s="663"/>
      <c r="HEM12" s="663"/>
      <c r="HEN12" s="663"/>
      <c r="HEO12" s="663"/>
      <c r="HEP12" s="663"/>
      <c r="HEQ12" s="663"/>
      <c r="HER12" s="663"/>
      <c r="HES12" s="663"/>
      <c r="HET12" s="663"/>
      <c r="HEU12" s="663"/>
      <c r="HEV12" s="663"/>
      <c r="HEW12" s="663"/>
      <c r="HEX12" s="663"/>
      <c r="HEY12" s="663"/>
      <c r="HEZ12" s="663"/>
      <c r="HFA12" s="663"/>
      <c r="HFB12" s="663"/>
      <c r="HFC12" s="663"/>
      <c r="HFD12" s="663"/>
      <c r="HFE12" s="663"/>
      <c r="HFF12" s="663"/>
      <c r="HFG12" s="663"/>
      <c r="HFH12" s="663"/>
      <c r="HFI12" s="663"/>
      <c r="HFJ12" s="663"/>
      <c r="HFK12" s="663"/>
      <c r="HFL12" s="663"/>
      <c r="HFM12" s="663"/>
      <c r="HFN12" s="663"/>
      <c r="HFO12" s="663"/>
      <c r="HFP12" s="663"/>
      <c r="HFQ12" s="663"/>
      <c r="HFR12" s="663"/>
      <c r="HFS12" s="663"/>
      <c r="HFT12" s="663"/>
      <c r="HFU12" s="663"/>
      <c r="HFV12" s="663"/>
      <c r="HFW12" s="663"/>
      <c r="HFX12" s="663"/>
      <c r="HFY12" s="663"/>
      <c r="HFZ12" s="663"/>
      <c r="HGA12" s="663"/>
      <c r="HGB12" s="663"/>
      <c r="HGC12" s="663"/>
      <c r="HGD12" s="663"/>
      <c r="HGE12" s="663"/>
      <c r="HGF12" s="663"/>
      <c r="HGG12" s="663"/>
      <c r="HGH12" s="663"/>
      <c r="HGI12" s="663"/>
      <c r="HGJ12" s="663"/>
      <c r="HGK12" s="663"/>
      <c r="HGL12" s="663"/>
      <c r="HGM12" s="663"/>
      <c r="HGN12" s="663"/>
      <c r="HGO12" s="663"/>
      <c r="HGP12" s="663"/>
      <c r="HGQ12" s="663"/>
      <c r="HGR12" s="663"/>
      <c r="HGS12" s="663"/>
      <c r="HGT12" s="663"/>
      <c r="HGU12" s="663"/>
      <c r="HGV12" s="663"/>
      <c r="HGW12" s="663"/>
      <c r="HGX12" s="663"/>
      <c r="HGY12" s="663"/>
      <c r="HGZ12" s="663"/>
      <c r="HHA12" s="663"/>
      <c r="HHB12" s="663"/>
      <c r="HHC12" s="663"/>
      <c r="HHD12" s="663"/>
      <c r="HHE12" s="663"/>
      <c r="HHF12" s="663"/>
      <c r="HHG12" s="663"/>
      <c r="HHH12" s="663"/>
      <c r="HHI12" s="663"/>
      <c r="HHJ12" s="663"/>
      <c r="HHK12" s="663"/>
      <c r="HHL12" s="663"/>
      <c r="HHM12" s="663"/>
      <c r="HHN12" s="663"/>
      <c r="HHO12" s="663"/>
      <c r="HHP12" s="663"/>
      <c r="HHQ12" s="663"/>
      <c r="HHR12" s="663"/>
      <c r="HHS12" s="663"/>
      <c r="HHT12" s="663"/>
      <c r="HHU12" s="663"/>
      <c r="HHV12" s="663"/>
      <c r="HHW12" s="663"/>
      <c r="HHX12" s="663"/>
      <c r="HHY12" s="663"/>
      <c r="HHZ12" s="663"/>
      <c r="HIA12" s="663"/>
      <c r="HIB12" s="663"/>
      <c r="HIC12" s="663"/>
      <c r="HID12" s="663"/>
      <c r="HIE12" s="663"/>
      <c r="HIF12" s="663"/>
      <c r="HIG12" s="663"/>
      <c r="HIH12" s="663"/>
      <c r="HII12" s="663"/>
      <c r="HIJ12" s="663"/>
      <c r="HIK12" s="663"/>
      <c r="HIL12" s="663"/>
      <c r="HIM12" s="663"/>
      <c r="HIN12" s="663"/>
      <c r="HIO12" s="663"/>
      <c r="HIP12" s="663"/>
      <c r="HIQ12" s="663"/>
      <c r="HIR12" s="663"/>
      <c r="HIS12" s="663"/>
      <c r="HIT12" s="663"/>
      <c r="HIU12" s="663"/>
      <c r="HIV12" s="663"/>
      <c r="HIW12" s="663"/>
      <c r="HIX12" s="663"/>
      <c r="HIY12" s="663"/>
      <c r="HIZ12" s="663"/>
      <c r="HJA12" s="663"/>
      <c r="HJB12" s="663"/>
      <c r="HJC12" s="663"/>
      <c r="HJD12" s="663"/>
      <c r="HJE12" s="663"/>
      <c r="HJF12" s="663"/>
      <c r="HJG12" s="663"/>
      <c r="HJH12" s="663"/>
      <c r="HJI12" s="663"/>
      <c r="HJJ12" s="663"/>
      <c r="HJK12" s="663"/>
      <c r="HJL12" s="663"/>
      <c r="HJM12" s="663"/>
      <c r="HJN12" s="663"/>
      <c r="HJO12" s="663"/>
      <c r="HJP12" s="663"/>
      <c r="HJQ12" s="663"/>
      <c r="HJR12" s="663"/>
      <c r="HJS12" s="663"/>
      <c r="HJT12" s="663"/>
      <c r="HJU12" s="663"/>
      <c r="HJV12" s="663"/>
      <c r="HJW12" s="663"/>
      <c r="HJX12" s="663"/>
      <c r="HJY12" s="663"/>
      <c r="HJZ12" s="663"/>
      <c r="HKA12" s="663"/>
      <c r="HKB12" s="663"/>
      <c r="HKC12" s="663"/>
      <c r="HKD12" s="663"/>
      <c r="HKE12" s="663"/>
      <c r="HKF12" s="663"/>
      <c r="HKG12" s="663"/>
      <c r="HKH12" s="663"/>
      <c r="HKI12" s="663"/>
      <c r="HKJ12" s="663"/>
      <c r="HKK12" s="663"/>
      <c r="HKL12" s="663"/>
      <c r="HKM12" s="663"/>
      <c r="HKN12" s="663"/>
      <c r="HKO12" s="663"/>
      <c r="HKP12" s="663"/>
      <c r="HKQ12" s="663"/>
      <c r="HKR12" s="663"/>
      <c r="HKS12" s="663"/>
      <c r="HKT12" s="663"/>
      <c r="HKU12" s="663"/>
      <c r="HKV12" s="663"/>
      <c r="HKW12" s="663"/>
      <c r="HKX12" s="663"/>
      <c r="HKY12" s="663"/>
      <c r="HKZ12" s="663"/>
      <c r="HLA12" s="663"/>
      <c r="HLB12" s="663"/>
      <c r="HLC12" s="663"/>
      <c r="HLD12" s="663"/>
      <c r="HLE12" s="663"/>
      <c r="HLF12" s="663"/>
      <c r="HLG12" s="663"/>
      <c r="HLH12" s="663"/>
      <c r="HLI12" s="663"/>
      <c r="HLJ12" s="663"/>
      <c r="HLK12" s="663"/>
      <c r="HLL12" s="663"/>
      <c r="HLM12" s="663"/>
      <c r="HLN12" s="663"/>
      <c r="HLO12" s="663"/>
      <c r="HLP12" s="663"/>
      <c r="HLQ12" s="663"/>
      <c r="HLR12" s="663"/>
      <c r="HLS12" s="663"/>
      <c r="HLT12" s="663"/>
      <c r="HLU12" s="663"/>
      <c r="HLV12" s="663"/>
      <c r="HLW12" s="663"/>
      <c r="HLX12" s="663"/>
      <c r="HLY12" s="663"/>
      <c r="HLZ12" s="663"/>
      <c r="HMA12" s="663"/>
      <c r="HMB12" s="663"/>
      <c r="HMC12" s="663"/>
      <c r="HMD12" s="663"/>
      <c r="HME12" s="663"/>
      <c r="HMF12" s="663"/>
      <c r="HMG12" s="663"/>
      <c r="HMH12" s="663"/>
      <c r="HMI12" s="663"/>
      <c r="HMJ12" s="663"/>
      <c r="HMK12" s="663"/>
      <c r="HML12" s="663"/>
      <c r="HMM12" s="663"/>
      <c r="HMN12" s="663"/>
      <c r="HMO12" s="663"/>
      <c r="HMP12" s="663"/>
      <c r="HMQ12" s="663"/>
      <c r="HMR12" s="663"/>
      <c r="HMS12" s="663"/>
      <c r="HMT12" s="663"/>
      <c r="HMU12" s="663"/>
      <c r="HMV12" s="663"/>
      <c r="HMW12" s="663"/>
      <c r="HMX12" s="663"/>
      <c r="HMY12" s="663"/>
      <c r="HMZ12" s="663"/>
      <c r="HNA12" s="663"/>
      <c r="HNB12" s="663"/>
      <c r="HNC12" s="663"/>
      <c r="HND12" s="663"/>
      <c r="HNE12" s="663"/>
      <c r="HNF12" s="663"/>
      <c r="HNG12" s="663"/>
      <c r="HNH12" s="663"/>
      <c r="HNI12" s="663"/>
      <c r="HNJ12" s="663"/>
      <c r="HNK12" s="663"/>
      <c r="HNL12" s="663"/>
      <c r="HNM12" s="663"/>
      <c r="HNN12" s="663"/>
      <c r="HNO12" s="663"/>
      <c r="HNP12" s="663"/>
      <c r="HNQ12" s="663"/>
      <c r="HNR12" s="663"/>
      <c r="HNS12" s="663"/>
      <c r="HNT12" s="663"/>
      <c r="HNU12" s="663"/>
      <c r="HNV12" s="663"/>
      <c r="HNW12" s="663"/>
      <c r="HNX12" s="663"/>
      <c r="HNY12" s="663"/>
      <c r="HNZ12" s="663"/>
      <c r="HOA12" s="663"/>
      <c r="HOB12" s="663"/>
      <c r="HOC12" s="663"/>
      <c r="HOD12" s="663"/>
      <c r="HOE12" s="663"/>
      <c r="HOF12" s="663"/>
      <c r="HOG12" s="663"/>
      <c r="HOH12" s="663"/>
      <c r="HOI12" s="663"/>
      <c r="HOJ12" s="663"/>
      <c r="HOK12" s="663"/>
      <c r="HOL12" s="663"/>
      <c r="HOM12" s="663"/>
      <c r="HON12" s="663"/>
      <c r="HOO12" s="663"/>
      <c r="HOP12" s="663"/>
      <c r="HOQ12" s="663"/>
      <c r="HOR12" s="663"/>
      <c r="HOS12" s="663"/>
      <c r="HOT12" s="663"/>
      <c r="HOU12" s="663"/>
      <c r="HOV12" s="663"/>
      <c r="HOW12" s="663"/>
      <c r="HOX12" s="663"/>
      <c r="HOY12" s="663"/>
      <c r="HOZ12" s="663"/>
      <c r="HPA12" s="663"/>
      <c r="HPB12" s="663"/>
      <c r="HPC12" s="663"/>
      <c r="HPD12" s="663"/>
      <c r="HPE12" s="663"/>
      <c r="HPF12" s="663"/>
      <c r="HPG12" s="663"/>
      <c r="HPH12" s="663"/>
      <c r="HPI12" s="663"/>
      <c r="HPJ12" s="663"/>
      <c r="HPK12" s="663"/>
      <c r="HPL12" s="663"/>
      <c r="HPM12" s="663"/>
      <c r="HPN12" s="663"/>
      <c r="HPO12" s="663"/>
      <c r="HPP12" s="663"/>
      <c r="HPQ12" s="663"/>
      <c r="HPR12" s="663"/>
      <c r="HPS12" s="663"/>
      <c r="HPT12" s="663"/>
      <c r="HPU12" s="663"/>
      <c r="HPV12" s="663"/>
      <c r="HPW12" s="663"/>
      <c r="HPX12" s="663"/>
      <c r="HPY12" s="663"/>
      <c r="HPZ12" s="663"/>
      <c r="HQA12" s="663"/>
      <c r="HQB12" s="663"/>
      <c r="HQC12" s="663"/>
      <c r="HQD12" s="663"/>
      <c r="HQE12" s="663"/>
      <c r="HQF12" s="663"/>
      <c r="HQG12" s="663"/>
      <c r="HQH12" s="663"/>
      <c r="HQI12" s="663"/>
      <c r="HQJ12" s="663"/>
      <c r="HQK12" s="663"/>
      <c r="HQL12" s="663"/>
      <c r="HQM12" s="663"/>
      <c r="HQN12" s="663"/>
      <c r="HQO12" s="663"/>
      <c r="HQP12" s="663"/>
      <c r="HQQ12" s="663"/>
      <c r="HQR12" s="663"/>
      <c r="HQS12" s="663"/>
      <c r="HQT12" s="663"/>
      <c r="HQU12" s="663"/>
      <c r="HQV12" s="663"/>
      <c r="HQW12" s="663"/>
      <c r="HQX12" s="663"/>
      <c r="HQY12" s="663"/>
      <c r="HQZ12" s="663"/>
      <c r="HRA12" s="663"/>
      <c r="HRB12" s="663"/>
      <c r="HRC12" s="663"/>
      <c r="HRD12" s="663"/>
      <c r="HRE12" s="663"/>
      <c r="HRF12" s="663"/>
      <c r="HRG12" s="663"/>
      <c r="HRH12" s="663"/>
      <c r="HRI12" s="663"/>
      <c r="HRJ12" s="663"/>
      <c r="HRK12" s="663"/>
      <c r="HRL12" s="663"/>
      <c r="HRM12" s="663"/>
      <c r="HRN12" s="663"/>
      <c r="HRO12" s="663"/>
      <c r="HRP12" s="663"/>
      <c r="HRQ12" s="663"/>
      <c r="HRR12" s="663"/>
      <c r="HRS12" s="663"/>
      <c r="HRT12" s="663"/>
      <c r="HRU12" s="663"/>
      <c r="HRV12" s="663"/>
      <c r="HRW12" s="663"/>
      <c r="HRX12" s="663"/>
      <c r="HRY12" s="663"/>
      <c r="HRZ12" s="663"/>
      <c r="HSA12" s="663"/>
      <c r="HSB12" s="663"/>
      <c r="HSC12" s="663"/>
      <c r="HSD12" s="663"/>
      <c r="HSE12" s="663"/>
      <c r="HSF12" s="663"/>
      <c r="HSG12" s="663"/>
      <c r="HSH12" s="663"/>
      <c r="HSI12" s="663"/>
      <c r="HSJ12" s="663"/>
      <c r="HSK12" s="663"/>
      <c r="HSL12" s="663"/>
      <c r="HSM12" s="663"/>
      <c r="HSN12" s="663"/>
      <c r="HSO12" s="663"/>
      <c r="HSP12" s="663"/>
      <c r="HSQ12" s="663"/>
      <c r="HSR12" s="663"/>
      <c r="HSS12" s="663"/>
      <c r="HST12" s="663"/>
      <c r="HSU12" s="663"/>
      <c r="HSV12" s="663"/>
      <c r="HSW12" s="663"/>
      <c r="HSX12" s="663"/>
      <c r="HSY12" s="663"/>
      <c r="HSZ12" s="663"/>
      <c r="HTA12" s="663"/>
      <c r="HTB12" s="663"/>
      <c r="HTC12" s="663"/>
      <c r="HTD12" s="663"/>
      <c r="HTE12" s="663"/>
      <c r="HTF12" s="663"/>
      <c r="HTG12" s="663"/>
      <c r="HTH12" s="663"/>
      <c r="HTI12" s="663"/>
      <c r="HTJ12" s="663"/>
      <c r="HTK12" s="663"/>
      <c r="HTL12" s="663"/>
      <c r="HTM12" s="663"/>
      <c r="HTN12" s="663"/>
      <c r="HTO12" s="663"/>
      <c r="HTP12" s="663"/>
      <c r="HTQ12" s="663"/>
      <c r="HTR12" s="663"/>
      <c r="HTS12" s="663"/>
      <c r="HTT12" s="663"/>
      <c r="HTU12" s="663"/>
      <c r="HTV12" s="663"/>
      <c r="HTW12" s="663"/>
      <c r="HTX12" s="663"/>
      <c r="HTY12" s="663"/>
      <c r="HTZ12" s="663"/>
      <c r="HUA12" s="663"/>
      <c r="HUB12" s="663"/>
      <c r="HUC12" s="663"/>
      <c r="HUD12" s="663"/>
      <c r="HUE12" s="663"/>
      <c r="HUF12" s="663"/>
      <c r="HUG12" s="663"/>
      <c r="HUH12" s="663"/>
      <c r="HUI12" s="663"/>
      <c r="HUJ12" s="663"/>
      <c r="HUK12" s="663"/>
      <c r="HUL12" s="663"/>
      <c r="HUM12" s="663"/>
      <c r="HUN12" s="663"/>
      <c r="HUO12" s="663"/>
      <c r="HUP12" s="663"/>
      <c r="HUQ12" s="663"/>
      <c r="HUR12" s="663"/>
      <c r="HUS12" s="663"/>
      <c r="HUT12" s="663"/>
      <c r="HUU12" s="663"/>
      <c r="HUV12" s="663"/>
      <c r="HUW12" s="663"/>
      <c r="HUX12" s="663"/>
      <c r="HUY12" s="663"/>
      <c r="HUZ12" s="663"/>
      <c r="HVA12" s="663"/>
      <c r="HVB12" s="663"/>
      <c r="HVC12" s="663"/>
      <c r="HVD12" s="663"/>
      <c r="HVE12" s="663"/>
      <c r="HVF12" s="663"/>
      <c r="HVG12" s="663"/>
      <c r="HVH12" s="663"/>
      <c r="HVI12" s="663"/>
      <c r="HVJ12" s="663"/>
      <c r="HVK12" s="663"/>
      <c r="HVL12" s="663"/>
      <c r="HVM12" s="663"/>
      <c r="HVN12" s="663"/>
      <c r="HVO12" s="663"/>
      <c r="HVP12" s="663"/>
      <c r="HVQ12" s="663"/>
      <c r="HVR12" s="663"/>
      <c r="HVS12" s="663"/>
      <c r="HVT12" s="663"/>
      <c r="HVU12" s="663"/>
      <c r="HVV12" s="663"/>
      <c r="HVW12" s="663"/>
      <c r="HVX12" s="663"/>
      <c r="HVY12" s="663"/>
      <c r="HVZ12" s="663"/>
      <c r="HWA12" s="663"/>
      <c r="HWB12" s="663"/>
      <c r="HWC12" s="663"/>
      <c r="HWD12" s="663"/>
      <c r="HWE12" s="663"/>
      <c r="HWF12" s="663"/>
      <c r="HWG12" s="663"/>
      <c r="HWH12" s="663"/>
      <c r="HWI12" s="663"/>
      <c r="HWJ12" s="663"/>
      <c r="HWK12" s="663"/>
      <c r="HWL12" s="663"/>
      <c r="HWM12" s="663"/>
      <c r="HWN12" s="663"/>
      <c r="HWO12" s="663"/>
      <c r="HWP12" s="663"/>
      <c r="HWQ12" s="663"/>
      <c r="HWR12" s="663"/>
      <c r="HWS12" s="663"/>
      <c r="HWT12" s="663"/>
      <c r="HWU12" s="663"/>
      <c r="HWV12" s="663"/>
      <c r="HWW12" s="663"/>
      <c r="HWX12" s="663"/>
      <c r="HWY12" s="663"/>
      <c r="HWZ12" s="663"/>
      <c r="HXA12" s="663"/>
      <c r="HXB12" s="663"/>
      <c r="HXC12" s="663"/>
      <c r="HXD12" s="663"/>
      <c r="HXE12" s="663"/>
      <c r="HXF12" s="663"/>
      <c r="HXG12" s="663"/>
      <c r="HXH12" s="663"/>
      <c r="HXI12" s="663"/>
      <c r="HXJ12" s="663"/>
      <c r="HXK12" s="663"/>
      <c r="HXL12" s="663"/>
      <c r="HXM12" s="663"/>
      <c r="HXN12" s="663"/>
      <c r="HXO12" s="663"/>
      <c r="HXP12" s="663"/>
      <c r="HXQ12" s="663"/>
      <c r="HXR12" s="663"/>
      <c r="HXS12" s="663"/>
      <c r="HXT12" s="663"/>
      <c r="HXU12" s="663"/>
      <c r="HXV12" s="663"/>
      <c r="HXW12" s="663"/>
      <c r="HXX12" s="663"/>
      <c r="HXY12" s="663"/>
      <c r="HXZ12" s="663"/>
      <c r="HYA12" s="663"/>
      <c r="HYB12" s="663"/>
      <c r="HYC12" s="663"/>
      <c r="HYD12" s="663"/>
      <c r="HYE12" s="663"/>
      <c r="HYF12" s="663"/>
      <c r="HYG12" s="663"/>
      <c r="HYH12" s="663"/>
      <c r="HYI12" s="663"/>
      <c r="HYJ12" s="663"/>
      <c r="HYK12" s="663"/>
      <c r="HYL12" s="663"/>
      <c r="HYM12" s="663"/>
      <c r="HYN12" s="663"/>
      <c r="HYO12" s="663"/>
      <c r="HYP12" s="663"/>
      <c r="HYQ12" s="663"/>
      <c r="HYR12" s="663"/>
      <c r="HYS12" s="663"/>
      <c r="HYT12" s="663"/>
      <c r="HYU12" s="663"/>
      <c r="HYV12" s="663"/>
      <c r="HYW12" s="663"/>
      <c r="HYX12" s="663"/>
      <c r="HYY12" s="663"/>
      <c r="HYZ12" s="663"/>
      <c r="HZA12" s="663"/>
      <c r="HZB12" s="663"/>
      <c r="HZC12" s="663"/>
      <c r="HZD12" s="663"/>
      <c r="HZE12" s="663"/>
      <c r="HZF12" s="663"/>
      <c r="HZG12" s="663"/>
      <c r="HZH12" s="663"/>
      <c r="HZI12" s="663"/>
      <c r="HZJ12" s="663"/>
      <c r="HZK12" s="663"/>
      <c r="HZL12" s="663"/>
      <c r="HZM12" s="663"/>
      <c r="HZN12" s="663"/>
      <c r="HZO12" s="663"/>
      <c r="HZP12" s="663"/>
      <c r="HZQ12" s="663"/>
      <c r="HZR12" s="663"/>
      <c r="HZS12" s="663"/>
      <c r="HZT12" s="663"/>
      <c r="HZU12" s="663"/>
      <c r="HZV12" s="663"/>
      <c r="HZW12" s="663"/>
      <c r="HZX12" s="663"/>
      <c r="HZY12" s="663"/>
      <c r="HZZ12" s="663"/>
      <c r="IAA12" s="663"/>
      <c r="IAB12" s="663"/>
      <c r="IAC12" s="663"/>
      <c r="IAD12" s="663"/>
      <c r="IAE12" s="663"/>
      <c r="IAF12" s="663"/>
      <c r="IAG12" s="663"/>
      <c r="IAH12" s="663"/>
      <c r="IAI12" s="663"/>
      <c r="IAJ12" s="663"/>
      <c r="IAK12" s="663"/>
      <c r="IAL12" s="663"/>
      <c r="IAM12" s="663"/>
      <c r="IAN12" s="663"/>
      <c r="IAO12" s="663"/>
      <c r="IAP12" s="663"/>
      <c r="IAQ12" s="663"/>
      <c r="IAR12" s="663"/>
      <c r="IAS12" s="663"/>
      <c r="IAT12" s="663"/>
      <c r="IAU12" s="663"/>
      <c r="IAV12" s="663"/>
      <c r="IAW12" s="663"/>
      <c r="IAX12" s="663"/>
      <c r="IAY12" s="663"/>
      <c r="IAZ12" s="663"/>
      <c r="IBA12" s="663"/>
      <c r="IBB12" s="663"/>
      <c r="IBC12" s="663"/>
      <c r="IBD12" s="663"/>
      <c r="IBE12" s="663"/>
      <c r="IBF12" s="663"/>
      <c r="IBG12" s="663"/>
      <c r="IBH12" s="663"/>
      <c r="IBI12" s="663"/>
      <c r="IBJ12" s="663"/>
      <c r="IBK12" s="663"/>
      <c r="IBL12" s="663"/>
      <c r="IBM12" s="663"/>
      <c r="IBN12" s="663"/>
      <c r="IBO12" s="663"/>
      <c r="IBP12" s="663"/>
      <c r="IBQ12" s="663"/>
      <c r="IBR12" s="663"/>
      <c r="IBS12" s="663"/>
      <c r="IBT12" s="663"/>
      <c r="IBU12" s="663"/>
      <c r="IBV12" s="663"/>
      <c r="IBW12" s="663"/>
      <c r="IBX12" s="663"/>
      <c r="IBY12" s="663"/>
      <c r="IBZ12" s="663"/>
      <c r="ICA12" s="663"/>
      <c r="ICB12" s="663"/>
      <c r="ICC12" s="663"/>
      <c r="ICD12" s="663"/>
      <c r="ICE12" s="663"/>
      <c r="ICF12" s="663"/>
      <c r="ICG12" s="663"/>
      <c r="ICH12" s="663"/>
      <c r="ICI12" s="663"/>
      <c r="ICJ12" s="663"/>
      <c r="ICK12" s="663"/>
      <c r="ICL12" s="663"/>
      <c r="ICM12" s="663"/>
      <c r="ICN12" s="663"/>
      <c r="ICO12" s="663"/>
      <c r="ICP12" s="663"/>
      <c r="ICQ12" s="663"/>
      <c r="ICR12" s="663"/>
      <c r="ICS12" s="663"/>
      <c r="ICT12" s="663"/>
      <c r="ICU12" s="663"/>
      <c r="ICV12" s="663"/>
      <c r="ICW12" s="663"/>
      <c r="ICX12" s="663"/>
      <c r="ICY12" s="663"/>
      <c r="ICZ12" s="663"/>
      <c r="IDA12" s="663"/>
      <c r="IDB12" s="663"/>
      <c r="IDC12" s="663"/>
      <c r="IDD12" s="663"/>
      <c r="IDE12" s="663"/>
      <c r="IDF12" s="663"/>
      <c r="IDG12" s="663"/>
      <c r="IDH12" s="663"/>
      <c r="IDI12" s="663"/>
      <c r="IDJ12" s="663"/>
      <c r="IDK12" s="663"/>
      <c r="IDL12" s="663"/>
      <c r="IDM12" s="663"/>
      <c r="IDN12" s="663"/>
      <c r="IDO12" s="663"/>
      <c r="IDP12" s="663"/>
      <c r="IDQ12" s="663"/>
      <c r="IDR12" s="663"/>
      <c r="IDS12" s="663"/>
      <c r="IDT12" s="663"/>
      <c r="IDU12" s="663"/>
      <c r="IDV12" s="663"/>
      <c r="IDW12" s="663"/>
      <c r="IDX12" s="663"/>
      <c r="IDY12" s="663"/>
      <c r="IDZ12" s="663"/>
      <c r="IEA12" s="663"/>
      <c r="IEB12" s="663"/>
      <c r="IEC12" s="663"/>
      <c r="IED12" s="663"/>
      <c r="IEE12" s="663"/>
      <c r="IEF12" s="663"/>
      <c r="IEG12" s="663"/>
      <c r="IEH12" s="663"/>
      <c r="IEI12" s="663"/>
      <c r="IEJ12" s="663"/>
      <c r="IEK12" s="663"/>
      <c r="IEL12" s="663"/>
      <c r="IEM12" s="663"/>
      <c r="IEN12" s="663"/>
      <c r="IEO12" s="663"/>
      <c r="IEP12" s="663"/>
      <c r="IEQ12" s="663"/>
      <c r="IER12" s="663"/>
      <c r="IES12" s="663"/>
      <c r="IET12" s="663"/>
      <c r="IEU12" s="663"/>
      <c r="IEV12" s="663"/>
      <c r="IEW12" s="663"/>
      <c r="IEX12" s="663"/>
      <c r="IEY12" s="663"/>
      <c r="IEZ12" s="663"/>
      <c r="IFA12" s="663"/>
      <c r="IFB12" s="663"/>
      <c r="IFC12" s="663"/>
      <c r="IFD12" s="663"/>
      <c r="IFE12" s="663"/>
      <c r="IFF12" s="663"/>
      <c r="IFG12" s="663"/>
      <c r="IFH12" s="663"/>
      <c r="IFI12" s="663"/>
      <c r="IFJ12" s="663"/>
      <c r="IFK12" s="663"/>
      <c r="IFL12" s="663"/>
      <c r="IFM12" s="663"/>
      <c r="IFN12" s="663"/>
      <c r="IFO12" s="663"/>
      <c r="IFP12" s="663"/>
      <c r="IFQ12" s="663"/>
      <c r="IFR12" s="663"/>
      <c r="IFS12" s="663"/>
      <c r="IFT12" s="663"/>
      <c r="IFU12" s="663"/>
      <c r="IFV12" s="663"/>
      <c r="IFW12" s="663"/>
      <c r="IFX12" s="663"/>
      <c r="IFY12" s="663"/>
      <c r="IFZ12" s="663"/>
      <c r="IGA12" s="663"/>
      <c r="IGB12" s="663"/>
      <c r="IGC12" s="663"/>
      <c r="IGD12" s="663"/>
      <c r="IGE12" s="663"/>
      <c r="IGF12" s="663"/>
      <c r="IGG12" s="663"/>
      <c r="IGH12" s="663"/>
      <c r="IGI12" s="663"/>
      <c r="IGJ12" s="663"/>
      <c r="IGK12" s="663"/>
      <c r="IGL12" s="663"/>
      <c r="IGM12" s="663"/>
      <c r="IGN12" s="663"/>
      <c r="IGO12" s="663"/>
      <c r="IGP12" s="663"/>
      <c r="IGQ12" s="663"/>
      <c r="IGR12" s="663"/>
      <c r="IGS12" s="663"/>
      <c r="IGT12" s="663"/>
      <c r="IGU12" s="663"/>
      <c r="IGV12" s="663"/>
      <c r="IGW12" s="663"/>
      <c r="IGX12" s="663"/>
      <c r="IGY12" s="663"/>
      <c r="IGZ12" s="663"/>
      <c r="IHA12" s="663"/>
      <c r="IHB12" s="663"/>
      <c r="IHC12" s="663"/>
      <c r="IHD12" s="663"/>
      <c r="IHE12" s="663"/>
      <c r="IHF12" s="663"/>
      <c r="IHG12" s="663"/>
      <c r="IHH12" s="663"/>
      <c r="IHI12" s="663"/>
      <c r="IHJ12" s="663"/>
      <c r="IHK12" s="663"/>
      <c r="IHL12" s="663"/>
      <c r="IHM12" s="663"/>
      <c r="IHN12" s="663"/>
      <c r="IHO12" s="663"/>
      <c r="IHP12" s="663"/>
      <c r="IHQ12" s="663"/>
      <c r="IHR12" s="663"/>
      <c r="IHS12" s="663"/>
      <c r="IHT12" s="663"/>
      <c r="IHU12" s="663"/>
      <c r="IHV12" s="663"/>
      <c r="IHW12" s="663"/>
      <c r="IHX12" s="663"/>
      <c r="IHY12" s="663"/>
      <c r="IHZ12" s="663"/>
      <c r="IIA12" s="663"/>
      <c r="IIB12" s="663"/>
      <c r="IIC12" s="663"/>
      <c r="IID12" s="663"/>
      <c r="IIE12" s="663"/>
      <c r="IIF12" s="663"/>
      <c r="IIG12" s="663"/>
      <c r="IIH12" s="663"/>
      <c r="III12" s="663"/>
      <c r="IIJ12" s="663"/>
      <c r="IIK12" s="663"/>
      <c r="IIL12" s="663"/>
      <c r="IIM12" s="663"/>
      <c r="IIN12" s="663"/>
      <c r="IIO12" s="663"/>
      <c r="IIP12" s="663"/>
      <c r="IIQ12" s="663"/>
      <c r="IIR12" s="663"/>
      <c r="IIS12" s="663"/>
      <c r="IIT12" s="663"/>
      <c r="IIU12" s="663"/>
      <c r="IIV12" s="663"/>
      <c r="IIW12" s="663"/>
      <c r="IIX12" s="663"/>
      <c r="IIY12" s="663"/>
      <c r="IIZ12" s="663"/>
      <c r="IJA12" s="663"/>
      <c r="IJB12" s="663"/>
      <c r="IJC12" s="663"/>
      <c r="IJD12" s="663"/>
      <c r="IJE12" s="663"/>
      <c r="IJF12" s="663"/>
      <c r="IJG12" s="663"/>
      <c r="IJH12" s="663"/>
      <c r="IJI12" s="663"/>
      <c r="IJJ12" s="663"/>
      <c r="IJK12" s="663"/>
      <c r="IJL12" s="663"/>
      <c r="IJM12" s="663"/>
      <c r="IJN12" s="663"/>
      <c r="IJO12" s="663"/>
      <c r="IJP12" s="663"/>
      <c r="IJQ12" s="663"/>
      <c r="IJR12" s="663"/>
      <c r="IJS12" s="663"/>
      <c r="IJT12" s="663"/>
      <c r="IJU12" s="663"/>
      <c r="IJV12" s="663"/>
      <c r="IJW12" s="663"/>
      <c r="IJX12" s="663"/>
      <c r="IJY12" s="663"/>
      <c r="IJZ12" s="663"/>
      <c r="IKA12" s="663"/>
      <c r="IKB12" s="663"/>
      <c r="IKC12" s="663"/>
      <c r="IKD12" s="663"/>
      <c r="IKE12" s="663"/>
      <c r="IKF12" s="663"/>
      <c r="IKG12" s="663"/>
      <c r="IKH12" s="663"/>
      <c r="IKI12" s="663"/>
      <c r="IKJ12" s="663"/>
      <c r="IKK12" s="663"/>
      <c r="IKL12" s="663"/>
      <c r="IKM12" s="663"/>
      <c r="IKN12" s="663"/>
      <c r="IKO12" s="663"/>
      <c r="IKP12" s="663"/>
      <c r="IKQ12" s="663"/>
      <c r="IKR12" s="663"/>
      <c r="IKS12" s="663"/>
      <c r="IKT12" s="663"/>
      <c r="IKU12" s="663"/>
      <c r="IKV12" s="663"/>
      <c r="IKW12" s="663"/>
      <c r="IKX12" s="663"/>
      <c r="IKY12" s="663"/>
      <c r="IKZ12" s="663"/>
      <c r="ILA12" s="663"/>
      <c r="ILB12" s="663"/>
      <c r="ILC12" s="663"/>
      <c r="ILD12" s="663"/>
      <c r="ILE12" s="663"/>
      <c r="ILF12" s="663"/>
      <c r="ILG12" s="663"/>
      <c r="ILH12" s="663"/>
      <c r="ILI12" s="663"/>
      <c r="ILJ12" s="663"/>
      <c r="ILK12" s="663"/>
      <c r="ILL12" s="663"/>
      <c r="ILM12" s="663"/>
      <c r="ILN12" s="663"/>
      <c r="ILO12" s="663"/>
      <c r="ILP12" s="663"/>
      <c r="ILQ12" s="663"/>
      <c r="ILR12" s="663"/>
      <c r="ILS12" s="663"/>
      <c r="ILT12" s="663"/>
      <c r="ILU12" s="663"/>
      <c r="ILV12" s="663"/>
      <c r="ILW12" s="663"/>
      <c r="ILX12" s="663"/>
      <c r="ILY12" s="663"/>
      <c r="ILZ12" s="663"/>
      <c r="IMA12" s="663"/>
      <c r="IMB12" s="663"/>
      <c r="IMC12" s="663"/>
      <c r="IMD12" s="663"/>
      <c r="IME12" s="663"/>
      <c r="IMF12" s="663"/>
      <c r="IMG12" s="663"/>
      <c r="IMH12" s="663"/>
      <c r="IMI12" s="663"/>
      <c r="IMJ12" s="663"/>
      <c r="IMK12" s="663"/>
      <c r="IML12" s="663"/>
      <c r="IMM12" s="663"/>
      <c r="IMN12" s="663"/>
      <c r="IMO12" s="663"/>
      <c r="IMP12" s="663"/>
      <c r="IMQ12" s="663"/>
      <c r="IMR12" s="663"/>
      <c r="IMS12" s="663"/>
      <c r="IMT12" s="663"/>
      <c r="IMU12" s="663"/>
      <c r="IMV12" s="663"/>
      <c r="IMW12" s="663"/>
      <c r="IMX12" s="663"/>
      <c r="IMY12" s="663"/>
      <c r="IMZ12" s="663"/>
      <c r="INA12" s="663"/>
      <c r="INB12" s="663"/>
      <c r="INC12" s="663"/>
      <c r="IND12" s="663"/>
      <c r="INE12" s="663"/>
      <c r="INF12" s="663"/>
      <c r="ING12" s="663"/>
      <c r="INH12" s="663"/>
      <c r="INI12" s="663"/>
      <c r="INJ12" s="663"/>
      <c r="INK12" s="663"/>
      <c r="INL12" s="663"/>
      <c r="INM12" s="663"/>
      <c r="INN12" s="663"/>
      <c r="INO12" s="663"/>
      <c r="INP12" s="663"/>
      <c r="INQ12" s="663"/>
      <c r="INR12" s="663"/>
      <c r="INS12" s="663"/>
      <c r="INT12" s="663"/>
      <c r="INU12" s="663"/>
      <c r="INV12" s="663"/>
      <c r="INW12" s="663"/>
      <c r="INX12" s="663"/>
      <c r="INY12" s="663"/>
      <c r="INZ12" s="663"/>
      <c r="IOA12" s="663"/>
      <c r="IOB12" s="663"/>
      <c r="IOC12" s="663"/>
      <c r="IOD12" s="663"/>
      <c r="IOE12" s="663"/>
      <c r="IOF12" s="663"/>
      <c r="IOG12" s="663"/>
      <c r="IOH12" s="663"/>
      <c r="IOI12" s="663"/>
      <c r="IOJ12" s="663"/>
      <c r="IOK12" s="663"/>
      <c r="IOL12" s="663"/>
      <c r="IOM12" s="663"/>
      <c r="ION12" s="663"/>
      <c r="IOO12" s="663"/>
      <c r="IOP12" s="663"/>
      <c r="IOQ12" s="663"/>
      <c r="IOR12" s="663"/>
      <c r="IOS12" s="663"/>
      <c r="IOT12" s="663"/>
      <c r="IOU12" s="663"/>
      <c r="IOV12" s="663"/>
      <c r="IOW12" s="663"/>
      <c r="IOX12" s="663"/>
      <c r="IOY12" s="663"/>
      <c r="IOZ12" s="663"/>
      <c r="IPA12" s="663"/>
      <c r="IPB12" s="663"/>
      <c r="IPC12" s="663"/>
      <c r="IPD12" s="663"/>
      <c r="IPE12" s="663"/>
      <c r="IPF12" s="663"/>
      <c r="IPG12" s="663"/>
      <c r="IPH12" s="663"/>
      <c r="IPI12" s="663"/>
      <c r="IPJ12" s="663"/>
      <c r="IPK12" s="663"/>
      <c r="IPL12" s="663"/>
      <c r="IPM12" s="663"/>
      <c r="IPN12" s="663"/>
      <c r="IPO12" s="663"/>
      <c r="IPP12" s="663"/>
      <c r="IPQ12" s="663"/>
      <c r="IPR12" s="663"/>
      <c r="IPS12" s="663"/>
      <c r="IPT12" s="663"/>
      <c r="IPU12" s="663"/>
      <c r="IPV12" s="663"/>
      <c r="IPW12" s="663"/>
      <c r="IPX12" s="663"/>
      <c r="IPY12" s="663"/>
      <c r="IPZ12" s="663"/>
      <c r="IQA12" s="663"/>
      <c r="IQB12" s="663"/>
      <c r="IQC12" s="663"/>
      <c r="IQD12" s="663"/>
      <c r="IQE12" s="663"/>
      <c r="IQF12" s="663"/>
      <c r="IQG12" s="663"/>
      <c r="IQH12" s="663"/>
      <c r="IQI12" s="663"/>
      <c r="IQJ12" s="663"/>
      <c r="IQK12" s="663"/>
      <c r="IQL12" s="663"/>
      <c r="IQM12" s="663"/>
      <c r="IQN12" s="663"/>
      <c r="IQO12" s="663"/>
      <c r="IQP12" s="663"/>
      <c r="IQQ12" s="663"/>
      <c r="IQR12" s="663"/>
      <c r="IQS12" s="663"/>
      <c r="IQT12" s="663"/>
      <c r="IQU12" s="663"/>
      <c r="IQV12" s="663"/>
      <c r="IQW12" s="663"/>
      <c r="IQX12" s="663"/>
      <c r="IQY12" s="663"/>
      <c r="IQZ12" s="663"/>
      <c r="IRA12" s="663"/>
      <c r="IRB12" s="663"/>
      <c r="IRC12" s="663"/>
      <c r="IRD12" s="663"/>
      <c r="IRE12" s="663"/>
      <c r="IRF12" s="663"/>
      <c r="IRG12" s="663"/>
      <c r="IRH12" s="663"/>
      <c r="IRI12" s="663"/>
      <c r="IRJ12" s="663"/>
      <c r="IRK12" s="663"/>
      <c r="IRL12" s="663"/>
      <c r="IRM12" s="663"/>
      <c r="IRN12" s="663"/>
      <c r="IRO12" s="663"/>
      <c r="IRP12" s="663"/>
      <c r="IRQ12" s="663"/>
      <c r="IRR12" s="663"/>
      <c r="IRS12" s="663"/>
      <c r="IRT12" s="663"/>
      <c r="IRU12" s="663"/>
      <c r="IRV12" s="663"/>
      <c r="IRW12" s="663"/>
      <c r="IRX12" s="663"/>
      <c r="IRY12" s="663"/>
      <c r="IRZ12" s="663"/>
      <c r="ISA12" s="663"/>
      <c r="ISB12" s="663"/>
      <c r="ISC12" s="663"/>
      <c r="ISD12" s="663"/>
      <c r="ISE12" s="663"/>
      <c r="ISF12" s="663"/>
      <c r="ISG12" s="663"/>
      <c r="ISH12" s="663"/>
      <c r="ISI12" s="663"/>
      <c r="ISJ12" s="663"/>
      <c r="ISK12" s="663"/>
      <c r="ISL12" s="663"/>
      <c r="ISM12" s="663"/>
      <c r="ISN12" s="663"/>
      <c r="ISO12" s="663"/>
      <c r="ISP12" s="663"/>
      <c r="ISQ12" s="663"/>
      <c r="ISR12" s="663"/>
      <c r="ISS12" s="663"/>
      <c r="IST12" s="663"/>
      <c r="ISU12" s="663"/>
      <c r="ISV12" s="663"/>
      <c r="ISW12" s="663"/>
      <c r="ISX12" s="663"/>
      <c r="ISY12" s="663"/>
      <c r="ISZ12" s="663"/>
      <c r="ITA12" s="663"/>
      <c r="ITB12" s="663"/>
      <c r="ITC12" s="663"/>
      <c r="ITD12" s="663"/>
      <c r="ITE12" s="663"/>
      <c r="ITF12" s="663"/>
      <c r="ITG12" s="663"/>
      <c r="ITH12" s="663"/>
      <c r="ITI12" s="663"/>
      <c r="ITJ12" s="663"/>
      <c r="ITK12" s="663"/>
      <c r="ITL12" s="663"/>
      <c r="ITM12" s="663"/>
      <c r="ITN12" s="663"/>
      <c r="ITO12" s="663"/>
      <c r="ITP12" s="663"/>
      <c r="ITQ12" s="663"/>
      <c r="ITR12" s="663"/>
      <c r="ITS12" s="663"/>
      <c r="ITT12" s="663"/>
      <c r="ITU12" s="663"/>
      <c r="ITV12" s="663"/>
      <c r="ITW12" s="663"/>
      <c r="ITX12" s="663"/>
      <c r="ITY12" s="663"/>
      <c r="ITZ12" s="663"/>
      <c r="IUA12" s="663"/>
      <c r="IUB12" s="663"/>
      <c r="IUC12" s="663"/>
      <c r="IUD12" s="663"/>
      <c r="IUE12" s="663"/>
      <c r="IUF12" s="663"/>
      <c r="IUG12" s="663"/>
      <c r="IUH12" s="663"/>
      <c r="IUI12" s="663"/>
      <c r="IUJ12" s="663"/>
      <c r="IUK12" s="663"/>
      <c r="IUL12" s="663"/>
      <c r="IUM12" s="663"/>
      <c r="IUN12" s="663"/>
      <c r="IUO12" s="663"/>
      <c r="IUP12" s="663"/>
      <c r="IUQ12" s="663"/>
      <c r="IUR12" s="663"/>
      <c r="IUS12" s="663"/>
      <c r="IUT12" s="663"/>
      <c r="IUU12" s="663"/>
      <c r="IUV12" s="663"/>
      <c r="IUW12" s="663"/>
      <c r="IUX12" s="663"/>
      <c r="IUY12" s="663"/>
      <c r="IUZ12" s="663"/>
      <c r="IVA12" s="663"/>
      <c r="IVB12" s="663"/>
      <c r="IVC12" s="663"/>
      <c r="IVD12" s="663"/>
      <c r="IVE12" s="663"/>
      <c r="IVF12" s="663"/>
      <c r="IVG12" s="663"/>
      <c r="IVH12" s="663"/>
      <c r="IVI12" s="663"/>
      <c r="IVJ12" s="663"/>
      <c r="IVK12" s="663"/>
      <c r="IVL12" s="663"/>
      <c r="IVM12" s="663"/>
      <c r="IVN12" s="663"/>
      <c r="IVO12" s="663"/>
      <c r="IVP12" s="663"/>
      <c r="IVQ12" s="663"/>
      <c r="IVR12" s="663"/>
      <c r="IVS12" s="663"/>
      <c r="IVT12" s="663"/>
      <c r="IVU12" s="663"/>
      <c r="IVV12" s="663"/>
      <c r="IVW12" s="663"/>
      <c r="IVX12" s="663"/>
      <c r="IVY12" s="663"/>
      <c r="IVZ12" s="663"/>
      <c r="IWA12" s="663"/>
      <c r="IWB12" s="663"/>
      <c r="IWC12" s="663"/>
      <c r="IWD12" s="663"/>
      <c r="IWE12" s="663"/>
      <c r="IWF12" s="663"/>
      <c r="IWG12" s="663"/>
      <c r="IWH12" s="663"/>
      <c r="IWI12" s="663"/>
      <c r="IWJ12" s="663"/>
      <c r="IWK12" s="663"/>
      <c r="IWL12" s="663"/>
      <c r="IWM12" s="663"/>
      <c r="IWN12" s="663"/>
      <c r="IWO12" s="663"/>
      <c r="IWP12" s="663"/>
      <c r="IWQ12" s="663"/>
      <c r="IWR12" s="663"/>
      <c r="IWS12" s="663"/>
      <c r="IWT12" s="663"/>
      <c r="IWU12" s="663"/>
      <c r="IWV12" s="663"/>
      <c r="IWW12" s="663"/>
      <c r="IWX12" s="663"/>
      <c r="IWY12" s="663"/>
      <c r="IWZ12" s="663"/>
      <c r="IXA12" s="663"/>
      <c r="IXB12" s="663"/>
      <c r="IXC12" s="663"/>
      <c r="IXD12" s="663"/>
      <c r="IXE12" s="663"/>
      <c r="IXF12" s="663"/>
      <c r="IXG12" s="663"/>
      <c r="IXH12" s="663"/>
      <c r="IXI12" s="663"/>
      <c r="IXJ12" s="663"/>
      <c r="IXK12" s="663"/>
      <c r="IXL12" s="663"/>
      <c r="IXM12" s="663"/>
      <c r="IXN12" s="663"/>
      <c r="IXO12" s="663"/>
      <c r="IXP12" s="663"/>
      <c r="IXQ12" s="663"/>
      <c r="IXR12" s="663"/>
      <c r="IXS12" s="663"/>
      <c r="IXT12" s="663"/>
      <c r="IXU12" s="663"/>
      <c r="IXV12" s="663"/>
      <c r="IXW12" s="663"/>
      <c r="IXX12" s="663"/>
      <c r="IXY12" s="663"/>
      <c r="IXZ12" s="663"/>
      <c r="IYA12" s="663"/>
      <c r="IYB12" s="663"/>
      <c r="IYC12" s="663"/>
      <c r="IYD12" s="663"/>
      <c r="IYE12" s="663"/>
      <c r="IYF12" s="663"/>
      <c r="IYG12" s="663"/>
      <c r="IYH12" s="663"/>
      <c r="IYI12" s="663"/>
      <c r="IYJ12" s="663"/>
      <c r="IYK12" s="663"/>
      <c r="IYL12" s="663"/>
      <c r="IYM12" s="663"/>
      <c r="IYN12" s="663"/>
      <c r="IYO12" s="663"/>
      <c r="IYP12" s="663"/>
      <c r="IYQ12" s="663"/>
      <c r="IYR12" s="663"/>
      <c r="IYS12" s="663"/>
      <c r="IYT12" s="663"/>
      <c r="IYU12" s="663"/>
      <c r="IYV12" s="663"/>
      <c r="IYW12" s="663"/>
      <c r="IYX12" s="663"/>
      <c r="IYY12" s="663"/>
      <c r="IYZ12" s="663"/>
      <c r="IZA12" s="663"/>
      <c r="IZB12" s="663"/>
      <c r="IZC12" s="663"/>
      <c r="IZD12" s="663"/>
      <c r="IZE12" s="663"/>
      <c r="IZF12" s="663"/>
      <c r="IZG12" s="663"/>
      <c r="IZH12" s="663"/>
      <c r="IZI12" s="663"/>
      <c r="IZJ12" s="663"/>
      <c r="IZK12" s="663"/>
      <c r="IZL12" s="663"/>
      <c r="IZM12" s="663"/>
      <c r="IZN12" s="663"/>
      <c r="IZO12" s="663"/>
      <c r="IZP12" s="663"/>
      <c r="IZQ12" s="663"/>
      <c r="IZR12" s="663"/>
      <c r="IZS12" s="663"/>
      <c r="IZT12" s="663"/>
      <c r="IZU12" s="663"/>
      <c r="IZV12" s="663"/>
      <c r="IZW12" s="663"/>
      <c r="IZX12" s="663"/>
      <c r="IZY12" s="663"/>
      <c r="IZZ12" s="663"/>
      <c r="JAA12" s="663"/>
      <c r="JAB12" s="663"/>
      <c r="JAC12" s="663"/>
      <c r="JAD12" s="663"/>
      <c r="JAE12" s="663"/>
      <c r="JAF12" s="663"/>
      <c r="JAG12" s="663"/>
      <c r="JAH12" s="663"/>
      <c r="JAI12" s="663"/>
      <c r="JAJ12" s="663"/>
      <c r="JAK12" s="663"/>
      <c r="JAL12" s="663"/>
      <c r="JAM12" s="663"/>
      <c r="JAN12" s="663"/>
      <c r="JAO12" s="663"/>
      <c r="JAP12" s="663"/>
      <c r="JAQ12" s="663"/>
      <c r="JAR12" s="663"/>
      <c r="JAS12" s="663"/>
      <c r="JAT12" s="663"/>
      <c r="JAU12" s="663"/>
      <c r="JAV12" s="663"/>
      <c r="JAW12" s="663"/>
      <c r="JAX12" s="663"/>
      <c r="JAY12" s="663"/>
      <c r="JAZ12" s="663"/>
      <c r="JBA12" s="663"/>
      <c r="JBB12" s="663"/>
      <c r="JBC12" s="663"/>
      <c r="JBD12" s="663"/>
      <c r="JBE12" s="663"/>
      <c r="JBF12" s="663"/>
      <c r="JBG12" s="663"/>
      <c r="JBH12" s="663"/>
      <c r="JBI12" s="663"/>
      <c r="JBJ12" s="663"/>
      <c r="JBK12" s="663"/>
      <c r="JBL12" s="663"/>
      <c r="JBM12" s="663"/>
      <c r="JBN12" s="663"/>
      <c r="JBO12" s="663"/>
      <c r="JBP12" s="663"/>
      <c r="JBQ12" s="663"/>
      <c r="JBR12" s="663"/>
      <c r="JBS12" s="663"/>
      <c r="JBT12" s="663"/>
      <c r="JBU12" s="663"/>
      <c r="JBV12" s="663"/>
      <c r="JBW12" s="663"/>
      <c r="JBX12" s="663"/>
      <c r="JBY12" s="663"/>
      <c r="JBZ12" s="663"/>
      <c r="JCA12" s="663"/>
      <c r="JCB12" s="663"/>
      <c r="JCC12" s="663"/>
      <c r="JCD12" s="663"/>
      <c r="JCE12" s="663"/>
      <c r="JCF12" s="663"/>
      <c r="JCG12" s="663"/>
      <c r="JCH12" s="663"/>
      <c r="JCI12" s="663"/>
      <c r="JCJ12" s="663"/>
      <c r="JCK12" s="663"/>
      <c r="JCL12" s="663"/>
      <c r="JCM12" s="663"/>
      <c r="JCN12" s="663"/>
      <c r="JCO12" s="663"/>
      <c r="JCP12" s="663"/>
      <c r="JCQ12" s="663"/>
      <c r="JCR12" s="663"/>
      <c r="JCS12" s="663"/>
      <c r="JCT12" s="663"/>
      <c r="JCU12" s="663"/>
      <c r="JCV12" s="663"/>
      <c r="JCW12" s="663"/>
      <c r="JCX12" s="663"/>
      <c r="JCY12" s="663"/>
      <c r="JCZ12" s="663"/>
      <c r="JDA12" s="663"/>
      <c r="JDB12" s="663"/>
      <c r="JDC12" s="663"/>
      <c r="JDD12" s="663"/>
      <c r="JDE12" s="663"/>
      <c r="JDF12" s="663"/>
      <c r="JDG12" s="663"/>
      <c r="JDH12" s="663"/>
      <c r="JDI12" s="663"/>
      <c r="JDJ12" s="663"/>
      <c r="JDK12" s="663"/>
      <c r="JDL12" s="663"/>
      <c r="JDM12" s="663"/>
      <c r="JDN12" s="663"/>
      <c r="JDO12" s="663"/>
      <c r="JDP12" s="663"/>
      <c r="JDQ12" s="663"/>
      <c r="JDR12" s="663"/>
      <c r="JDS12" s="663"/>
      <c r="JDT12" s="663"/>
      <c r="JDU12" s="663"/>
      <c r="JDV12" s="663"/>
      <c r="JDW12" s="663"/>
      <c r="JDX12" s="663"/>
      <c r="JDY12" s="663"/>
      <c r="JDZ12" s="663"/>
      <c r="JEA12" s="663"/>
      <c r="JEB12" s="663"/>
      <c r="JEC12" s="663"/>
      <c r="JED12" s="663"/>
      <c r="JEE12" s="663"/>
      <c r="JEF12" s="663"/>
      <c r="JEG12" s="663"/>
      <c r="JEH12" s="663"/>
      <c r="JEI12" s="663"/>
      <c r="JEJ12" s="663"/>
      <c r="JEK12" s="663"/>
      <c r="JEL12" s="663"/>
      <c r="JEM12" s="663"/>
      <c r="JEN12" s="663"/>
      <c r="JEO12" s="663"/>
      <c r="JEP12" s="663"/>
      <c r="JEQ12" s="663"/>
      <c r="JER12" s="663"/>
      <c r="JES12" s="663"/>
      <c r="JET12" s="663"/>
      <c r="JEU12" s="663"/>
      <c r="JEV12" s="663"/>
      <c r="JEW12" s="663"/>
      <c r="JEX12" s="663"/>
      <c r="JEY12" s="663"/>
      <c r="JEZ12" s="663"/>
      <c r="JFA12" s="663"/>
      <c r="JFB12" s="663"/>
      <c r="JFC12" s="663"/>
      <c r="JFD12" s="663"/>
      <c r="JFE12" s="663"/>
      <c r="JFF12" s="663"/>
      <c r="JFG12" s="663"/>
      <c r="JFH12" s="663"/>
      <c r="JFI12" s="663"/>
      <c r="JFJ12" s="663"/>
      <c r="JFK12" s="663"/>
      <c r="JFL12" s="663"/>
      <c r="JFM12" s="663"/>
      <c r="JFN12" s="663"/>
      <c r="JFO12" s="663"/>
      <c r="JFP12" s="663"/>
      <c r="JFQ12" s="663"/>
      <c r="JFR12" s="663"/>
      <c r="JFS12" s="663"/>
      <c r="JFT12" s="663"/>
      <c r="JFU12" s="663"/>
      <c r="JFV12" s="663"/>
      <c r="JFW12" s="663"/>
      <c r="JFX12" s="663"/>
      <c r="JFY12" s="663"/>
      <c r="JFZ12" s="663"/>
      <c r="JGA12" s="663"/>
      <c r="JGB12" s="663"/>
      <c r="JGC12" s="663"/>
      <c r="JGD12" s="663"/>
      <c r="JGE12" s="663"/>
      <c r="JGF12" s="663"/>
      <c r="JGG12" s="663"/>
      <c r="JGH12" s="663"/>
      <c r="JGI12" s="663"/>
      <c r="JGJ12" s="663"/>
      <c r="JGK12" s="663"/>
      <c r="JGL12" s="663"/>
      <c r="JGM12" s="663"/>
      <c r="JGN12" s="663"/>
      <c r="JGO12" s="663"/>
      <c r="JGP12" s="663"/>
      <c r="JGQ12" s="663"/>
      <c r="JGR12" s="663"/>
      <c r="JGS12" s="663"/>
      <c r="JGT12" s="663"/>
      <c r="JGU12" s="663"/>
      <c r="JGV12" s="663"/>
      <c r="JGW12" s="663"/>
      <c r="JGX12" s="663"/>
      <c r="JGY12" s="663"/>
      <c r="JGZ12" s="663"/>
      <c r="JHA12" s="663"/>
      <c r="JHB12" s="663"/>
      <c r="JHC12" s="663"/>
      <c r="JHD12" s="663"/>
      <c r="JHE12" s="663"/>
      <c r="JHF12" s="663"/>
      <c r="JHG12" s="663"/>
      <c r="JHH12" s="663"/>
      <c r="JHI12" s="663"/>
      <c r="JHJ12" s="663"/>
      <c r="JHK12" s="663"/>
      <c r="JHL12" s="663"/>
      <c r="JHM12" s="663"/>
      <c r="JHN12" s="663"/>
      <c r="JHO12" s="663"/>
      <c r="JHP12" s="663"/>
      <c r="JHQ12" s="663"/>
      <c r="JHR12" s="663"/>
      <c r="JHS12" s="663"/>
      <c r="JHT12" s="663"/>
      <c r="JHU12" s="663"/>
      <c r="JHV12" s="663"/>
      <c r="JHW12" s="663"/>
      <c r="JHX12" s="663"/>
      <c r="JHY12" s="663"/>
      <c r="JHZ12" s="663"/>
      <c r="JIA12" s="663"/>
      <c r="JIB12" s="663"/>
      <c r="JIC12" s="663"/>
      <c r="JID12" s="663"/>
      <c r="JIE12" s="663"/>
      <c r="JIF12" s="663"/>
      <c r="JIG12" s="663"/>
      <c r="JIH12" s="663"/>
      <c r="JII12" s="663"/>
      <c r="JIJ12" s="663"/>
      <c r="JIK12" s="663"/>
      <c r="JIL12" s="663"/>
      <c r="JIM12" s="663"/>
      <c r="JIN12" s="663"/>
      <c r="JIO12" s="663"/>
      <c r="JIP12" s="663"/>
      <c r="JIQ12" s="663"/>
      <c r="JIR12" s="663"/>
      <c r="JIS12" s="663"/>
      <c r="JIT12" s="663"/>
      <c r="JIU12" s="663"/>
      <c r="JIV12" s="663"/>
      <c r="JIW12" s="663"/>
      <c r="JIX12" s="663"/>
      <c r="JIY12" s="663"/>
      <c r="JIZ12" s="663"/>
      <c r="JJA12" s="663"/>
      <c r="JJB12" s="663"/>
      <c r="JJC12" s="663"/>
      <c r="JJD12" s="663"/>
      <c r="JJE12" s="663"/>
      <c r="JJF12" s="663"/>
      <c r="JJG12" s="663"/>
      <c r="JJH12" s="663"/>
      <c r="JJI12" s="663"/>
      <c r="JJJ12" s="663"/>
      <c r="JJK12" s="663"/>
      <c r="JJL12" s="663"/>
      <c r="JJM12" s="663"/>
      <c r="JJN12" s="663"/>
      <c r="JJO12" s="663"/>
      <c r="JJP12" s="663"/>
      <c r="JJQ12" s="663"/>
      <c r="JJR12" s="663"/>
      <c r="JJS12" s="663"/>
      <c r="JJT12" s="663"/>
      <c r="JJU12" s="663"/>
      <c r="JJV12" s="663"/>
      <c r="JJW12" s="663"/>
      <c r="JJX12" s="663"/>
      <c r="JJY12" s="663"/>
      <c r="JJZ12" s="663"/>
      <c r="JKA12" s="663"/>
      <c r="JKB12" s="663"/>
      <c r="JKC12" s="663"/>
      <c r="JKD12" s="663"/>
      <c r="JKE12" s="663"/>
      <c r="JKF12" s="663"/>
      <c r="JKG12" s="663"/>
      <c r="JKH12" s="663"/>
      <c r="JKI12" s="663"/>
      <c r="JKJ12" s="663"/>
      <c r="JKK12" s="663"/>
      <c r="JKL12" s="663"/>
      <c r="JKM12" s="663"/>
      <c r="JKN12" s="663"/>
      <c r="JKO12" s="663"/>
      <c r="JKP12" s="663"/>
      <c r="JKQ12" s="663"/>
      <c r="JKR12" s="663"/>
      <c r="JKS12" s="663"/>
      <c r="JKT12" s="663"/>
      <c r="JKU12" s="663"/>
      <c r="JKV12" s="663"/>
      <c r="JKW12" s="663"/>
      <c r="JKX12" s="663"/>
      <c r="JKY12" s="663"/>
      <c r="JKZ12" s="663"/>
      <c r="JLA12" s="663"/>
      <c r="JLB12" s="663"/>
      <c r="JLC12" s="663"/>
      <c r="JLD12" s="663"/>
      <c r="JLE12" s="663"/>
      <c r="JLF12" s="663"/>
      <c r="JLG12" s="663"/>
      <c r="JLH12" s="663"/>
      <c r="JLI12" s="663"/>
      <c r="JLJ12" s="663"/>
      <c r="JLK12" s="663"/>
      <c r="JLL12" s="663"/>
      <c r="JLM12" s="663"/>
      <c r="JLN12" s="663"/>
      <c r="JLO12" s="663"/>
      <c r="JLP12" s="663"/>
      <c r="JLQ12" s="663"/>
      <c r="JLR12" s="663"/>
      <c r="JLS12" s="663"/>
      <c r="JLT12" s="663"/>
      <c r="JLU12" s="663"/>
      <c r="JLV12" s="663"/>
      <c r="JLW12" s="663"/>
      <c r="JLX12" s="663"/>
      <c r="JLY12" s="663"/>
      <c r="JLZ12" s="663"/>
      <c r="JMA12" s="663"/>
      <c r="JMB12" s="663"/>
      <c r="JMC12" s="663"/>
      <c r="JMD12" s="663"/>
      <c r="JME12" s="663"/>
      <c r="JMF12" s="663"/>
      <c r="JMG12" s="663"/>
      <c r="JMH12" s="663"/>
      <c r="JMI12" s="663"/>
      <c r="JMJ12" s="663"/>
      <c r="JMK12" s="663"/>
      <c r="JML12" s="663"/>
      <c r="JMM12" s="663"/>
      <c r="JMN12" s="663"/>
      <c r="JMO12" s="663"/>
      <c r="JMP12" s="663"/>
      <c r="JMQ12" s="663"/>
      <c r="JMR12" s="663"/>
      <c r="JMS12" s="663"/>
      <c r="JMT12" s="663"/>
      <c r="JMU12" s="663"/>
      <c r="JMV12" s="663"/>
      <c r="JMW12" s="663"/>
      <c r="JMX12" s="663"/>
      <c r="JMY12" s="663"/>
      <c r="JMZ12" s="663"/>
      <c r="JNA12" s="663"/>
      <c r="JNB12" s="663"/>
      <c r="JNC12" s="663"/>
      <c r="JND12" s="663"/>
      <c r="JNE12" s="663"/>
      <c r="JNF12" s="663"/>
      <c r="JNG12" s="663"/>
      <c r="JNH12" s="663"/>
      <c r="JNI12" s="663"/>
      <c r="JNJ12" s="663"/>
      <c r="JNK12" s="663"/>
      <c r="JNL12" s="663"/>
      <c r="JNM12" s="663"/>
      <c r="JNN12" s="663"/>
      <c r="JNO12" s="663"/>
      <c r="JNP12" s="663"/>
      <c r="JNQ12" s="663"/>
      <c r="JNR12" s="663"/>
      <c r="JNS12" s="663"/>
      <c r="JNT12" s="663"/>
      <c r="JNU12" s="663"/>
      <c r="JNV12" s="663"/>
      <c r="JNW12" s="663"/>
      <c r="JNX12" s="663"/>
      <c r="JNY12" s="663"/>
      <c r="JNZ12" s="663"/>
      <c r="JOA12" s="663"/>
      <c r="JOB12" s="663"/>
      <c r="JOC12" s="663"/>
      <c r="JOD12" s="663"/>
      <c r="JOE12" s="663"/>
      <c r="JOF12" s="663"/>
      <c r="JOG12" s="663"/>
      <c r="JOH12" s="663"/>
      <c r="JOI12" s="663"/>
      <c r="JOJ12" s="663"/>
      <c r="JOK12" s="663"/>
      <c r="JOL12" s="663"/>
      <c r="JOM12" s="663"/>
      <c r="JON12" s="663"/>
      <c r="JOO12" s="663"/>
      <c r="JOP12" s="663"/>
      <c r="JOQ12" s="663"/>
      <c r="JOR12" s="663"/>
      <c r="JOS12" s="663"/>
      <c r="JOT12" s="663"/>
      <c r="JOU12" s="663"/>
      <c r="JOV12" s="663"/>
      <c r="JOW12" s="663"/>
      <c r="JOX12" s="663"/>
      <c r="JOY12" s="663"/>
      <c r="JOZ12" s="663"/>
      <c r="JPA12" s="663"/>
      <c r="JPB12" s="663"/>
      <c r="JPC12" s="663"/>
      <c r="JPD12" s="663"/>
      <c r="JPE12" s="663"/>
      <c r="JPF12" s="663"/>
      <c r="JPG12" s="663"/>
      <c r="JPH12" s="663"/>
      <c r="JPI12" s="663"/>
      <c r="JPJ12" s="663"/>
      <c r="JPK12" s="663"/>
      <c r="JPL12" s="663"/>
      <c r="JPM12" s="663"/>
      <c r="JPN12" s="663"/>
      <c r="JPO12" s="663"/>
      <c r="JPP12" s="663"/>
      <c r="JPQ12" s="663"/>
      <c r="JPR12" s="663"/>
      <c r="JPS12" s="663"/>
      <c r="JPT12" s="663"/>
      <c r="JPU12" s="663"/>
      <c r="JPV12" s="663"/>
      <c r="JPW12" s="663"/>
      <c r="JPX12" s="663"/>
      <c r="JPY12" s="663"/>
      <c r="JPZ12" s="663"/>
      <c r="JQA12" s="663"/>
      <c r="JQB12" s="663"/>
      <c r="JQC12" s="663"/>
      <c r="JQD12" s="663"/>
      <c r="JQE12" s="663"/>
      <c r="JQF12" s="663"/>
      <c r="JQG12" s="663"/>
      <c r="JQH12" s="663"/>
      <c r="JQI12" s="663"/>
      <c r="JQJ12" s="663"/>
      <c r="JQK12" s="663"/>
      <c r="JQL12" s="663"/>
      <c r="JQM12" s="663"/>
      <c r="JQN12" s="663"/>
      <c r="JQO12" s="663"/>
      <c r="JQP12" s="663"/>
      <c r="JQQ12" s="663"/>
      <c r="JQR12" s="663"/>
      <c r="JQS12" s="663"/>
      <c r="JQT12" s="663"/>
      <c r="JQU12" s="663"/>
      <c r="JQV12" s="663"/>
      <c r="JQW12" s="663"/>
      <c r="JQX12" s="663"/>
      <c r="JQY12" s="663"/>
      <c r="JQZ12" s="663"/>
      <c r="JRA12" s="663"/>
      <c r="JRB12" s="663"/>
      <c r="JRC12" s="663"/>
      <c r="JRD12" s="663"/>
      <c r="JRE12" s="663"/>
      <c r="JRF12" s="663"/>
      <c r="JRG12" s="663"/>
      <c r="JRH12" s="663"/>
      <c r="JRI12" s="663"/>
      <c r="JRJ12" s="663"/>
      <c r="JRK12" s="663"/>
      <c r="JRL12" s="663"/>
      <c r="JRM12" s="663"/>
      <c r="JRN12" s="663"/>
      <c r="JRO12" s="663"/>
      <c r="JRP12" s="663"/>
      <c r="JRQ12" s="663"/>
      <c r="JRR12" s="663"/>
      <c r="JRS12" s="663"/>
      <c r="JRT12" s="663"/>
      <c r="JRU12" s="663"/>
      <c r="JRV12" s="663"/>
      <c r="JRW12" s="663"/>
      <c r="JRX12" s="663"/>
      <c r="JRY12" s="663"/>
      <c r="JRZ12" s="663"/>
      <c r="JSA12" s="663"/>
      <c r="JSB12" s="663"/>
      <c r="JSC12" s="663"/>
      <c r="JSD12" s="663"/>
      <c r="JSE12" s="663"/>
      <c r="JSF12" s="663"/>
      <c r="JSG12" s="663"/>
      <c r="JSH12" s="663"/>
      <c r="JSI12" s="663"/>
      <c r="JSJ12" s="663"/>
      <c r="JSK12" s="663"/>
      <c r="JSL12" s="663"/>
      <c r="JSM12" s="663"/>
      <c r="JSN12" s="663"/>
      <c r="JSO12" s="663"/>
      <c r="JSP12" s="663"/>
      <c r="JSQ12" s="663"/>
      <c r="JSR12" s="663"/>
      <c r="JSS12" s="663"/>
      <c r="JST12" s="663"/>
      <c r="JSU12" s="663"/>
      <c r="JSV12" s="663"/>
      <c r="JSW12" s="663"/>
      <c r="JSX12" s="663"/>
      <c r="JSY12" s="663"/>
      <c r="JSZ12" s="663"/>
      <c r="JTA12" s="663"/>
      <c r="JTB12" s="663"/>
      <c r="JTC12" s="663"/>
      <c r="JTD12" s="663"/>
      <c r="JTE12" s="663"/>
      <c r="JTF12" s="663"/>
      <c r="JTG12" s="663"/>
      <c r="JTH12" s="663"/>
      <c r="JTI12" s="663"/>
      <c r="JTJ12" s="663"/>
      <c r="JTK12" s="663"/>
      <c r="JTL12" s="663"/>
      <c r="JTM12" s="663"/>
      <c r="JTN12" s="663"/>
      <c r="JTO12" s="663"/>
      <c r="JTP12" s="663"/>
      <c r="JTQ12" s="663"/>
      <c r="JTR12" s="663"/>
      <c r="JTS12" s="663"/>
      <c r="JTT12" s="663"/>
      <c r="JTU12" s="663"/>
      <c r="JTV12" s="663"/>
      <c r="JTW12" s="663"/>
      <c r="JTX12" s="663"/>
      <c r="JTY12" s="663"/>
      <c r="JTZ12" s="663"/>
      <c r="JUA12" s="663"/>
      <c r="JUB12" s="663"/>
      <c r="JUC12" s="663"/>
      <c r="JUD12" s="663"/>
      <c r="JUE12" s="663"/>
      <c r="JUF12" s="663"/>
      <c r="JUG12" s="663"/>
      <c r="JUH12" s="663"/>
      <c r="JUI12" s="663"/>
      <c r="JUJ12" s="663"/>
      <c r="JUK12" s="663"/>
      <c r="JUL12" s="663"/>
      <c r="JUM12" s="663"/>
      <c r="JUN12" s="663"/>
      <c r="JUO12" s="663"/>
      <c r="JUP12" s="663"/>
      <c r="JUQ12" s="663"/>
      <c r="JUR12" s="663"/>
      <c r="JUS12" s="663"/>
      <c r="JUT12" s="663"/>
      <c r="JUU12" s="663"/>
      <c r="JUV12" s="663"/>
      <c r="JUW12" s="663"/>
      <c r="JUX12" s="663"/>
      <c r="JUY12" s="663"/>
      <c r="JUZ12" s="663"/>
      <c r="JVA12" s="663"/>
      <c r="JVB12" s="663"/>
      <c r="JVC12" s="663"/>
      <c r="JVD12" s="663"/>
      <c r="JVE12" s="663"/>
      <c r="JVF12" s="663"/>
      <c r="JVG12" s="663"/>
      <c r="JVH12" s="663"/>
      <c r="JVI12" s="663"/>
      <c r="JVJ12" s="663"/>
      <c r="JVK12" s="663"/>
      <c r="JVL12" s="663"/>
      <c r="JVM12" s="663"/>
      <c r="JVN12" s="663"/>
      <c r="JVO12" s="663"/>
      <c r="JVP12" s="663"/>
      <c r="JVQ12" s="663"/>
      <c r="JVR12" s="663"/>
      <c r="JVS12" s="663"/>
      <c r="JVT12" s="663"/>
      <c r="JVU12" s="663"/>
      <c r="JVV12" s="663"/>
      <c r="JVW12" s="663"/>
      <c r="JVX12" s="663"/>
      <c r="JVY12" s="663"/>
      <c r="JVZ12" s="663"/>
      <c r="JWA12" s="663"/>
      <c r="JWB12" s="663"/>
      <c r="JWC12" s="663"/>
      <c r="JWD12" s="663"/>
      <c r="JWE12" s="663"/>
      <c r="JWF12" s="663"/>
      <c r="JWG12" s="663"/>
      <c r="JWH12" s="663"/>
      <c r="JWI12" s="663"/>
      <c r="JWJ12" s="663"/>
      <c r="JWK12" s="663"/>
      <c r="JWL12" s="663"/>
      <c r="JWM12" s="663"/>
      <c r="JWN12" s="663"/>
      <c r="JWO12" s="663"/>
      <c r="JWP12" s="663"/>
      <c r="JWQ12" s="663"/>
      <c r="JWR12" s="663"/>
      <c r="JWS12" s="663"/>
      <c r="JWT12" s="663"/>
      <c r="JWU12" s="663"/>
      <c r="JWV12" s="663"/>
      <c r="JWW12" s="663"/>
      <c r="JWX12" s="663"/>
      <c r="JWY12" s="663"/>
      <c r="JWZ12" s="663"/>
      <c r="JXA12" s="663"/>
      <c r="JXB12" s="663"/>
      <c r="JXC12" s="663"/>
      <c r="JXD12" s="663"/>
      <c r="JXE12" s="663"/>
      <c r="JXF12" s="663"/>
      <c r="JXG12" s="663"/>
      <c r="JXH12" s="663"/>
      <c r="JXI12" s="663"/>
      <c r="JXJ12" s="663"/>
      <c r="JXK12" s="663"/>
      <c r="JXL12" s="663"/>
      <c r="JXM12" s="663"/>
      <c r="JXN12" s="663"/>
      <c r="JXO12" s="663"/>
      <c r="JXP12" s="663"/>
      <c r="JXQ12" s="663"/>
      <c r="JXR12" s="663"/>
      <c r="JXS12" s="663"/>
      <c r="JXT12" s="663"/>
      <c r="JXU12" s="663"/>
      <c r="JXV12" s="663"/>
      <c r="JXW12" s="663"/>
      <c r="JXX12" s="663"/>
      <c r="JXY12" s="663"/>
      <c r="JXZ12" s="663"/>
      <c r="JYA12" s="663"/>
      <c r="JYB12" s="663"/>
      <c r="JYC12" s="663"/>
      <c r="JYD12" s="663"/>
      <c r="JYE12" s="663"/>
      <c r="JYF12" s="663"/>
      <c r="JYG12" s="663"/>
      <c r="JYH12" s="663"/>
      <c r="JYI12" s="663"/>
      <c r="JYJ12" s="663"/>
      <c r="JYK12" s="663"/>
      <c r="JYL12" s="663"/>
      <c r="JYM12" s="663"/>
      <c r="JYN12" s="663"/>
      <c r="JYO12" s="663"/>
      <c r="JYP12" s="663"/>
      <c r="JYQ12" s="663"/>
      <c r="JYR12" s="663"/>
      <c r="JYS12" s="663"/>
      <c r="JYT12" s="663"/>
      <c r="JYU12" s="663"/>
      <c r="JYV12" s="663"/>
      <c r="JYW12" s="663"/>
      <c r="JYX12" s="663"/>
      <c r="JYY12" s="663"/>
      <c r="JYZ12" s="663"/>
      <c r="JZA12" s="663"/>
      <c r="JZB12" s="663"/>
      <c r="JZC12" s="663"/>
      <c r="JZD12" s="663"/>
      <c r="JZE12" s="663"/>
      <c r="JZF12" s="663"/>
      <c r="JZG12" s="663"/>
      <c r="JZH12" s="663"/>
      <c r="JZI12" s="663"/>
      <c r="JZJ12" s="663"/>
      <c r="JZK12" s="663"/>
      <c r="JZL12" s="663"/>
      <c r="JZM12" s="663"/>
      <c r="JZN12" s="663"/>
      <c r="JZO12" s="663"/>
      <c r="JZP12" s="663"/>
      <c r="JZQ12" s="663"/>
      <c r="JZR12" s="663"/>
      <c r="JZS12" s="663"/>
      <c r="JZT12" s="663"/>
      <c r="JZU12" s="663"/>
      <c r="JZV12" s="663"/>
      <c r="JZW12" s="663"/>
      <c r="JZX12" s="663"/>
      <c r="JZY12" s="663"/>
      <c r="JZZ12" s="663"/>
      <c r="KAA12" s="663"/>
      <c r="KAB12" s="663"/>
      <c r="KAC12" s="663"/>
      <c r="KAD12" s="663"/>
      <c r="KAE12" s="663"/>
      <c r="KAF12" s="663"/>
      <c r="KAG12" s="663"/>
      <c r="KAH12" s="663"/>
      <c r="KAI12" s="663"/>
      <c r="KAJ12" s="663"/>
      <c r="KAK12" s="663"/>
      <c r="KAL12" s="663"/>
      <c r="KAM12" s="663"/>
      <c r="KAN12" s="663"/>
      <c r="KAO12" s="663"/>
      <c r="KAP12" s="663"/>
      <c r="KAQ12" s="663"/>
      <c r="KAR12" s="663"/>
      <c r="KAS12" s="663"/>
      <c r="KAT12" s="663"/>
      <c r="KAU12" s="663"/>
      <c r="KAV12" s="663"/>
      <c r="KAW12" s="663"/>
      <c r="KAX12" s="663"/>
      <c r="KAY12" s="663"/>
      <c r="KAZ12" s="663"/>
      <c r="KBA12" s="663"/>
      <c r="KBB12" s="663"/>
      <c r="KBC12" s="663"/>
      <c r="KBD12" s="663"/>
      <c r="KBE12" s="663"/>
      <c r="KBF12" s="663"/>
      <c r="KBG12" s="663"/>
      <c r="KBH12" s="663"/>
      <c r="KBI12" s="663"/>
      <c r="KBJ12" s="663"/>
      <c r="KBK12" s="663"/>
      <c r="KBL12" s="663"/>
      <c r="KBM12" s="663"/>
      <c r="KBN12" s="663"/>
      <c r="KBO12" s="663"/>
      <c r="KBP12" s="663"/>
      <c r="KBQ12" s="663"/>
      <c r="KBR12" s="663"/>
      <c r="KBS12" s="663"/>
      <c r="KBT12" s="663"/>
      <c r="KBU12" s="663"/>
      <c r="KBV12" s="663"/>
      <c r="KBW12" s="663"/>
      <c r="KBX12" s="663"/>
      <c r="KBY12" s="663"/>
      <c r="KBZ12" s="663"/>
      <c r="KCA12" s="663"/>
      <c r="KCB12" s="663"/>
      <c r="KCC12" s="663"/>
      <c r="KCD12" s="663"/>
      <c r="KCE12" s="663"/>
      <c r="KCF12" s="663"/>
      <c r="KCG12" s="663"/>
      <c r="KCH12" s="663"/>
      <c r="KCI12" s="663"/>
      <c r="KCJ12" s="663"/>
      <c r="KCK12" s="663"/>
      <c r="KCL12" s="663"/>
      <c r="KCM12" s="663"/>
      <c r="KCN12" s="663"/>
      <c r="KCO12" s="663"/>
      <c r="KCP12" s="663"/>
      <c r="KCQ12" s="663"/>
      <c r="KCR12" s="663"/>
      <c r="KCS12" s="663"/>
      <c r="KCT12" s="663"/>
      <c r="KCU12" s="663"/>
      <c r="KCV12" s="663"/>
      <c r="KCW12" s="663"/>
      <c r="KCX12" s="663"/>
      <c r="KCY12" s="663"/>
      <c r="KCZ12" s="663"/>
      <c r="KDA12" s="663"/>
      <c r="KDB12" s="663"/>
      <c r="KDC12" s="663"/>
      <c r="KDD12" s="663"/>
      <c r="KDE12" s="663"/>
      <c r="KDF12" s="663"/>
      <c r="KDG12" s="663"/>
      <c r="KDH12" s="663"/>
      <c r="KDI12" s="663"/>
      <c r="KDJ12" s="663"/>
      <c r="KDK12" s="663"/>
      <c r="KDL12" s="663"/>
      <c r="KDM12" s="663"/>
      <c r="KDN12" s="663"/>
      <c r="KDO12" s="663"/>
      <c r="KDP12" s="663"/>
      <c r="KDQ12" s="663"/>
      <c r="KDR12" s="663"/>
      <c r="KDS12" s="663"/>
      <c r="KDT12" s="663"/>
      <c r="KDU12" s="663"/>
      <c r="KDV12" s="663"/>
      <c r="KDW12" s="663"/>
      <c r="KDX12" s="663"/>
      <c r="KDY12" s="663"/>
      <c r="KDZ12" s="663"/>
      <c r="KEA12" s="663"/>
      <c r="KEB12" s="663"/>
      <c r="KEC12" s="663"/>
      <c r="KED12" s="663"/>
      <c r="KEE12" s="663"/>
      <c r="KEF12" s="663"/>
      <c r="KEG12" s="663"/>
      <c r="KEH12" s="663"/>
      <c r="KEI12" s="663"/>
      <c r="KEJ12" s="663"/>
      <c r="KEK12" s="663"/>
      <c r="KEL12" s="663"/>
      <c r="KEM12" s="663"/>
      <c r="KEN12" s="663"/>
      <c r="KEO12" s="663"/>
      <c r="KEP12" s="663"/>
      <c r="KEQ12" s="663"/>
      <c r="KER12" s="663"/>
      <c r="KES12" s="663"/>
      <c r="KET12" s="663"/>
      <c r="KEU12" s="663"/>
      <c r="KEV12" s="663"/>
      <c r="KEW12" s="663"/>
      <c r="KEX12" s="663"/>
      <c r="KEY12" s="663"/>
      <c r="KEZ12" s="663"/>
      <c r="KFA12" s="663"/>
      <c r="KFB12" s="663"/>
      <c r="KFC12" s="663"/>
      <c r="KFD12" s="663"/>
      <c r="KFE12" s="663"/>
      <c r="KFF12" s="663"/>
      <c r="KFG12" s="663"/>
      <c r="KFH12" s="663"/>
      <c r="KFI12" s="663"/>
      <c r="KFJ12" s="663"/>
      <c r="KFK12" s="663"/>
      <c r="KFL12" s="663"/>
      <c r="KFM12" s="663"/>
      <c r="KFN12" s="663"/>
      <c r="KFO12" s="663"/>
      <c r="KFP12" s="663"/>
      <c r="KFQ12" s="663"/>
      <c r="KFR12" s="663"/>
      <c r="KFS12" s="663"/>
      <c r="KFT12" s="663"/>
      <c r="KFU12" s="663"/>
      <c r="KFV12" s="663"/>
      <c r="KFW12" s="663"/>
      <c r="KFX12" s="663"/>
      <c r="KFY12" s="663"/>
      <c r="KFZ12" s="663"/>
      <c r="KGA12" s="663"/>
      <c r="KGB12" s="663"/>
      <c r="KGC12" s="663"/>
      <c r="KGD12" s="663"/>
      <c r="KGE12" s="663"/>
      <c r="KGF12" s="663"/>
      <c r="KGG12" s="663"/>
      <c r="KGH12" s="663"/>
      <c r="KGI12" s="663"/>
      <c r="KGJ12" s="663"/>
      <c r="KGK12" s="663"/>
      <c r="KGL12" s="663"/>
      <c r="KGM12" s="663"/>
      <c r="KGN12" s="663"/>
      <c r="KGO12" s="663"/>
      <c r="KGP12" s="663"/>
      <c r="KGQ12" s="663"/>
      <c r="KGR12" s="663"/>
      <c r="KGS12" s="663"/>
      <c r="KGT12" s="663"/>
      <c r="KGU12" s="663"/>
      <c r="KGV12" s="663"/>
      <c r="KGW12" s="663"/>
      <c r="KGX12" s="663"/>
      <c r="KGY12" s="663"/>
      <c r="KGZ12" s="663"/>
      <c r="KHA12" s="663"/>
      <c r="KHB12" s="663"/>
      <c r="KHC12" s="663"/>
      <c r="KHD12" s="663"/>
      <c r="KHE12" s="663"/>
      <c r="KHF12" s="663"/>
      <c r="KHG12" s="663"/>
      <c r="KHH12" s="663"/>
      <c r="KHI12" s="663"/>
      <c r="KHJ12" s="663"/>
      <c r="KHK12" s="663"/>
      <c r="KHL12" s="663"/>
      <c r="KHM12" s="663"/>
      <c r="KHN12" s="663"/>
      <c r="KHO12" s="663"/>
      <c r="KHP12" s="663"/>
      <c r="KHQ12" s="663"/>
      <c r="KHR12" s="663"/>
      <c r="KHS12" s="663"/>
      <c r="KHT12" s="663"/>
      <c r="KHU12" s="663"/>
      <c r="KHV12" s="663"/>
      <c r="KHW12" s="663"/>
      <c r="KHX12" s="663"/>
      <c r="KHY12" s="663"/>
      <c r="KHZ12" s="663"/>
      <c r="KIA12" s="663"/>
      <c r="KIB12" s="663"/>
      <c r="KIC12" s="663"/>
      <c r="KID12" s="663"/>
      <c r="KIE12" s="663"/>
      <c r="KIF12" s="663"/>
      <c r="KIG12" s="663"/>
      <c r="KIH12" s="663"/>
      <c r="KII12" s="663"/>
      <c r="KIJ12" s="663"/>
      <c r="KIK12" s="663"/>
      <c r="KIL12" s="663"/>
      <c r="KIM12" s="663"/>
      <c r="KIN12" s="663"/>
      <c r="KIO12" s="663"/>
      <c r="KIP12" s="663"/>
      <c r="KIQ12" s="663"/>
      <c r="KIR12" s="663"/>
      <c r="KIS12" s="663"/>
      <c r="KIT12" s="663"/>
      <c r="KIU12" s="663"/>
      <c r="KIV12" s="663"/>
      <c r="KIW12" s="663"/>
      <c r="KIX12" s="663"/>
      <c r="KIY12" s="663"/>
      <c r="KIZ12" s="663"/>
      <c r="KJA12" s="663"/>
      <c r="KJB12" s="663"/>
      <c r="KJC12" s="663"/>
      <c r="KJD12" s="663"/>
      <c r="KJE12" s="663"/>
      <c r="KJF12" s="663"/>
      <c r="KJG12" s="663"/>
      <c r="KJH12" s="663"/>
      <c r="KJI12" s="663"/>
      <c r="KJJ12" s="663"/>
      <c r="KJK12" s="663"/>
      <c r="KJL12" s="663"/>
      <c r="KJM12" s="663"/>
      <c r="KJN12" s="663"/>
      <c r="KJO12" s="663"/>
      <c r="KJP12" s="663"/>
      <c r="KJQ12" s="663"/>
      <c r="KJR12" s="663"/>
      <c r="KJS12" s="663"/>
      <c r="KJT12" s="663"/>
      <c r="KJU12" s="663"/>
      <c r="KJV12" s="663"/>
      <c r="KJW12" s="663"/>
      <c r="KJX12" s="663"/>
      <c r="KJY12" s="663"/>
      <c r="KJZ12" s="663"/>
      <c r="KKA12" s="663"/>
      <c r="KKB12" s="663"/>
      <c r="KKC12" s="663"/>
      <c r="KKD12" s="663"/>
      <c r="KKE12" s="663"/>
      <c r="KKF12" s="663"/>
      <c r="KKG12" s="663"/>
      <c r="KKH12" s="663"/>
      <c r="KKI12" s="663"/>
      <c r="KKJ12" s="663"/>
      <c r="KKK12" s="663"/>
      <c r="KKL12" s="663"/>
      <c r="KKM12" s="663"/>
      <c r="KKN12" s="663"/>
      <c r="KKO12" s="663"/>
      <c r="KKP12" s="663"/>
      <c r="KKQ12" s="663"/>
      <c r="KKR12" s="663"/>
      <c r="KKS12" s="663"/>
      <c r="KKT12" s="663"/>
      <c r="KKU12" s="663"/>
      <c r="KKV12" s="663"/>
      <c r="KKW12" s="663"/>
      <c r="KKX12" s="663"/>
      <c r="KKY12" s="663"/>
      <c r="KKZ12" s="663"/>
      <c r="KLA12" s="663"/>
      <c r="KLB12" s="663"/>
      <c r="KLC12" s="663"/>
      <c r="KLD12" s="663"/>
      <c r="KLE12" s="663"/>
      <c r="KLF12" s="663"/>
      <c r="KLG12" s="663"/>
      <c r="KLH12" s="663"/>
      <c r="KLI12" s="663"/>
      <c r="KLJ12" s="663"/>
      <c r="KLK12" s="663"/>
      <c r="KLL12" s="663"/>
      <c r="KLM12" s="663"/>
      <c r="KLN12" s="663"/>
      <c r="KLO12" s="663"/>
      <c r="KLP12" s="663"/>
      <c r="KLQ12" s="663"/>
      <c r="KLR12" s="663"/>
      <c r="KLS12" s="663"/>
      <c r="KLT12" s="663"/>
      <c r="KLU12" s="663"/>
      <c r="KLV12" s="663"/>
      <c r="KLW12" s="663"/>
      <c r="KLX12" s="663"/>
      <c r="KLY12" s="663"/>
      <c r="KLZ12" s="663"/>
      <c r="KMA12" s="663"/>
      <c r="KMB12" s="663"/>
      <c r="KMC12" s="663"/>
      <c r="KMD12" s="663"/>
      <c r="KME12" s="663"/>
      <c r="KMF12" s="663"/>
      <c r="KMG12" s="663"/>
      <c r="KMH12" s="663"/>
      <c r="KMI12" s="663"/>
      <c r="KMJ12" s="663"/>
      <c r="KMK12" s="663"/>
      <c r="KML12" s="663"/>
      <c r="KMM12" s="663"/>
      <c r="KMN12" s="663"/>
      <c r="KMO12" s="663"/>
      <c r="KMP12" s="663"/>
      <c r="KMQ12" s="663"/>
      <c r="KMR12" s="663"/>
      <c r="KMS12" s="663"/>
      <c r="KMT12" s="663"/>
      <c r="KMU12" s="663"/>
      <c r="KMV12" s="663"/>
      <c r="KMW12" s="663"/>
      <c r="KMX12" s="663"/>
      <c r="KMY12" s="663"/>
      <c r="KMZ12" s="663"/>
      <c r="KNA12" s="663"/>
      <c r="KNB12" s="663"/>
      <c r="KNC12" s="663"/>
      <c r="KND12" s="663"/>
      <c r="KNE12" s="663"/>
      <c r="KNF12" s="663"/>
      <c r="KNG12" s="663"/>
      <c r="KNH12" s="663"/>
      <c r="KNI12" s="663"/>
      <c r="KNJ12" s="663"/>
      <c r="KNK12" s="663"/>
      <c r="KNL12" s="663"/>
      <c r="KNM12" s="663"/>
      <c r="KNN12" s="663"/>
      <c r="KNO12" s="663"/>
      <c r="KNP12" s="663"/>
      <c r="KNQ12" s="663"/>
      <c r="KNR12" s="663"/>
      <c r="KNS12" s="663"/>
      <c r="KNT12" s="663"/>
      <c r="KNU12" s="663"/>
      <c r="KNV12" s="663"/>
      <c r="KNW12" s="663"/>
      <c r="KNX12" s="663"/>
      <c r="KNY12" s="663"/>
      <c r="KNZ12" s="663"/>
      <c r="KOA12" s="663"/>
      <c r="KOB12" s="663"/>
      <c r="KOC12" s="663"/>
      <c r="KOD12" s="663"/>
      <c r="KOE12" s="663"/>
      <c r="KOF12" s="663"/>
      <c r="KOG12" s="663"/>
      <c r="KOH12" s="663"/>
      <c r="KOI12" s="663"/>
      <c r="KOJ12" s="663"/>
      <c r="KOK12" s="663"/>
      <c r="KOL12" s="663"/>
      <c r="KOM12" s="663"/>
      <c r="KON12" s="663"/>
      <c r="KOO12" s="663"/>
      <c r="KOP12" s="663"/>
      <c r="KOQ12" s="663"/>
      <c r="KOR12" s="663"/>
      <c r="KOS12" s="663"/>
      <c r="KOT12" s="663"/>
      <c r="KOU12" s="663"/>
      <c r="KOV12" s="663"/>
      <c r="KOW12" s="663"/>
      <c r="KOX12" s="663"/>
      <c r="KOY12" s="663"/>
      <c r="KOZ12" s="663"/>
      <c r="KPA12" s="663"/>
      <c r="KPB12" s="663"/>
      <c r="KPC12" s="663"/>
      <c r="KPD12" s="663"/>
      <c r="KPE12" s="663"/>
      <c r="KPF12" s="663"/>
      <c r="KPG12" s="663"/>
      <c r="KPH12" s="663"/>
      <c r="KPI12" s="663"/>
      <c r="KPJ12" s="663"/>
      <c r="KPK12" s="663"/>
      <c r="KPL12" s="663"/>
      <c r="KPM12" s="663"/>
      <c r="KPN12" s="663"/>
      <c r="KPO12" s="663"/>
      <c r="KPP12" s="663"/>
      <c r="KPQ12" s="663"/>
      <c r="KPR12" s="663"/>
      <c r="KPS12" s="663"/>
      <c r="KPT12" s="663"/>
      <c r="KPU12" s="663"/>
      <c r="KPV12" s="663"/>
      <c r="KPW12" s="663"/>
      <c r="KPX12" s="663"/>
      <c r="KPY12" s="663"/>
      <c r="KPZ12" s="663"/>
      <c r="KQA12" s="663"/>
      <c r="KQB12" s="663"/>
      <c r="KQC12" s="663"/>
      <c r="KQD12" s="663"/>
      <c r="KQE12" s="663"/>
      <c r="KQF12" s="663"/>
      <c r="KQG12" s="663"/>
      <c r="KQH12" s="663"/>
      <c r="KQI12" s="663"/>
      <c r="KQJ12" s="663"/>
      <c r="KQK12" s="663"/>
      <c r="KQL12" s="663"/>
      <c r="KQM12" s="663"/>
      <c r="KQN12" s="663"/>
      <c r="KQO12" s="663"/>
      <c r="KQP12" s="663"/>
      <c r="KQQ12" s="663"/>
      <c r="KQR12" s="663"/>
      <c r="KQS12" s="663"/>
      <c r="KQT12" s="663"/>
      <c r="KQU12" s="663"/>
      <c r="KQV12" s="663"/>
      <c r="KQW12" s="663"/>
      <c r="KQX12" s="663"/>
      <c r="KQY12" s="663"/>
      <c r="KQZ12" s="663"/>
      <c r="KRA12" s="663"/>
      <c r="KRB12" s="663"/>
      <c r="KRC12" s="663"/>
      <c r="KRD12" s="663"/>
      <c r="KRE12" s="663"/>
      <c r="KRF12" s="663"/>
      <c r="KRG12" s="663"/>
      <c r="KRH12" s="663"/>
      <c r="KRI12" s="663"/>
      <c r="KRJ12" s="663"/>
      <c r="KRK12" s="663"/>
      <c r="KRL12" s="663"/>
      <c r="KRM12" s="663"/>
      <c r="KRN12" s="663"/>
      <c r="KRO12" s="663"/>
      <c r="KRP12" s="663"/>
      <c r="KRQ12" s="663"/>
      <c r="KRR12" s="663"/>
      <c r="KRS12" s="663"/>
      <c r="KRT12" s="663"/>
      <c r="KRU12" s="663"/>
      <c r="KRV12" s="663"/>
      <c r="KRW12" s="663"/>
      <c r="KRX12" s="663"/>
      <c r="KRY12" s="663"/>
      <c r="KRZ12" s="663"/>
      <c r="KSA12" s="663"/>
      <c r="KSB12" s="663"/>
      <c r="KSC12" s="663"/>
      <c r="KSD12" s="663"/>
      <c r="KSE12" s="663"/>
      <c r="KSF12" s="663"/>
      <c r="KSG12" s="663"/>
      <c r="KSH12" s="663"/>
      <c r="KSI12" s="663"/>
      <c r="KSJ12" s="663"/>
      <c r="KSK12" s="663"/>
      <c r="KSL12" s="663"/>
      <c r="KSM12" s="663"/>
      <c r="KSN12" s="663"/>
      <c r="KSO12" s="663"/>
      <c r="KSP12" s="663"/>
      <c r="KSQ12" s="663"/>
      <c r="KSR12" s="663"/>
      <c r="KSS12" s="663"/>
      <c r="KST12" s="663"/>
      <c r="KSU12" s="663"/>
      <c r="KSV12" s="663"/>
      <c r="KSW12" s="663"/>
      <c r="KSX12" s="663"/>
      <c r="KSY12" s="663"/>
      <c r="KSZ12" s="663"/>
      <c r="KTA12" s="663"/>
      <c r="KTB12" s="663"/>
      <c r="KTC12" s="663"/>
      <c r="KTD12" s="663"/>
      <c r="KTE12" s="663"/>
      <c r="KTF12" s="663"/>
      <c r="KTG12" s="663"/>
      <c r="KTH12" s="663"/>
      <c r="KTI12" s="663"/>
      <c r="KTJ12" s="663"/>
      <c r="KTK12" s="663"/>
      <c r="KTL12" s="663"/>
      <c r="KTM12" s="663"/>
      <c r="KTN12" s="663"/>
      <c r="KTO12" s="663"/>
      <c r="KTP12" s="663"/>
      <c r="KTQ12" s="663"/>
      <c r="KTR12" s="663"/>
      <c r="KTS12" s="663"/>
      <c r="KTT12" s="663"/>
      <c r="KTU12" s="663"/>
      <c r="KTV12" s="663"/>
      <c r="KTW12" s="663"/>
      <c r="KTX12" s="663"/>
      <c r="KTY12" s="663"/>
      <c r="KTZ12" s="663"/>
      <c r="KUA12" s="663"/>
      <c r="KUB12" s="663"/>
      <c r="KUC12" s="663"/>
      <c r="KUD12" s="663"/>
      <c r="KUE12" s="663"/>
      <c r="KUF12" s="663"/>
      <c r="KUG12" s="663"/>
      <c r="KUH12" s="663"/>
      <c r="KUI12" s="663"/>
      <c r="KUJ12" s="663"/>
      <c r="KUK12" s="663"/>
      <c r="KUL12" s="663"/>
      <c r="KUM12" s="663"/>
      <c r="KUN12" s="663"/>
      <c r="KUO12" s="663"/>
      <c r="KUP12" s="663"/>
      <c r="KUQ12" s="663"/>
      <c r="KUR12" s="663"/>
      <c r="KUS12" s="663"/>
      <c r="KUT12" s="663"/>
      <c r="KUU12" s="663"/>
      <c r="KUV12" s="663"/>
      <c r="KUW12" s="663"/>
      <c r="KUX12" s="663"/>
      <c r="KUY12" s="663"/>
      <c r="KUZ12" s="663"/>
      <c r="KVA12" s="663"/>
      <c r="KVB12" s="663"/>
      <c r="KVC12" s="663"/>
      <c r="KVD12" s="663"/>
      <c r="KVE12" s="663"/>
      <c r="KVF12" s="663"/>
      <c r="KVG12" s="663"/>
      <c r="KVH12" s="663"/>
      <c r="KVI12" s="663"/>
      <c r="KVJ12" s="663"/>
      <c r="KVK12" s="663"/>
      <c r="KVL12" s="663"/>
      <c r="KVM12" s="663"/>
      <c r="KVN12" s="663"/>
      <c r="KVO12" s="663"/>
      <c r="KVP12" s="663"/>
      <c r="KVQ12" s="663"/>
      <c r="KVR12" s="663"/>
      <c r="KVS12" s="663"/>
      <c r="KVT12" s="663"/>
      <c r="KVU12" s="663"/>
      <c r="KVV12" s="663"/>
      <c r="KVW12" s="663"/>
      <c r="KVX12" s="663"/>
      <c r="KVY12" s="663"/>
      <c r="KVZ12" s="663"/>
      <c r="KWA12" s="663"/>
      <c r="KWB12" s="663"/>
      <c r="KWC12" s="663"/>
      <c r="KWD12" s="663"/>
      <c r="KWE12" s="663"/>
      <c r="KWF12" s="663"/>
      <c r="KWG12" s="663"/>
      <c r="KWH12" s="663"/>
      <c r="KWI12" s="663"/>
      <c r="KWJ12" s="663"/>
      <c r="KWK12" s="663"/>
      <c r="KWL12" s="663"/>
      <c r="KWM12" s="663"/>
      <c r="KWN12" s="663"/>
      <c r="KWO12" s="663"/>
      <c r="KWP12" s="663"/>
      <c r="KWQ12" s="663"/>
      <c r="KWR12" s="663"/>
      <c r="KWS12" s="663"/>
      <c r="KWT12" s="663"/>
      <c r="KWU12" s="663"/>
      <c r="KWV12" s="663"/>
      <c r="KWW12" s="663"/>
      <c r="KWX12" s="663"/>
      <c r="KWY12" s="663"/>
      <c r="KWZ12" s="663"/>
      <c r="KXA12" s="663"/>
      <c r="KXB12" s="663"/>
      <c r="KXC12" s="663"/>
      <c r="KXD12" s="663"/>
      <c r="KXE12" s="663"/>
      <c r="KXF12" s="663"/>
      <c r="KXG12" s="663"/>
      <c r="KXH12" s="663"/>
      <c r="KXI12" s="663"/>
      <c r="KXJ12" s="663"/>
      <c r="KXK12" s="663"/>
      <c r="KXL12" s="663"/>
      <c r="KXM12" s="663"/>
      <c r="KXN12" s="663"/>
      <c r="KXO12" s="663"/>
      <c r="KXP12" s="663"/>
      <c r="KXQ12" s="663"/>
      <c r="KXR12" s="663"/>
      <c r="KXS12" s="663"/>
      <c r="KXT12" s="663"/>
      <c r="KXU12" s="663"/>
      <c r="KXV12" s="663"/>
      <c r="KXW12" s="663"/>
      <c r="KXX12" s="663"/>
      <c r="KXY12" s="663"/>
      <c r="KXZ12" s="663"/>
      <c r="KYA12" s="663"/>
      <c r="KYB12" s="663"/>
      <c r="KYC12" s="663"/>
      <c r="KYD12" s="663"/>
      <c r="KYE12" s="663"/>
      <c r="KYF12" s="663"/>
      <c r="KYG12" s="663"/>
      <c r="KYH12" s="663"/>
      <c r="KYI12" s="663"/>
      <c r="KYJ12" s="663"/>
      <c r="KYK12" s="663"/>
      <c r="KYL12" s="663"/>
      <c r="KYM12" s="663"/>
      <c r="KYN12" s="663"/>
      <c r="KYO12" s="663"/>
      <c r="KYP12" s="663"/>
      <c r="KYQ12" s="663"/>
      <c r="KYR12" s="663"/>
      <c r="KYS12" s="663"/>
      <c r="KYT12" s="663"/>
      <c r="KYU12" s="663"/>
      <c r="KYV12" s="663"/>
      <c r="KYW12" s="663"/>
      <c r="KYX12" s="663"/>
      <c r="KYY12" s="663"/>
      <c r="KYZ12" s="663"/>
      <c r="KZA12" s="663"/>
      <c r="KZB12" s="663"/>
      <c r="KZC12" s="663"/>
      <c r="KZD12" s="663"/>
      <c r="KZE12" s="663"/>
      <c r="KZF12" s="663"/>
      <c r="KZG12" s="663"/>
      <c r="KZH12" s="663"/>
      <c r="KZI12" s="663"/>
      <c r="KZJ12" s="663"/>
      <c r="KZK12" s="663"/>
      <c r="KZL12" s="663"/>
      <c r="KZM12" s="663"/>
      <c r="KZN12" s="663"/>
      <c r="KZO12" s="663"/>
      <c r="KZP12" s="663"/>
      <c r="KZQ12" s="663"/>
      <c r="KZR12" s="663"/>
      <c r="KZS12" s="663"/>
      <c r="KZT12" s="663"/>
      <c r="KZU12" s="663"/>
      <c r="KZV12" s="663"/>
      <c r="KZW12" s="663"/>
      <c r="KZX12" s="663"/>
      <c r="KZY12" s="663"/>
      <c r="KZZ12" s="663"/>
      <c r="LAA12" s="663"/>
      <c r="LAB12" s="663"/>
      <c r="LAC12" s="663"/>
      <c r="LAD12" s="663"/>
      <c r="LAE12" s="663"/>
      <c r="LAF12" s="663"/>
      <c r="LAG12" s="663"/>
      <c r="LAH12" s="663"/>
      <c r="LAI12" s="663"/>
      <c r="LAJ12" s="663"/>
      <c r="LAK12" s="663"/>
      <c r="LAL12" s="663"/>
      <c r="LAM12" s="663"/>
      <c r="LAN12" s="663"/>
      <c r="LAO12" s="663"/>
      <c r="LAP12" s="663"/>
      <c r="LAQ12" s="663"/>
      <c r="LAR12" s="663"/>
      <c r="LAS12" s="663"/>
      <c r="LAT12" s="663"/>
      <c r="LAU12" s="663"/>
      <c r="LAV12" s="663"/>
      <c r="LAW12" s="663"/>
      <c r="LAX12" s="663"/>
      <c r="LAY12" s="663"/>
      <c r="LAZ12" s="663"/>
      <c r="LBA12" s="663"/>
      <c r="LBB12" s="663"/>
      <c r="LBC12" s="663"/>
      <c r="LBD12" s="663"/>
      <c r="LBE12" s="663"/>
      <c r="LBF12" s="663"/>
      <c r="LBG12" s="663"/>
      <c r="LBH12" s="663"/>
      <c r="LBI12" s="663"/>
      <c r="LBJ12" s="663"/>
      <c r="LBK12" s="663"/>
      <c r="LBL12" s="663"/>
      <c r="LBM12" s="663"/>
      <c r="LBN12" s="663"/>
      <c r="LBO12" s="663"/>
      <c r="LBP12" s="663"/>
      <c r="LBQ12" s="663"/>
      <c r="LBR12" s="663"/>
      <c r="LBS12" s="663"/>
      <c r="LBT12" s="663"/>
      <c r="LBU12" s="663"/>
      <c r="LBV12" s="663"/>
      <c r="LBW12" s="663"/>
      <c r="LBX12" s="663"/>
      <c r="LBY12" s="663"/>
      <c r="LBZ12" s="663"/>
      <c r="LCA12" s="663"/>
      <c r="LCB12" s="663"/>
      <c r="LCC12" s="663"/>
      <c r="LCD12" s="663"/>
      <c r="LCE12" s="663"/>
      <c r="LCF12" s="663"/>
      <c r="LCG12" s="663"/>
      <c r="LCH12" s="663"/>
      <c r="LCI12" s="663"/>
      <c r="LCJ12" s="663"/>
      <c r="LCK12" s="663"/>
      <c r="LCL12" s="663"/>
      <c r="LCM12" s="663"/>
      <c r="LCN12" s="663"/>
      <c r="LCO12" s="663"/>
      <c r="LCP12" s="663"/>
      <c r="LCQ12" s="663"/>
      <c r="LCR12" s="663"/>
      <c r="LCS12" s="663"/>
      <c r="LCT12" s="663"/>
      <c r="LCU12" s="663"/>
      <c r="LCV12" s="663"/>
      <c r="LCW12" s="663"/>
      <c r="LCX12" s="663"/>
      <c r="LCY12" s="663"/>
      <c r="LCZ12" s="663"/>
      <c r="LDA12" s="663"/>
      <c r="LDB12" s="663"/>
      <c r="LDC12" s="663"/>
      <c r="LDD12" s="663"/>
      <c r="LDE12" s="663"/>
      <c r="LDF12" s="663"/>
      <c r="LDG12" s="663"/>
      <c r="LDH12" s="663"/>
      <c r="LDI12" s="663"/>
      <c r="LDJ12" s="663"/>
      <c r="LDK12" s="663"/>
      <c r="LDL12" s="663"/>
      <c r="LDM12" s="663"/>
      <c r="LDN12" s="663"/>
      <c r="LDO12" s="663"/>
      <c r="LDP12" s="663"/>
      <c r="LDQ12" s="663"/>
      <c r="LDR12" s="663"/>
      <c r="LDS12" s="663"/>
      <c r="LDT12" s="663"/>
      <c r="LDU12" s="663"/>
      <c r="LDV12" s="663"/>
      <c r="LDW12" s="663"/>
      <c r="LDX12" s="663"/>
      <c r="LDY12" s="663"/>
      <c r="LDZ12" s="663"/>
      <c r="LEA12" s="663"/>
      <c r="LEB12" s="663"/>
      <c r="LEC12" s="663"/>
      <c r="LED12" s="663"/>
      <c r="LEE12" s="663"/>
      <c r="LEF12" s="663"/>
      <c r="LEG12" s="663"/>
      <c r="LEH12" s="663"/>
      <c r="LEI12" s="663"/>
      <c r="LEJ12" s="663"/>
      <c r="LEK12" s="663"/>
      <c r="LEL12" s="663"/>
      <c r="LEM12" s="663"/>
      <c r="LEN12" s="663"/>
      <c r="LEO12" s="663"/>
      <c r="LEP12" s="663"/>
      <c r="LEQ12" s="663"/>
      <c r="LER12" s="663"/>
      <c r="LES12" s="663"/>
      <c r="LET12" s="663"/>
      <c r="LEU12" s="663"/>
      <c r="LEV12" s="663"/>
      <c r="LEW12" s="663"/>
      <c r="LEX12" s="663"/>
      <c r="LEY12" s="663"/>
      <c r="LEZ12" s="663"/>
      <c r="LFA12" s="663"/>
      <c r="LFB12" s="663"/>
      <c r="LFC12" s="663"/>
      <c r="LFD12" s="663"/>
      <c r="LFE12" s="663"/>
      <c r="LFF12" s="663"/>
      <c r="LFG12" s="663"/>
      <c r="LFH12" s="663"/>
      <c r="LFI12" s="663"/>
      <c r="LFJ12" s="663"/>
      <c r="LFK12" s="663"/>
      <c r="LFL12" s="663"/>
      <c r="LFM12" s="663"/>
      <c r="LFN12" s="663"/>
      <c r="LFO12" s="663"/>
      <c r="LFP12" s="663"/>
      <c r="LFQ12" s="663"/>
      <c r="LFR12" s="663"/>
      <c r="LFS12" s="663"/>
      <c r="LFT12" s="663"/>
      <c r="LFU12" s="663"/>
      <c r="LFV12" s="663"/>
      <c r="LFW12" s="663"/>
      <c r="LFX12" s="663"/>
      <c r="LFY12" s="663"/>
      <c r="LFZ12" s="663"/>
      <c r="LGA12" s="663"/>
      <c r="LGB12" s="663"/>
      <c r="LGC12" s="663"/>
      <c r="LGD12" s="663"/>
      <c r="LGE12" s="663"/>
      <c r="LGF12" s="663"/>
      <c r="LGG12" s="663"/>
      <c r="LGH12" s="663"/>
      <c r="LGI12" s="663"/>
      <c r="LGJ12" s="663"/>
      <c r="LGK12" s="663"/>
      <c r="LGL12" s="663"/>
      <c r="LGM12" s="663"/>
      <c r="LGN12" s="663"/>
      <c r="LGO12" s="663"/>
      <c r="LGP12" s="663"/>
      <c r="LGQ12" s="663"/>
      <c r="LGR12" s="663"/>
      <c r="LGS12" s="663"/>
      <c r="LGT12" s="663"/>
      <c r="LGU12" s="663"/>
      <c r="LGV12" s="663"/>
      <c r="LGW12" s="663"/>
      <c r="LGX12" s="663"/>
      <c r="LGY12" s="663"/>
      <c r="LGZ12" s="663"/>
      <c r="LHA12" s="663"/>
      <c r="LHB12" s="663"/>
      <c r="LHC12" s="663"/>
      <c r="LHD12" s="663"/>
      <c r="LHE12" s="663"/>
      <c r="LHF12" s="663"/>
      <c r="LHG12" s="663"/>
      <c r="LHH12" s="663"/>
      <c r="LHI12" s="663"/>
      <c r="LHJ12" s="663"/>
      <c r="LHK12" s="663"/>
      <c r="LHL12" s="663"/>
      <c r="LHM12" s="663"/>
      <c r="LHN12" s="663"/>
      <c r="LHO12" s="663"/>
      <c r="LHP12" s="663"/>
      <c r="LHQ12" s="663"/>
      <c r="LHR12" s="663"/>
      <c r="LHS12" s="663"/>
      <c r="LHT12" s="663"/>
      <c r="LHU12" s="663"/>
      <c r="LHV12" s="663"/>
      <c r="LHW12" s="663"/>
      <c r="LHX12" s="663"/>
      <c r="LHY12" s="663"/>
      <c r="LHZ12" s="663"/>
      <c r="LIA12" s="663"/>
      <c r="LIB12" s="663"/>
      <c r="LIC12" s="663"/>
      <c r="LID12" s="663"/>
      <c r="LIE12" s="663"/>
      <c r="LIF12" s="663"/>
      <c r="LIG12" s="663"/>
      <c r="LIH12" s="663"/>
      <c r="LII12" s="663"/>
      <c r="LIJ12" s="663"/>
      <c r="LIK12" s="663"/>
      <c r="LIL12" s="663"/>
      <c r="LIM12" s="663"/>
      <c r="LIN12" s="663"/>
      <c r="LIO12" s="663"/>
      <c r="LIP12" s="663"/>
      <c r="LIQ12" s="663"/>
      <c r="LIR12" s="663"/>
      <c r="LIS12" s="663"/>
      <c r="LIT12" s="663"/>
      <c r="LIU12" s="663"/>
      <c r="LIV12" s="663"/>
      <c r="LIW12" s="663"/>
      <c r="LIX12" s="663"/>
      <c r="LIY12" s="663"/>
      <c r="LIZ12" s="663"/>
      <c r="LJA12" s="663"/>
      <c r="LJB12" s="663"/>
      <c r="LJC12" s="663"/>
      <c r="LJD12" s="663"/>
      <c r="LJE12" s="663"/>
      <c r="LJF12" s="663"/>
      <c r="LJG12" s="663"/>
      <c r="LJH12" s="663"/>
      <c r="LJI12" s="663"/>
      <c r="LJJ12" s="663"/>
      <c r="LJK12" s="663"/>
      <c r="LJL12" s="663"/>
      <c r="LJM12" s="663"/>
      <c r="LJN12" s="663"/>
      <c r="LJO12" s="663"/>
      <c r="LJP12" s="663"/>
      <c r="LJQ12" s="663"/>
      <c r="LJR12" s="663"/>
      <c r="LJS12" s="663"/>
      <c r="LJT12" s="663"/>
      <c r="LJU12" s="663"/>
      <c r="LJV12" s="663"/>
      <c r="LJW12" s="663"/>
      <c r="LJX12" s="663"/>
      <c r="LJY12" s="663"/>
      <c r="LJZ12" s="663"/>
      <c r="LKA12" s="663"/>
      <c r="LKB12" s="663"/>
      <c r="LKC12" s="663"/>
      <c r="LKD12" s="663"/>
      <c r="LKE12" s="663"/>
      <c r="LKF12" s="663"/>
      <c r="LKG12" s="663"/>
      <c r="LKH12" s="663"/>
      <c r="LKI12" s="663"/>
      <c r="LKJ12" s="663"/>
      <c r="LKK12" s="663"/>
      <c r="LKL12" s="663"/>
      <c r="LKM12" s="663"/>
      <c r="LKN12" s="663"/>
      <c r="LKO12" s="663"/>
      <c r="LKP12" s="663"/>
      <c r="LKQ12" s="663"/>
      <c r="LKR12" s="663"/>
      <c r="LKS12" s="663"/>
      <c r="LKT12" s="663"/>
      <c r="LKU12" s="663"/>
      <c r="LKV12" s="663"/>
      <c r="LKW12" s="663"/>
      <c r="LKX12" s="663"/>
      <c r="LKY12" s="663"/>
      <c r="LKZ12" s="663"/>
      <c r="LLA12" s="663"/>
      <c r="LLB12" s="663"/>
      <c r="LLC12" s="663"/>
      <c r="LLD12" s="663"/>
      <c r="LLE12" s="663"/>
      <c r="LLF12" s="663"/>
      <c r="LLG12" s="663"/>
      <c r="LLH12" s="663"/>
      <c r="LLI12" s="663"/>
      <c r="LLJ12" s="663"/>
      <c r="LLK12" s="663"/>
      <c r="LLL12" s="663"/>
      <c r="LLM12" s="663"/>
      <c r="LLN12" s="663"/>
      <c r="LLO12" s="663"/>
      <c r="LLP12" s="663"/>
      <c r="LLQ12" s="663"/>
      <c r="LLR12" s="663"/>
      <c r="LLS12" s="663"/>
      <c r="LLT12" s="663"/>
      <c r="LLU12" s="663"/>
      <c r="LLV12" s="663"/>
      <c r="LLW12" s="663"/>
      <c r="LLX12" s="663"/>
      <c r="LLY12" s="663"/>
      <c r="LLZ12" s="663"/>
      <c r="LMA12" s="663"/>
      <c r="LMB12" s="663"/>
      <c r="LMC12" s="663"/>
      <c r="LMD12" s="663"/>
      <c r="LME12" s="663"/>
      <c r="LMF12" s="663"/>
      <c r="LMG12" s="663"/>
      <c r="LMH12" s="663"/>
      <c r="LMI12" s="663"/>
      <c r="LMJ12" s="663"/>
      <c r="LMK12" s="663"/>
      <c r="LML12" s="663"/>
      <c r="LMM12" s="663"/>
      <c r="LMN12" s="663"/>
      <c r="LMO12" s="663"/>
      <c r="LMP12" s="663"/>
      <c r="LMQ12" s="663"/>
      <c r="LMR12" s="663"/>
      <c r="LMS12" s="663"/>
      <c r="LMT12" s="663"/>
      <c r="LMU12" s="663"/>
      <c r="LMV12" s="663"/>
      <c r="LMW12" s="663"/>
      <c r="LMX12" s="663"/>
      <c r="LMY12" s="663"/>
      <c r="LMZ12" s="663"/>
      <c r="LNA12" s="663"/>
      <c r="LNB12" s="663"/>
      <c r="LNC12" s="663"/>
      <c r="LND12" s="663"/>
      <c r="LNE12" s="663"/>
      <c r="LNF12" s="663"/>
      <c r="LNG12" s="663"/>
      <c r="LNH12" s="663"/>
      <c r="LNI12" s="663"/>
      <c r="LNJ12" s="663"/>
      <c r="LNK12" s="663"/>
      <c r="LNL12" s="663"/>
      <c r="LNM12" s="663"/>
      <c r="LNN12" s="663"/>
      <c r="LNO12" s="663"/>
      <c r="LNP12" s="663"/>
      <c r="LNQ12" s="663"/>
      <c r="LNR12" s="663"/>
      <c r="LNS12" s="663"/>
      <c r="LNT12" s="663"/>
      <c r="LNU12" s="663"/>
      <c r="LNV12" s="663"/>
      <c r="LNW12" s="663"/>
      <c r="LNX12" s="663"/>
      <c r="LNY12" s="663"/>
      <c r="LNZ12" s="663"/>
      <c r="LOA12" s="663"/>
      <c r="LOB12" s="663"/>
      <c r="LOC12" s="663"/>
      <c r="LOD12" s="663"/>
      <c r="LOE12" s="663"/>
      <c r="LOF12" s="663"/>
      <c r="LOG12" s="663"/>
      <c r="LOH12" s="663"/>
      <c r="LOI12" s="663"/>
      <c r="LOJ12" s="663"/>
      <c r="LOK12" s="663"/>
      <c r="LOL12" s="663"/>
      <c r="LOM12" s="663"/>
      <c r="LON12" s="663"/>
      <c r="LOO12" s="663"/>
      <c r="LOP12" s="663"/>
      <c r="LOQ12" s="663"/>
      <c r="LOR12" s="663"/>
      <c r="LOS12" s="663"/>
      <c r="LOT12" s="663"/>
      <c r="LOU12" s="663"/>
      <c r="LOV12" s="663"/>
      <c r="LOW12" s="663"/>
      <c r="LOX12" s="663"/>
      <c r="LOY12" s="663"/>
      <c r="LOZ12" s="663"/>
      <c r="LPA12" s="663"/>
      <c r="LPB12" s="663"/>
      <c r="LPC12" s="663"/>
      <c r="LPD12" s="663"/>
      <c r="LPE12" s="663"/>
      <c r="LPF12" s="663"/>
      <c r="LPG12" s="663"/>
      <c r="LPH12" s="663"/>
      <c r="LPI12" s="663"/>
      <c r="LPJ12" s="663"/>
      <c r="LPK12" s="663"/>
      <c r="LPL12" s="663"/>
      <c r="LPM12" s="663"/>
      <c r="LPN12" s="663"/>
      <c r="LPO12" s="663"/>
      <c r="LPP12" s="663"/>
      <c r="LPQ12" s="663"/>
      <c r="LPR12" s="663"/>
      <c r="LPS12" s="663"/>
      <c r="LPT12" s="663"/>
      <c r="LPU12" s="663"/>
      <c r="LPV12" s="663"/>
      <c r="LPW12" s="663"/>
      <c r="LPX12" s="663"/>
      <c r="LPY12" s="663"/>
      <c r="LPZ12" s="663"/>
      <c r="LQA12" s="663"/>
      <c r="LQB12" s="663"/>
      <c r="LQC12" s="663"/>
      <c r="LQD12" s="663"/>
      <c r="LQE12" s="663"/>
      <c r="LQF12" s="663"/>
      <c r="LQG12" s="663"/>
      <c r="LQH12" s="663"/>
      <c r="LQI12" s="663"/>
      <c r="LQJ12" s="663"/>
      <c r="LQK12" s="663"/>
      <c r="LQL12" s="663"/>
      <c r="LQM12" s="663"/>
      <c r="LQN12" s="663"/>
      <c r="LQO12" s="663"/>
      <c r="LQP12" s="663"/>
      <c r="LQQ12" s="663"/>
      <c r="LQR12" s="663"/>
      <c r="LQS12" s="663"/>
      <c r="LQT12" s="663"/>
      <c r="LQU12" s="663"/>
      <c r="LQV12" s="663"/>
      <c r="LQW12" s="663"/>
      <c r="LQX12" s="663"/>
      <c r="LQY12" s="663"/>
      <c r="LQZ12" s="663"/>
      <c r="LRA12" s="663"/>
      <c r="LRB12" s="663"/>
      <c r="LRC12" s="663"/>
      <c r="LRD12" s="663"/>
      <c r="LRE12" s="663"/>
      <c r="LRF12" s="663"/>
      <c r="LRG12" s="663"/>
      <c r="LRH12" s="663"/>
      <c r="LRI12" s="663"/>
      <c r="LRJ12" s="663"/>
      <c r="LRK12" s="663"/>
      <c r="LRL12" s="663"/>
      <c r="LRM12" s="663"/>
      <c r="LRN12" s="663"/>
      <c r="LRO12" s="663"/>
      <c r="LRP12" s="663"/>
      <c r="LRQ12" s="663"/>
      <c r="LRR12" s="663"/>
      <c r="LRS12" s="663"/>
      <c r="LRT12" s="663"/>
      <c r="LRU12" s="663"/>
      <c r="LRV12" s="663"/>
      <c r="LRW12" s="663"/>
      <c r="LRX12" s="663"/>
      <c r="LRY12" s="663"/>
      <c r="LRZ12" s="663"/>
      <c r="LSA12" s="663"/>
      <c r="LSB12" s="663"/>
      <c r="LSC12" s="663"/>
      <c r="LSD12" s="663"/>
      <c r="LSE12" s="663"/>
      <c r="LSF12" s="663"/>
      <c r="LSG12" s="663"/>
      <c r="LSH12" s="663"/>
      <c r="LSI12" s="663"/>
      <c r="LSJ12" s="663"/>
      <c r="LSK12" s="663"/>
      <c r="LSL12" s="663"/>
      <c r="LSM12" s="663"/>
      <c r="LSN12" s="663"/>
      <c r="LSO12" s="663"/>
      <c r="LSP12" s="663"/>
      <c r="LSQ12" s="663"/>
      <c r="LSR12" s="663"/>
      <c r="LSS12" s="663"/>
      <c r="LST12" s="663"/>
      <c r="LSU12" s="663"/>
      <c r="LSV12" s="663"/>
      <c r="LSW12" s="663"/>
      <c r="LSX12" s="663"/>
      <c r="LSY12" s="663"/>
      <c r="LSZ12" s="663"/>
      <c r="LTA12" s="663"/>
      <c r="LTB12" s="663"/>
      <c r="LTC12" s="663"/>
      <c r="LTD12" s="663"/>
      <c r="LTE12" s="663"/>
      <c r="LTF12" s="663"/>
      <c r="LTG12" s="663"/>
      <c r="LTH12" s="663"/>
      <c r="LTI12" s="663"/>
      <c r="LTJ12" s="663"/>
      <c r="LTK12" s="663"/>
      <c r="LTL12" s="663"/>
      <c r="LTM12" s="663"/>
      <c r="LTN12" s="663"/>
      <c r="LTO12" s="663"/>
      <c r="LTP12" s="663"/>
      <c r="LTQ12" s="663"/>
      <c r="LTR12" s="663"/>
      <c r="LTS12" s="663"/>
      <c r="LTT12" s="663"/>
      <c r="LTU12" s="663"/>
      <c r="LTV12" s="663"/>
      <c r="LTW12" s="663"/>
      <c r="LTX12" s="663"/>
      <c r="LTY12" s="663"/>
      <c r="LTZ12" s="663"/>
      <c r="LUA12" s="663"/>
      <c r="LUB12" s="663"/>
      <c r="LUC12" s="663"/>
      <c r="LUD12" s="663"/>
      <c r="LUE12" s="663"/>
      <c r="LUF12" s="663"/>
      <c r="LUG12" s="663"/>
      <c r="LUH12" s="663"/>
      <c r="LUI12" s="663"/>
      <c r="LUJ12" s="663"/>
      <c r="LUK12" s="663"/>
      <c r="LUL12" s="663"/>
      <c r="LUM12" s="663"/>
      <c r="LUN12" s="663"/>
      <c r="LUO12" s="663"/>
      <c r="LUP12" s="663"/>
      <c r="LUQ12" s="663"/>
      <c r="LUR12" s="663"/>
      <c r="LUS12" s="663"/>
      <c r="LUT12" s="663"/>
      <c r="LUU12" s="663"/>
      <c r="LUV12" s="663"/>
      <c r="LUW12" s="663"/>
      <c r="LUX12" s="663"/>
      <c r="LUY12" s="663"/>
      <c r="LUZ12" s="663"/>
      <c r="LVA12" s="663"/>
      <c r="LVB12" s="663"/>
      <c r="LVC12" s="663"/>
      <c r="LVD12" s="663"/>
      <c r="LVE12" s="663"/>
      <c r="LVF12" s="663"/>
      <c r="LVG12" s="663"/>
      <c r="LVH12" s="663"/>
      <c r="LVI12" s="663"/>
      <c r="LVJ12" s="663"/>
      <c r="LVK12" s="663"/>
      <c r="LVL12" s="663"/>
      <c r="LVM12" s="663"/>
      <c r="LVN12" s="663"/>
      <c r="LVO12" s="663"/>
      <c r="LVP12" s="663"/>
      <c r="LVQ12" s="663"/>
      <c r="LVR12" s="663"/>
      <c r="LVS12" s="663"/>
      <c r="LVT12" s="663"/>
      <c r="LVU12" s="663"/>
      <c r="LVV12" s="663"/>
      <c r="LVW12" s="663"/>
      <c r="LVX12" s="663"/>
      <c r="LVY12" s="663"/>
      <c r="LVZ12" s="663"/>
      <c r="LWA12" s="663"/>
      <c r="LWB12" s="663"/>
      <c r="LWC12" s="663"/>
      <c r="LWD12" s="663"/>
      <c r="LWE12" s="663"/>
      <c r="LWF12" s="663"/>
      <c r="LWG12" s="663"/>
      <c r="LWH12" s="663"/>
      <c r="LWI12" s="663"/>
      <c r="LWJ12" s="663"/>
      <c r="LWK12" s="663"/>
      <c r="LWL12" s="663"/>
      <c r="LWM12" s="663"/>
      <c r="LWN12" s="663"/>
      <c r="LWO12" s="663"/>
      <c r="LWP12" s="663"/>
      <c r="LWQ12" s="663"/>
      <c r="LWR12" s="663"/>
      <c r="LWS12" s="663"/>
      <c r="LWT12" s="663"/>
      <c r="LWU12" s="663"/>
      <c r="LWV12" s="663"/>
      <c r="LWW12" s="663"/>
      <c r="LWX12" s="663"/>
      <c r="LWY12" s="663"/>
      <c r="LWZ12" s="663"/>
      <c r="LXA12" s="663"/>
      <c r="LXB12" s="663"/>
      <c r="LXC12" s="663"/>
      <c r="LXD12" s="663"/>
      <c r="LXE12" s="663"/>
      <c r="LXF12" s="663"/>
      <c r="LXG12" s="663"/>
      <c r="LXH12" s="663"/>
      <c r="LXI12" s="663"/>
      <c r="LXJ12" s="663"/>
      <c r="LXK12" s="663"/>
      <c r="LXL12" s="663"/>
      <c r="LXM12" s="663"/>
      <c r="LXN12" s="663"/>
      <c r="LXO12" s="663"/>
      <c r="LXP12" s="663"/>
      <c r="LXQ12" s="663"/>
      <c r="LXR12" s="663"/>
      <c r="LXS12" s="663"/>
      <c r="LXT12" s="663"/>
      <c r="LXU12" s="663"/>
      <c r="LXV12" s="663"/>
      <c r="LXW12" s="663"/>
      <c r="LXX12" s="663"/>
      <c r="LXY12" s="663"/>
      <c r="LXZ12" s="663"/>
      <c r="LYA12" s="663"/>
      <c r="LYB12" s="663"/>
      <c r="LYC12" s="663"/>
      <c r="LYD12" s="663"/>
      <c r="LYE12" s="663"/>
      <c r="LYF12" s="663"/>
      <c r="LYG12" s="663"/>
      <c r="LYH12" s="663"/>
      <c r="LYI12" s="663"/>
      <c r="LYJ12" s="663"/>
      <c r="LYK12" s="663"/>
      <c r="LYL12" s="663"/>
      <c r="LYM12" s="663"/>
      <c r="LYN12" s="663"/>
      <c r="LYO12" s="663"/>
      <c r="LYP12" s="663"/>
      <c r="LYQ12" s="663"/>
      <c r="LYR12" s="663"/>
      <c r="LYS12" s="663"/>
      <c r="LYT12" s="663"/>
      <c r="LYU12" s="663"/>
      <c r="LYV12" s="663"/>
      <c r="LYW12" s="663"/>
      <c r="LYX12" s="663"/>
      <c r="LYY12" s="663"/>
      <c r="LYZ12" s="663"/>
      <c r="LZA12" s="663"/>
      <c r="LZB12" s="663"/>
      <c r="LZC12" s="663"/>
      <c r="LZD12" s="663"/>
      <c r="LZE12" s="663"/>
      <c r="LZF12" s="663"/>
      <c r="LZG12" s="663"/>
      <c r="LZH12" s="663"/>
      <c r="LZI12" s="663"/>
      <c r="LZJ12" s="663"/>
      <c r="LZK12" s="663"/>
      <c r="LZL12" s="663"/>
      <c r="LZM12" s="663"/>
      <c r="LZN12" s="663"/>
      <c r="LZO12" s="663"/>
      <c r="LZP12" s="663"/>
      <c r="LZQ12" s="663"/>
      <c r="LZR12" s="663"/>
      <c r="LZS12" s="663"/>
      <c r="LZT12" s="663"/>
      <c r="LZU12" s="663"/>
      <c r="LZV12" s="663"/>
      <c r="LZW12" s="663"/>
      <c r="LZX12" s="663"/>
      <c r="LZY12" s="663"/>
      <c r="LZZ12" s="663"/>
      <c r="MAA12" s="663"/>
      <c r="MAB12" s="663"/>
      <c r="MAC12" s="663"/>
      <c r="MAD12" s="663"/>
      <c r="MAE12" s="663"/>
      <c r="MAF12" s="663"/>
      <c r="MAG12" s="663"/>
      <c r="MAH12" s="663"/>
      <c r="MAI12" s="663"/>
      <c r="MAJ12" s="663"/>
      <c r="MAK12" s="663"/>
      <c r="MAL12" s="663"/>
      <c r="MAM12" s="663"/>
      <c r="MAN12" s="663"/>
      <c r="MAO12" s="663"/>
      <c r="MAP12" s="663"/>
      <c r="MAQ12" s="663"/>
      <c r="MAR12" s="663"/>
      <c r="MAS12" s="663"/>
      <c r="MAT12" s="663"/>
      <c r="MAU12" s="663"/>
      <c r="MAV12" s="663"/>
      <c r="MAW12" s="663"/>
      <c r="MAX12" s="663"/>
      <c r="MAY12" s="663"/>
      <c r="MAZ12" s="663"/>
      <c r="MBA12" s="663"/>
      <c r="MBB12" s="663"/>
      <c r="MBC12" s="663"/>
      <c r="MBD12" s="663"/>
      <c r="MBE12" s="663"/>
      <c r="MBF12" s="663"/>
      <c r="MBG12" s="663"/>
      <c r="MBH12" s="663"/>
      <c r="MBI12" s="663"/>
      <c r="MBJ12" s="663"/>
      <c r="MBK12" s="663"/>
      <c r="MBL12" s="663"/>
      <c r="MBM12" s="663"/>
      <c r="MBN12" s="663"/>
      <c r="MBO12" s="663"/>
      <c r="MBP12" s="663"/>
      <c r="MBQ12" s="663"/>
      <c r="MBR12" s="663"/>
      <c r="MBS12" s="663"/>
      <c r="MBT12" s="663"/>
      <c r="MBU12" s="663"/>
      <c r="MBV12" s="663"/>
      <c r="MBW12" s="663"/>
      <c r="MBX12" s="663"/>
      <c r="MBY12" s="663"/>
      <c r="MBZ12" s="663"/>
      <c r="MCA12" s="663"/>
      <c r="MCB12" s="663"/>
      <c r="MCC12" s="663"/>
      <c r="MCD12" s="663"/>
      <c r="MCE12" s="663"/>
      <c r="MCF12" s="663"/>
      <c r="MCG12" s="663"/>
      <c r="MCH12" s="663"/>
      <c r="MCI12" s="663"/>
      <c r="MCJ12" s="663"/>
      <c r="MCK12" s="663"/>
      <c r="MCL12" s="663"/>
      <c r="MCM12" s="663"/>
      <c r="MCN12" s="663"/>
      <c r="MCO12" s="663"/>
      <c r="MCP12" s="663"/>
      <c r="MCQ12" s="663"/>
      <c r="MCR12" s="663"/>
      <c r="MCS12" s="663"/>
      <c r="MCT12" s="663"/>
      <c r="MCU12" s="663"/>
      <c r="MCV12" s="663"/>
      <c r="MCW12" s="663"/>
      <c r="MCX12" s="663"/>
      <c r="MCY12" s="663"/>
      <c r="MCZ12" s="663"/>
      <c r="MDA12" s="663"/>
      <c r="MDB12" s="663"/>
      <c r="MDC12" s="663"/>
      <c r="MDD12" s="663"/>
      <c r="MDE12" s="663"/>
      <c r="MDF12" s="663"/>
      <c r="MDG12" s="663"/>
      <c r="MDH12" s="663"/>
      <c r="MDI12" s="663"/>
      <c r="MDJ12" s="663"/>
      <c r="MDK12" s="663"/>
      <c r="MDL12" s="663"/>
      <c r="MDM12" s="663"/>
      <c r="MDN12" s="663"/>
      <c r="MDO12" s="663"/>
      <c r="MDP12" s="663"/>
      <c r="MDQ12" s="663"/>
      <c r="MDR12" s="663"/>
      <c r="MDS12" s="663"/>
      <c r="MDT12" s="663"/>
      <c r="MDU12" s="663"/>
      <c r="MDV12" s="663"/>
      <c r="MDW12" s="663"/>
      <c r="MDX12" s="663"/>
      <c r="MDY12" s="663"/>
      <c r="MDZ12" s="663"/>
      <c r="MEA12" s="663"/>
      <c r="MEB12" s="663"/>
      <c r="MEC12" s="663"/>
      <c r="MED12" s="663"/>
      <c r="MEE12" s="663"/>
      <c r="MEF12" s="663"/>
      <c r="MEG12" s="663"/>
      <c r="MEH12" s="663"/>
      <c r="MEI12" s="663"/>
      <c r="MEJ12" s="663"/>
      <c r="MEK12" s="663"/>
      <c r="MEL12" s="663"/>
      <c r="MEM12" s="663"/>
      <c r="MEN12" s="663"/>
      <c r="MEO12" s="663"/>
      <c r="MEP12" s="663"/>
      <c r="MEQ12" s="663"/>
      <c r="MER12" s="663"/>
      <c r="MES12" s="663"/>
      <c r="MET12" s="663"/>
      <c r="MEU12" s="663"/>
      <c r="MEV12" s="663"/>
      <c r="MEW12" s="663"/>
      <c r="MEX12" s="663"/>
      <c r="MEY12" s="663"/>
      <c r="MEZ12" s="663"/>
      <c r="MFA12" s="663"/>
      <c r="MFB12" s="663"/>
      <c r="MFC12" s="663"/>
      <c r="MFD12" s="663"/>
      <c r="MFE12" s="663"/>
      <c r="MFF12" s="663"/>
      <c r="MFG12" s="663"/>
      <c r="MFH12" s="663"/>
      <c r="MFI12" s="663"/>
      <c r="MFJ12" s="663"/>
      <c r="MFK12" s="663"/>
      <c r="MFL12" s="663"/>
      <c r="MFM12" s="663"/>
      <c r="MFN12" s="663"/>
      <c r="MFO12" s="663"/>
      <c r="MFP12" s="663"/>
      <c r="MFQ12" s="663"/>
      <c r="MFR12" s="663"/>
      <c r="MFS12" s="663"/>
      <c r="MFT12" s="663"/>
      <c r="MFU12" s="663"/>
      <c r="MFV12" s="663"/>
      <c r="MFW12" s="663"/>
      <c r="MFX12" s="663"/>
      <c r="MFY12" s="663"/>
      <c r="MFZ12" s="663"/>
      <c r="MGA12" s="663"/>
      <c r="MGB12" s="663"/>
      <c r="MGC12" s="663"/>
      <c r="MGD12" s="663"/>
      <c r="MGE12" s="663"/>
      <c r="MGF12" s="663"/>
      <c r="MGG12" s="663"/>
      <c r="MGH12" s="663"/>
      <c r="MGI12" s="663"/>
      <c r="MGJ12" s="663"/>
      <c r="MGK12" s="663"/>
      <c r="MGL12" s="663"/>
      <c r="MGM12" s="663"/>
      <c r="MGN12" s="663"/>
      <c r="MGO12" s="663"/>
      <c r="MGP12" s="663"/>
      <c r="MGQ12" s="663"/>
      <c r="MGR12" s="663"/>
      <c r="MGS12" s="663"/>
      <c r="MGT12" s="663"/>
      <c r="MGU12" s="663"/>
      <c r="MGV12" s="663"/>
      <c r="MGW12" s="663"/>
      <c r="MGX12" s="663"/>
      <c r="MGY12" s="663"/>
      <c r="MGZ12" s="663"/>
      <c r="MHA12" s="663"/>
      <c r="MHB12" s="663"/>
      <c r="MHC12" s="663"/>
      <c r="MHD12" s="663"/>
      <c r="MHE12" s="663"/>
      <c r="MHF12" s="663"/>
      <c r="MHG12" s="663"/>
      <c r="MHH12" s="663"/>
      <c r="MHI12" s="663"/>
      <c r="MHJ12" s="663"/>
      <c r="MHK12" s="663"/>
      <c r="MHL12" s="663"/>
      <c r="MHM12" s="663"/>
      <c r="MHN12" s="663"/>
      <c r="MHO12" s="663"/>
      <c r="MHP12" s="663"/>
      <c r="MHQ12" s="663"/>
      <c r="MHR12" s="663"/>
      <c r="MHS12" s="663"/>
      <c r="MHT12" s="663"/>
      <c r="MHU12" s="663"/>
      <c r="MHV12" s="663"/>
      <c r="MHW12" s="663"/>
      <c r="MHX12" s="663"/>
      <c r="MHY12" s="663"/>
      <c r="MHZ12" s="663"/>
      <c r="MIA12" s="663"/>
      <c r="MIB12" s="663"/>
      <c r="MIC12" s="663"/>
      <c r="MID12" s="663"/>
      <c r="MIE12" s="663"/>
      <c r="MIF12" s="663"/>
      <c r="MIG12" s="663"/>
      <c r="MIH12" s="663"/>
      <c r="MII12" s="663"/>
      <c r="MIJ12" s="663"/>
      <c r="MIK12" s="663"/>
      <c r="MIL12" s="663"/>
      <c r="MIM12" s="663"/>
      <c r="MIN12" s="663"/>
      <c r="MIO12" s="663"/>
      <c r="MIP12" s="663"/>
      <c r="MIQ12" s="663"/>
      <c r="MIR12" s="663"/>
      <c r="MIS12" s="663"/>
      <c r="MIT12" s="663"/>
      <c r="MIU12" s="663"/>
      <c r="MIV12" s="663"/>
      <c r="MIW12" s="663"/>
      <c r="MIX12" s="663"/>
      <c r="MIY12" s="663"/>
      <c r="MIZ12" s="663"/>
      <c r="MJA12" s="663"/>
      <c r="MJB12" s="663"/>
      <c r="MJC12" s="663"/>
      <c r="MJD12" s="663"/>
      <c r="MJE12" s="663"/>
      <c r="MJF12" s="663"/>
      <c r="MJG12" s="663"/>
      <c r="MJH12" s="663"/>
      <c r="MJI12" s="663"/>
      <c r="MJJ12" s="663"/>
      <c r="MJK12" s="663"/>
      <c r="MJL12" s="663"/>
      <c r="MJM12" s="663"/>
      <c r="MJN12" s="663"/>
      <c r="MJO12" s="663"/>
      <c r="MJP12" s="663"/>
      <c r="MJQ12" s="663"/>
      <c r="MJR12" s="663"/>
      <c r="MJS12" s="663"/>
      <c r="MJT12" s="663"/>
      <c r="MJU12" s="663"/>
      <c r="MJV12" s="663"/>
      <c r="MJW12" s="663"/>
      <c r="MJX12" s="663"/>
      <c r="MJY12" s="663"/>
      <c r="MJZ12" s="663"/>
      <c r="MKA12" s="663"/>
      <c r="MKB12" s="663"/>
      <c r="MKC12" s="663"/>
      <c r="MKD12" s="663"/>
      <c r="MKE12" s="663"/>
      <c r="MKF12" s="663"/>
      <c r="MKG12" s="663"/>
      <c r="MKH12" s="663"/>
      <c r="MKI12" s="663"/>
      <c r="MKJ12" s="663"/>
      <c r="MKK12" s="663"/>
      <c r="MKL12" s="663"/>
      <c r="MKM12" s="663"/>
      <c r="MKN12" s="663"/>
      <c r="MKO12" s="663"/>
      <c r="MKP12" s="663"/>
      <c r="MKQ12" s="663"/>
      <c r="MKR12" s="663"/>
      <c r="MKS12" s="663"/>
      <c r="MKT12" s="663"/>
      <c r="MKU12" s="663"/>
      <c r="MKV12" s="663"/>
      <c r="MKW12" s="663"/>
      <c r="MKX12" s="663"/>
      <c r="MKY12" s="663"/>
      <c r="MKZ12" s="663"/>
      <c r="MLA12" s="663"/>
      <c r="MLB12" s="663"/>
      <c r="MLC12" s="663"/>
      <c r="MLD12" s="663"/>
      <c r="MLE12" s="663"/>
      <c r="MLF12" s="663"/>
      <c r="MLG12" s="663"/>
      <c r="MLH12" s="663"/>
      <c r="MLI12" s="663"/>
      <c r="MLJ12" s="663"/>
      <c r="MLK12" s="663"/>
      <c r="MLL12" s="663"/>
      <c r="MLM12" s="663"/>
      <c r="MLN12" s="663"/>
      <c r="MLO12" s="663"/>
      <c r="MLP12" s="663"/>
      <c r="MLQ12" s="663"/>
      <c r="MLR12" s="663"/>
      <c r="MLS12" s="663"/>
      <c r="MLT12" s="663"/>
      <c r="MLU12" s="663"/>
      <c r="MLV12" s="663"/>
      <c r="MLW12" s="663"/>
      <c r="MLX12" s="663"/>
      <c r="MLY12" s="663"/>
      <c r="MLZ12" s="663"/>
      <c r="MMA12" s="663"/>
      <c r="MMB12" s="663"/>
      <c r="MMC12" s="663"/>
      <c r="MMD12" s="663"/>
      <c r="MME12" s="663"/>
      <c r="MMF12" s="663"/>
      <c r="MMG12" s="663"/>
      <c r="MMH12" s="663"/>
      <c r="MMI12" s="663"/>
      <c r="MMJ12" s="663"/>
      <c r="MMK12" s="663"/>
      <c r="MML12" s="663"/>
      <c r="MMM12" s="663"/>
      <c r="MMN12" s="663"/>
      <c r="MMO12" s="663"/>
      <c r="MMP12" s="663"/>
      <c r="MMQ12" s="663"/>
      <c r="MMR12" s="663"/>
      <c r="MMS12" s="663"/>
      <c r="MMT12" s="663"/>
      <c r="MMU12" s="663"/>
      <c r="MMV12" s="663"/>
      <c r="MMW12" s="663"/>
      <c r="MMX12" s="663"/>
      <c r="MMY12" s="663"/>
      <c r="MMZ12" s="663"/>
      <c r="MNA12" s="663"/>
      <c r="MNB12" s="663"/>
      <c r="MNC12" s="663"/>
      <c r="MND12" s="663"/>
      <c r="MNE12" s="663"/>
      <c r="MNF12" s="663"/>
      <c r="MNG12" s="663"/>
      <c r="MNH12" s="663"/>
      <c r="MNI12" s="663"/>
      <c r="MNJ12" s="663"/>
      <c r="MNK12" s="663"/>
      <c r="MNL12" s="663"/>
      <c r="MNM12" s="663"/>
      <c r="MNN12" s="663"/>
      <c r="MNO12" s="663"/>
      <c r="MNP12" s="663"/>
      <c r="MNQ12" s="663"/>
      <c r="MNR12" s="663"/>
      <c r="MNS12" s="663"/>
      <c r="MNT12" s="663"/>
      <c r="MNU12" s="663"/>
      <c r="MNV12" s="663"/>
      <c r="MNW12" s="663"/>
      <c r="MNX12" s="663"/>
      <c r="MNY12" s="663"/>
      <c r="MNZ12" s="663"/>
      <c r="MOA12" s="663"/>
      <c r="MOB12" s="663"/>
      <c r="MOC12" s="663"/>
      <c r="MOD12" s="663"/>
      <c r="MOE12" s="663"/>
      <c r="MOF12" s="663"/>
      <c r="MOG12" s="663"/>
      <c r="MOH12" s="663"/>
      <c r="MOI12" s="663"/>
      <c r="MOJ12" s="663"/>
      <c r="MOK12" s="663"/>
      <c r="MOL12" s="663"/>
      <c r="MOM12" s="663"/>
      <c r="MON12" s="663"/>
      <c r="MOO12" s="663"/>
      <c r="MOP12" s="663"/>
      <c r="MOQ12" s="663"/>
      <c r="MOR12" s="663"/>
      <c r="MOS12" s="663"/>
      <c r="MOT12" s="663"/>
      <c r="MOU12" s="663"/>
      <c r="MOV12" s="663"/>
      <c r="MOW12" s="663"/>
      <c r="MOX12" s="663"/>
      <c r="MOY12" s="663"/>
      <c r="MOZ12" s="663"/>
      <c r="MPA12" s="663"/>
      <c r="MPB12" s="663"/>
      <c r="MPC12" s="663"/>
      <c r="MPD12" s="663"/>
      <c r="MPE12" s="663"/>
      <c r="MPF12" s="663"/>
      <c r="MPG12" s="663"/>
      <c r="MPH12" s="663"/>
      <c r="MPI12" s="663"/>
      <c r="MPJ12" s="663"/>
      <c r="MPK12" s="663"/>
      <c r="MPL12" s="663"/>
      <c r="MPM12" s="663"/>
      <c r="MPN12" s="663"/>
      <c r="MPO12" s="663"/>
      <c r="MPP12" s="663"/>
      <c r="MPQ12" s="663"/>
      <c r="MPR12" s="663"/>
      <c r="MPS12" s="663"/>
      <c r="MPT12" s="663"/>
      <c r="MPU12" s="663"/>
      <c r="MPV12" s="663"/>
      <c r="MPW12" s="663"/>
      <c r="MPX12" s="663"/>
      <c r="MPY12" s="663"/>
      <c r="MPZ12" s="663"/>
      <c r="MQA12" s="663"/>
      <c r="MQB12" s="663"/>
      <c r="MQC12" s="663"/>
      <c r="MQD12" s="663"/>
      <c r="MQE12" s="663"/>
      <c r="MQF12" s="663"/>
      <c r="MQG12" s="663"/>
      <c r="MQH12" s="663"/>
      <c r="MQI12" s="663"/>
      <c r="MQJ12" s="663"/>
      <c r="MQK12" s="663"/>
      <c r="MQL12" s="663"/>
      <c r="MQM12" s="663"/>
      <c r="MQN12" s="663"/>
      <c r="MQO12" s="663"/>
      <c r="MQP12" s="663"/>
      <c r="MQQ12" s="663"/>
      <c r="MQR12" s="663"/>
      <c r="MQS12" s="663"/>
      <c r="MQT12" s="663"/>
      <c r="MQU12" s="663"/>
      <c r="MQV12" s="663"/>
      <c r="MQW12" s="663"/>
      <c r="MQX12" s="663"/>
      <c r="MQY12" s="663"/>
      <c r="MQZ12" s="663"/>
      <c r="MRA12" s="663"/>
      <c r="MRB12" s="663"/>
      <c r="MRC12" s="663"/>
      <c r="MRD12" s="663"/>
      <c r="MRE12" s="663"/>
      <c r="MRF12" s="663"/>
      <c r="MRG12" s="663"/>
      <c r="MRH12" s="663"/>
      <c r="MRI12" s="663"/>
      <c r="MRJ12" s="663"/>
      <c r="MRK12" s="663"/>
      <c r="MRL12" s="663"/>
      <c r="MRM12" s="663"/>
      <c r="MRN12" s="663"/>
      <c r="MRO12" s="663"/>
      <c r="MRP12" s="663"/>
      <c r="MRQ12" s="663"/>
      <c r="MRR12" s="663"/>
      <c r="MRS12" s="663"/>
      <c r="MRT12" s="663"/>
      <c r="MRU12" s="663"/>
      <c r="MRV12" s="663"/>
      <c r="MRW12" s="663"/>
      <c r="MRX12" s="663"/>
      <c r="MRY12" s="663"/>
      <c r="MRZ12" s="663"/>
      <c r="MSA12" s="663"/>
      <c r="MSB12" s="663"/>
      <c r="MSC12" s="663"/>
      <c r="MSD12" s="663"/>
      <c r="MSE12" s="663"/>
      <c r="MSF12" s="663"/>
      <c r="MSG12" s="663"/>
      <c r="MSH12" s="663"/>
      <c r="MSI12" s="663"/>
      <c r="MSJ12" s="663"/>
      <c r="MSK12" s="663"/>
      <c r="MSL12" s="663"/>
      <c r="MSM12" s="663"/>
      <c r="MSN12" s="663"/>
      <c r="MSO12" s="663"/>
      <c r="MSP12" s="663"/>
      <c r="MSQ12" s="663"/>
      <c r="MSR12" s="663"/>
      <c r="MSS12" s="663"/>
      <c r="MST12" s="663"/>
      <c r="MSU12" s="663"/>
      <c r="MSV12" s="663"/>
      <c r="MSW12" s="663"/>
      <c r="MSX12" s="663"/>
      <c r="MSY12" s="663"/>
      <c r="MSZ12" s="663"/>
      <c r="MTA12" s="663"/>
      <c r="MTB12" s="663"/>
      <c r="MTC12" s="663"/>
      <c r="MTD12" s="663"/>
      <c r="MTE12" s="663"/>
      <c r="MTF12" s="663"/>
      <c r="MTG12" s="663"/>
      <c r="MTH12" s="663"/>
      <c r="MTI12" s="663"/>
      <c r="MTJ12" s="663"/>
      <c r="MTK12" s="663"/>
      <c r="MTL12" s="663"/>
      <c r="MTM12" s="663"/>
      <c r="MTN12" s="663"/>
      <c r="MTO12" s="663"/>
      <c r="MTP12" s="663"/>
      <c r="MTQ12" s="663"/>
      <c r="MTR12" s="663"/>
      <c r="MTS12" s="663"/>
      <c r="MTT12" s="663"/>
      <c r="MTU12" s="663"/>
      <c r="MTV12" s="663"/>
      <c r="MTW12" s="663"/>
      <c r="MTX12" s="663"/>
      <c r="MTY12" s="663"/>
      <c r="MTZ12" s="663"/>
      <c r="MUA12" s="663"/>
      <c r="MUB12" s="663"/>
      <c r="MUC12" s="663"/>
      <c r="MUD12" s="663"/>
      <c r="MUE12" s="663"/>
      <c r="MUF12" s="663"/>
      <c r="MUG12" s="663"/>
      <c r="MUH12" s="663"/>
      <c r="MUI12" s="663"/>
      <c r="MUJ12" s="663"/>
      <c r="MUK12" s="663"/>
      <c r="MUL12" s="663"/>
      <c r="MUM12" s="663"/>
      <c r="MUN12" s="663"/>
      <c r="MUO12" s="663"/>
      <c r="MUP12" s="663"/>
      <c r="MUQ12" s="663"/>
      <c r="MUR12" s="663"/>
      <c r="MUS12" s="663"/>
      <c r="MUT12" s="663"/>
      <c r="MUU12" s="663"/>
      <c r="MUV12" s="663"/>
      <c r="MUW12" s="663"/>
      <c r="MUX12" s="663"/>
      <c r="MUY12" s="663"/>
      <c r="MUZ12" s="663"/>
      <c r="MVA12" s="663"/>
      <c r="MVB12" s="663"/>
      <c r="MVC12" s="663"/>
      <c r="MVD12" s="663"/>
      <c r="MVE12" s="663"/>
      <c r="MVF12" s="663"/>
      <c r="MVG12" s="663"/>
      <c r="MVH12" s="663"/>
      <c r="MVI12" s="663"/>
      <c r="MVJ12" s="663"/>
      <c r="MVK12" s="663"/>
      <c r="MVL12" s="663"/>
      <c r="MVM12" s="663"/>
      <c r="MVN12" s="663"/>
      <c r="MVO12" s="663"/>
      <c r="MVP12" s="663"/>
      <c r="MVQ12" s="663"/>
      <c r="MVR12" s="663"/>
      <c r="MVS12" s="663"/>
      <c r="MVT12" s="663"/>
      <c r="MVU12" s="663"/>
      <c r="MVV12" s="663"/>
      <c r="MVW12" s="663"/>
      <c r="MVX12" s="663"/>
      <c r="MVY12" s="663"/>
      <c r="MVZ12" s="663"/>
      <c r="MWA12" s="663"/>
      <c r="MWB12" s="663"/>
      <c r="MWC12" s="663"/>
      <c r="MWD12" s="663"/>
      <c r="MWE12" s="663"/>
      <c r="MWF12" s="663"/>
      <c r="MWG12" s="663"/>
      <c r="MWH12" s="663"/>
      <c r="MWI12" s="663"/>
      <c r="MWJ12" s="663"/>
      <c r="MWK12" s="663"/>
      <c r="MWL12" s="663"/>
      <c r="MWM12" s="663"/>
      <c r="MWN12" s="663"/>
      <c r="MWO12" s="663"/>
      <c r="MWP12" s="663"/>
      <c r="MWQ12" s="663"/>
      <c r="MWR12" s="663"/>
      <c r="MWS12" s="663"/>
      <c r="MWT12" s="663"/>
      <c r="MWU12" s="663"/>
      <c r="MWV12" s="663"/>
      <c r="MWW12" s="663"/>
      <c r="MWX12" s="663"/>
      <c r="MWY12" s="663"/>
      <c r="MWZ12" s="663"/>
      <c r="MXA12" s="663"/>
      <c r="MXB12" s="663"/>
      <c r="MXC12" s="663"/>
      <c r="MXD12" s="663"/>
      <c r="MXE12" s="663"/>
      <c r="MXF12" s="663"/>
      <c r="MXG12" s="663"/>
      <c r="MXH12" s="663"/>
      <c r="MXI12" s="663"/>
      <c r="MXJ12" s="663"/>
      <c r="MXK12" s="663"/>
      <c r="MXL12" s="663"/>
      <c r="MXM12" s="663"/>
      <c r="MXN12" s="663"/>
      <c r="MXO12" s="663"/>
      <c r="MXP12" s="663"/>
      <c r="MXQ12" s="663"/>
      <c r="MXR12" s="663"/>
      <c r="MXS12" s="663"/>
      <c r="MXT12" s="663"/>
      <c r="MXU12" s="663"/>
      <c r="MXV12" s="663"/>
      <c r="MXW12" s="663"/>
      <c r="MXX12" s="663"/>
      <c r="MXY12" s="663"/>
      <c r="MXZ12" s="663"/>
      <c r="MYA12" s="663"/>
      <c r="MYB12" s="663"/>
      <c r="MYC12" s="663"/>
      <c r="MYD12" s="663"/>
      <c r="MYE12" s="663"/>
      <c r="MYF12" s="663"/>
      <c r="MYG12" s="663"/>
      <c r="MYH12" s="663"/>
      <c r="MYI12" s="663"/>
      <c r="MYJ12" s="663"/>
      <c r="MYK12" s="663"/>
      <c r="MYL12" s="663"/>
      <c r="MYM12" s="663"/>
      <c r="MYN12" s="663"/>
      <c r="MYO12" s="663"/>
      <c r="MYP12" s="663"/>
      <c r="MYQ12" s="663"/>
      <c r="MYR12" s="663"/>
      <c r="MYS12" s="663"/>
      <c r="MYT12" s="663"/>
      <c r="MYU12" s="663"/>
      <c r="MYV12" s="663"/>
      <c r="MYW12" s="663"/>
      <c r="MYX12" s="663"/>
      <c r="MYY12" s="663"/>
      <c r="MYZ12" s="663"/>
      <c r="MZA12" s="663"/>
      <c r="MZB12" s="663"/>
      <c r="MZC12" s="663"/>
      <c r="MZD12" s="663"/>
      <c r="MZE12" s="663"/>
      <c r="MZF12" s="663"/>
      <c r="MZG12" s="663"/>
      <c r="MZH12" s="663"/>
      <c r="MZI12" s="663"/>
      <c r="MZJ12" s="663"/>
      <c r="MZK12" s="663"/>
      <c r="MZL12" s="663"/>
      <c r="MZM12" s="663"/>
      <c r="MZN12" s="663"/>
      <c r="MZO12" s="663"/>
      <c r="MZP12" s="663"/>
      <c r="MZQ12" s="663"/>
      <c r="MZR12" s="663"/>
      <c r="MZS12" s="663"/>
      <c r="MZT12" s="663"/>
      <c r="MZU12" s="663"/>
      <c r="MZV12" s="663"/>
      <c r="MZW12" s="663"/>
      <c r="MZX12" s="663"/>
      <c r="MZY12" s="663"/>
      <c r="MZZ12" s="663"/>
      <c r="NAA12" s="663"/>
      <c r="NAB12" s="663"/>
      <c r="NAC12" s="663"/>
      <c r="NAD12" s="663"/>
      <c r="NAE12" s="663"/>
      <c r="NAF12" s="663"/>
      <c r="NAG12" s="663"/>
      <c r="NAH12" s="663"/>
      <c r="NAI12" s="663"/>
      <c r="NAJ12" s="663"/>
      <c r="NAK12" s="663"/>
      <c r="NAL12" s="663"/>
      <c r="NAM12" s="663"/>
      <c r="NAN12" s="663"/>
      <c r="NAO12" s="663"/>
      <c r="NAP12" s="663"/>
      <c r="NAQ12" s="663"/>
      <c r="NAR12" s="663"/>
      <c r="NAS12" s="663"/>
      <c r="NAT12" s="663"/>
      <c r="NAU12" s="663"/>
      <c r="NAV12" s="663"/>
      <c r="NAW12" s="663"/>
      <c r="NAX12" s="663"/>
      <c r="NAY12" s="663"/>
      <c r="NAZ12" s="663"/>
      <c r="NBA12" s="663"/>
      <c r="NBB12" s="663"/>
      <c r="NBC12" s="663"/>
      <c r="NBD12" s="663"/>
      <c r="NBE12" s="663"/>
      <c r="NBF12" s="663"/>
      <c r="NBG12" s="663"/>
      <c r="NBH12" s="663"/>
      <c r="NBI12" s="663"/>
      <c r="NBJ12" s="663"/>
      <c r="NBK12" s="663"/>
      <c r="NBL12" s="663"/>
      <c r="NBM12" s="663"/>
      <c r="NBN12" s="663"/>
      <c r="NBO12" s="663"/>
      <c r="NBP12" s="663"/>
      <c r="NBQ12" s="663"/>
      <c r="NBR12" s="663"/>
      <c r="NBS12" s="663"/>
      <c r="NBT12" s="663"/>
      <c r="NBU12" s="663"/>
      <c r="NBV12" s="663"/>
      <c r="NBW12" s="663"/>
      <c r="NBX12" s="663"/>
      <c r="NBY12" s="663"/>
      <c r="NBZ12" s="663"/>
      <c r="NCA12" s="663"/>
      <c r="NCB12" s="663"/>
      <c r="NCC12" s="663"/>
      <c r="NCD12" s="663"/>
      <c r="NCE12" s="663"/>
      <c r="NCF12" s="663"/>
      <c r="NCG12" s="663"/>
      <c r="NCH12" s="663"/>
      <c r="NCI12" s="663"/>
      <c r="NCJ12" s="663"/>
      <c r="NCK12" s="663"/>
      <c r="NCL12" s="663"/>
      <c r="NCM12" s="663"/>
      <c r="NCN12" s="663"/>
      <c r="NCO12" s="663"/>
      <c r="NCP12" s="663"/>
      <c r="NCQ12" s="663"/>
      <c r="NCR12" s="663"/>
      <c r="NCS12" s="663"/>
      <c r="NCT12" s="663"/>
      <c r="NCU12" s="663"/>
      <c r="NCV12" s="663"/>
      <c r="NCW12" s="663"/>
      <c r="NCX12" s="663"/>
      <c r="NCY12" s="663"/>
      <c r="NCZ12" s="663"/>
      <c r="NDA12" s="663"/>
      <c r="NDB12" s="663"/>
      <c r="NDC12" s="663"/>
      <c r="NDD12" s="663"/>
      <c r="NDE12" s="663"/>
      <c r="NDF12" s="663"/>
      <c r="NDG12" s="663"/>
      <c r="NDH12" s="663"/>
      <c r="NDI12" s="663"/>
      <c r="NDJ12" s="663"/>
      <c r="NDK12" s="663"/>
      <c r="NDL12" s="663"/>
      <c r="NDM12" s="663"/>
      <c r="NDN12" s="663"/>
      <c r="NDO12" s="663"/>
      <c r="NDP12" s="663"/>
      <c r="NDQ12" s="663"/>
      <c r="NDR12" s="663"/>
      <c r="NDS12" s="663"/>
      <c r="NDT12" s="663"/>
      <c r="NDU12" s="663"/>
      <c r="NDV12" s="663"/>
      <c r="NDW12" s="663"/>
      <c r="NDX12" s="663"/>
      <c r="NDY12" s="663"/>
      <c r="NDZ12" s="663"/>
      <c r="NEA12" s="663"/>
      <c r="NEB12" s="663"/>
      <c r="NEC12" s="663"/>
      <c r="NED12" s="663"/>
      <c r="NEE12" s="663"/>
      <c r="NEF12" s="663"/>
      <c r="NEG12" s="663"/>
      <c r="NEH12" s="663"/>
      <c r="NEI12" s="663"/>
      <c r="NEJ12" s="663"/>
      <c r="NEK12" s="663"/>
      <c r="NEL12" s="663"/>
      <c r="NEM12" s="663"/>
      <c r="NEN12" s="663"/>
      <c r="NEO12" s="663"/>
      <c r="NEP12" s="663"/>
      <c r="NEQ12" s="663"/>
      <c r="NER12" s="663"/>
      <c r="NES12" s="663"/>
      <c r="NET12" s="663"/>
      <c r="NEU12" s="663"/>
      <c r="NEV12" s="663"/>
      <c r="NEW12" s="663"/>
      <c r="NEX12" s="663"/>
      <c r="NEY12" s="663"/>
      <c r="NEZ12" s="663"/>
      <c r="NFA12" s="663"/>
      <c r="NFB12" s="663"/>
      <c r="NFC12" s="663"/>
      <c r="NFD12" s="663"/>
      <c r="NFE12" s="663"/>
      <c r="NFF12" s="663"/>
      <c r="NFG12" s="663"/>
      <c r="NFH12" s="663"/>
      <c r="NFI12" s="663"/>
      <c r="NFJ12" s="663"/>
      <c r="NFK12" s="663"/>
      <c r="NFL12" s="663"/>
      <c r="NFM12" s="663"/>
      <c r="NFN12" s="663"/>
      <c r="NFO12" s="663"/>
      <c r="NFP12" s="663"/>
      <c r="NFQ12" s="663"/>
      <c r="NFR12" s="663"/>
      <c r="NFS12" s="663"/>
      <c r="NFT12" s="663"/>
      <c r="NFU12" s="663"/>
      <c r="NFV12" s="663"/>
      <c r="NFW12" s="663"/>
      <c r="NFX12" s="663"/>
      <c r="NFY12" s="663"/>
      <c r="NFZ12" s="663"/>
      <c r="NGA12" s="663"/>
      <c r="NGB12" s="663"/>
      <c r="NGC12" s="663"/>
      <c r="NGD12" s="663"/>
      <c r="NGE12" s="663"/>
      <c r="NGF12" s="663"/>
      <c r="NGG12" s="663"/>
      <c r="NGH12" s="663"/>
      <c r="NGI12" s="663"/>
      <c r="NGJ12" s="663"/>
      <c r="NGK12" s="663"/>
      <c r="NGL12" s="663"/>
      <c r="NGM12" s="663"/>
      <c r="NGN12" s="663"/>
      <c r="NGO12" s="663"/>
      <c r="NGP12" s="663"/>
      <c r="NGQ12" s="663"/>
      <c r="NGR12" s="663"/>
      <c r="NGS12" s="663"/>
      <c r="NGT12" s="663"/>
      <c r="NGU12" s="663"/>
      <c r="NGV12" s="663"/>
      <c r="NGW12" s="663"/>
      <c r="NGX12" s="663"/>
      <c r="NGY12" s="663"/>
      <c r="NGZ12" s="663"/>
      <c r="NHA12" s="663"/>
      <c r="NHB12" s="663"/>
      <c r="NHC12" s="663"/>
      <c r="NHD12" s="663"/>
      <c r="NHE12" s="663"/>
      <c r="NHF12" s="663"/>
      <c r="NHG12" s="663"/>
      <c r="NHH12" s="663"/>
      <c r="NHI12" s="663"/>
      <c r="NHJ12" s="663"/>
      <c r="NHK12" s="663"/>
      <c r="NHL12" s="663"/>
      <c r="NHM12" s="663"/>
      <c r="NHN12" s="663"/>
      <c r="NHO12" s="663"/>
      <c r="NHP12" s="663"/>
      <c r="NHQ12" s="663"/>
      <c r="NHR12" s="663"/>
      <c r="NHS12" s="663"/>
      <c r="NHT12" s="663"/>
      <c r="NHU12" s="663"/>
      <c r="NHV12" s="663"/>
      <c r="NHW12" s="663"/>
      <c r="NHX12" s="663"/>
      <c r="NHY12" s="663"/>
      <c r="NHZ12" s="663"/>
      <c r="NIA12" s="663"/>
      <c r="NIB12" s="663"/>
      <c r="NIC12" s="663"/>
      <c r="NID12" s="663"/>
      <c r="NIE12" s="663"/>
      <c r="NIF12" s="663"/>
      <c r="NIG12" s="663"/>
      <c r="NIH12" s="663"/>
      <c r="NII12" s="663"/>
      <c r="NIJ12" s="663"/>
      <c r="NIK12" s="663"/>
      <c r="NIL12" s="663"/>
      <c r="NIM12" s="663"/>
      <c r="NIN12" s="663"/>
      <c r="NIO12" s="663"/>
      <c r="NIP12" s="663"/>
      <c r="NIQ12" s="663"/>
      <c r="NIR12" s="663"/>
      <c r="NIS12" s="663"/>
      <c r="NIT12" s="663"/>
      <c r="NIU12" s="663"/>
      <c r="NIV12" s="663"/>
      <c r="NIW12" s="663"/>
      <c r="NIX12" s="663"/>
      <c r="NIY12" s="663"/>
      <c r="NIZ12" s="663"/>
      <c r="NJA12" s="663"/>
      <c r="NJB12" s="663"/>
      <c r="NJC12" s="663"/>
      <c r="NJD12" s="663"/>
      <c r="NJE12" s="663"/>
      <c r="NJF12" s="663"/>
      <c r="NJG12" s="663"/>
      <c r="NJH12" s="663"/>
      <c r="NJI12" s="663"/>
      <c r="NJJ12" s="663"/>
      <c r="NJK12" s="663"/>
      <c r="NJL12" s="663"/>
      <c r="NJM12" s="663"/>
      <c r="NJN12" s="663"/>
      <c r="NJO12" s="663"/>
      <c r="NJP12" s="663"/>
      <c r="NJQ12" s="663"/>
      <c r="NJR12" s="663"/>
      <c r="NJS12" s="663"/>
      <c r="NJT12" s="663"/>
      <c r="NJU12" s="663"/>
      <c r="NJV12" s="663"/>
      <c r="NJW12" s="663"/>
      <c r="NJX12" s="663"/>
      <c r="NJY12" s="663"/>
      <c r="NJZ12" s="663"/>
      <c r="NKA12" s="663"/>
      <c r="NKB12" s="663"/>
      <c r="NKC12" s="663"/>
      <c r="NKD12" s="663"/>
      <c r="NKE12" s="663"/>
      <c r="NKF12" s="663"/>
      <c r="NKG12" s="663"/>
      <c r="NKH12" s="663"/>
      <c r="NKI12" s="663"/>
      <c r="NKJ12" s="663"/>
      <c r="NKK12" s="663"/>
      <c r="NKL12" s="663"/>
      <c r="NKM12" s="663"/>
      <c r="NKN12" s="663"/>
      <c r="NKO12" s="663"/>
      <c r="NKP12" s="663"/>
      <c r="NKQ12" s="663"/>
      <c r="NKR12" s="663"/>
      <c r="NKS12" s="663"/>
      <c r="NKT12" s="663"/>
      <c r="NKU12" s="663"/>
      <c r="NKV12" s="663"/>
      <c r="NKW12" s="663"/>
      <c r="NKX12" s="663"/>
      <c r="NKY12" s="663"/>
      <c r="NKZ12" s="663"/>
      <c r="NLA12" s="663"/>
      <c r="NLB12" s="663"/>
      <c r="NLC12" s="663"/>
      <c r="NLD12" s="663"/>
      <c r="NLE12" s="663"/>
      <c r="NLF12" s="663"/>
      <c r="NLG12" s="663"/>
      <c r="NLH12" s="663"/>
      <c r="NLI12" s="663"/>
      <c r="NLJ12" s="663"/>
      <c r="NLK12" s="663"/>
      <c r="NLL12" s="663"/>
      <c r="NLM12" s="663"/>
      <c r="NLN12" s="663"/>
      <c r="NLO12" s="663"/>
      <c r="NLP12" s="663"/>
      <c r="NLQ12" s="663"/>
      <c r="NLR12" s="663"/>
      <c r="NLS12" s="663"/>
      <c r="NLT12" s="663"/>
      <c r="NLU12" s="663"/>
      <c r="NLV12" s="663"/>
      <c r="NLW12" s="663"/>
      <c r="NLX12" s="663"/>
      <c r="NLY12" s="663"/>
      <c r="NLZ12" s="663"/>
      <c r="NMA12" s="663"/>
      <c r="NMB12" s="663"/>
      <c r="NMC12" s="663"/>
      <c r="NMD12" s="663"/>
      <c r="NME12" s="663"/>
      <c r="NMF12" s="663"/>
      <c r="NMG12" s="663"/>
      <c r="NMH12" s="663"/>
      <c r="NMI12" s="663"/>
      <c r="NMJ12" s="663"/>
      <c r="NMK12" s="663"/>
      <c r="NML12" s="663"/>
      <c r="NMM12" s="663"/>
      <c r="NMN12" s="663"/>
      <c r="NMO12" s="663"/>
      <c r="NMP12" s="663"/>
      <c r="NMQ12" s="663"/>
      <c r="NMR12" s="663"/>
      <c r="NMS12" s="663"/>
      <c r="NMT12" s="663"/>
      <c r="NMU12" s="663"/>
      <c r="NMV12" s="663"/>
      <c r="NMW12" s="663"/>
      <c r="NMX12" s="663"/>
      <c r="NMY12" s="663"/>
      <c r="NMZ12" s="663"/>
      <c r="NNA12" s="663"/>
      <c r="NNB12" s="663"/>
      <c r="NNC12" s="663"/>
      <c r="NND12" s="663"/>
      <c r="NNE12" s="663"/>
      <c r="NNF12" s="663"/>
      <c r="NNG12" s="663"/>
      <c r="NNH12" s="663"/>
      <c r="NNI12" s="663"/>
      <c r="NNJ12" s="663"/>
      <c r="NNK12" s="663"/>
      <c r="NNL12" s="663"/>
      <c r="NNM12" s="663"/>
      <c r="NNN12" s="663"/>
      <c r="NNO12" s="663"/>
      <c r="NNP12" s="663"/>
      <c r="NNQ12" s="663"/>
      <c r="NNR12" s="663"/>
      <c r="NNS12" s="663"/>
      <c r="NNT12" s="663"/>
      <c r="NNU12" s="663"/>
      <c r="NNV12" s="663"/>
      <c r="NNW12" s="663"/>
      <c r="NNX12" s="663"/>
      <c r="NNY12" s="663"/>
      <c r="NNZ12" s="663"/>
      <c r="NOA12" s="663"/>
      <c r="NOB12" s="663"/>
      <c r="NOC12" s="663"/>
      <c r="NOD12" s="663"/>
      <c r="NOE12" s="663"/>
      <c r="NOF12" s="663"/>
      <c r="NOG12" s="663"/>
      <c r="NOH12" s="663"/>
      <c r="NOI12" s="663"/>
      <c r="NOJ12" s="663"/>
      <c r="NOK12" s="663"/>
      <c r="NOL12" s="663"/>
      <c r="NOM12" s="663"/>
      <c r="NON12" s="663"/>
      <c r="NOO12" s="663"/>
      <c r="NOP12" s="663"/>
      <c r="NOQ12" s="663"/>
      <c r="NOR12" s="663"/>
      <c r="NOS12" s="663"/>
      <c r="NOT12" s="663"/>
      <c r="NOU12" s="663"/>
      <c r="NOV12" s="663"/>
      <c r="NOW12" s="663"/>
      <c r="NOX12" s="663"/>
      <c r="NOY12" s="663"/>
      <c r="NOZ12" s="663"/>
      <c r="NPA12" s="663"/>
      <c r="NPB12" s="663"/>
      <c r="NPC12" s="663"/>
      <c r="NPD12" s="663"/>
      <c r="NPE12" s="663"/>
      <c r="NPF12" s="663"/>
      <c r="NPG12" s="663"/>
      <c r="NPH12" s="663"/>
      <c r="NPI12" s="663"/>
      <c r="NPJ12" s="663"/>
      <c r="NPK12" s="663"/>
      <c r="NPL12" s="663"/>
      <c r="NPM12" s="663"/>
      <c r="NPN12" s="663"/>
      <c r="NPO12" s="663"/>
      <c r="NPP12" s="663"/>
      <c r="NPQ12" s="663"/>
      <c r="NPR12" s="663"/>
      <c r="NPS12" s="663"/>
      <c r="NPT12" s="663"/>
      <c r="NPU12" s="663"/>
      <c r="NPV12" s="663"/>
      <c r="NPW12" s="663"/>
      <c r="NPX12" s="663"/>
      <c r="NPY12" s="663"/>
      <c r="NPZ12" s="663"/>
      <c r="NQA12" s="663"/>
      <c r="NQB12" s="663"/>
      <c r="NQC12" s="663"/>
      <c r="NQD12" s="663"/>
      <c r="NQE12" s="663"/>
      <c r="NQF12" s="663"/>
      <c r="NQG12" s="663"/>
      <c r="NQH12" s="663"/>
      <c r="NQI12" s="663"/>
      <c r="NQJ12" s="663"/>
      <c r="NQK12" s="663"/>
      <c r="NQL12" s="663"/>
      <c r="NQM12" s="663"/>
      <c r="NQN12" s="663"/>
      <c r="NQO12" s="663"/>
      <c r="NQP12" s="663"/>
      <c r="NQQ12" s="663"/>
      <c r="NQR12" s="663"/>
      <c r="NQS12" s="663"/>
      <c r="NQT12" s="663"/>
      <c r="NQU12" s="663"/>
      <c r="NQV12" s="663"/>
      <c r="NQW12" s="663"/>
      <c r="NQX12" s="663"/>
      <c r="NQY12" s="663"/>
      <c r="NQZ12" s="663"/>
      <c r="NRA12" s="663"/>
      <c r="NRB12" s="663"/>
      <c r="NRC12" s="663"/>
      <c r="NRD12" s="663"/>
      <c r="NRE12" s="663"/>
      <c r="NRF12" s="663"/>
      <c r="NRG12" s="663"/>
      <c r="NRH12" s="663"/>
      <c r="NRI12" s="663"/>
      <c r="NRJ12" s="663"/>
      <c r="NRK12" s="663"/>
      <c r="NRL12" s="663"/>
      <c r="NRM12" s="663"/>
      <c r="NRN12" s="663"/>
      <c r="NRO12" s="663"/>
      <c r="NRP12" s="663"/>
      <c r="NRQ12" s="663"/>
      <c r="NRR12" s="663"/>
      <c r="NRS12" s="663"/>
      <c r="NRT12" s="663"/>
      <c r="NRU12" s="663"/>
      <c r="NRV12" s="663"/>
      <c r="NRW12" s="663"/>
      <c r="NRX12" s="663"/>
      <c r="NRY12" s="663"/>
      <c r="NRZ12" s="663"/>
      <c r="NSA12" s="663"/>
      <c r="NSB12" s="663"/>
      <c r="NSC12" s="663"/>
      <c r="NSD12" s="663"/>
      <c r="NSE12" s="663"/>
      <c r="NSF12" s="663"/>
      <c r="NSG12" s="663"/>
      <c r="NSH12" s="663"/>
      <c r="NSI12" s="663"/>
      <c r="NSJ12" s="663"/>
      <c r="NSK12" s="663"/>
      <c r="NSL12" s="663"/>
      <c r="NSM12" s="663"/>
      <c r="NSN12" s="663"/>
      <c r="NSO12" s="663"/>
      <c r="NSP12" s="663"/>
      <c r="NSQ12" s="663"/>
      <c r="NSR12" s="663"/>
      <c r="NSS12" s="663"/>
      <c r="NST12" s="663"/>
      <c r="NSU12" s="663"/>
      <c r="NSV12" s="663"/>
      <c r="NSW12" s="663"/>
      <c r="NSX12" s="663"/>
      <c r="NSY12" s="663"/>
      <c r="NSZ12" s="663"/>
      <c r="NTA12" s="663"/>
      <c r="NTB12" s="663"/>
      <c r="NTC12" s="663"/>
      <c r="NTD12" s="663"/>
      <c r="NTE12" s="663"/>
      <c r="NTF12" s="663"/>
      <c r="NTG12" s="663"/>
      <c r="NTH12" s="663"/>
      <c r="NTI12" s="663"/>
      <c r="NTJ12" s="663"/>
      <c r="NTK12" s="663"/>
      <c r="NTL12" s="663"/>
      <c r="NTM12" s="663"/>
      <c r="NTN12" s="663"/>
      <c r="NTO12" s="663"/>
      <c r="NTP12" s="663"/>
      <c r="NTQ12" s="663"/>
      <c r="NTR12" s="663"/>
      <c r="NTS12" s="663"/>
      <c r="NTT12" s="663"/>
      <c r="NTU12" s="663"/>
      <c r="NTV12" s="663"/>
      <c r="NTW12" s="663"/>
      <c r="NTX12" s="663"/>
      <c r="NTY12" s="663"/>
      <c r="NTZ12" s="663"/>
      <c r="NUA12" s="663"/>
      <c r="NUB12" s="663"/>
      <c r="NUC12" s="663"/>
      <c r="NUD12" s="663"/>
      <c r="NUE12" s="663"/>
      <c r="NUF12" s="663"/>
      <c r="NUG12" s="663"/>
      <c r="NUH12" s="663"/>
      <c r="NUI12" s="663"/>
      <c r="NUJ12" s="663"/>
      <c r="NUK12" s="663"/>
      <c r="NUL12" s="663"/>
      <c r="NUM12" s="663"/>
      <c r="NUN12" s="663"/>
      <c r="NUO12" s="663"/>
      <c r="NUP12" s="663"/>
      <c r="NUQ12" s="663"/>
      <c r="NUR12" s="663"/>
      <c r="NUS12" s="663"/>
      <c r="NUT12" s="663"/>
      <c r="NUU12" s="663"/>
      <c r="NUV12" s="663"/>
      <c r="NUW12" s="663"/>
      <c r="NUX12" s="663"/>
      <c r="NUY12" s="663"/>
      <c r="NUZ12" s="663"/>
      <c r="NVA12" s="663"/>
      <c r="NVB12" s="663"/>
      <c r="NVC12" s="663"/>
      <c r="NVD12" s="663"/>
      <c r="NVE12" s="663"/>
      <c r="NVF12" s="663"/>
      <c r="NVG12" s="663"/>
      <c r="NVH12" s="663"/>
      <c r="NVI12" s="663"/>
      <c r="NVJ12" s="663"/>
      <c r="NVK12" s="663"/>
      <c r="NVL12" s="663"/>
      <c r="NVM12" s="663"/>
      <c r="NVN12" s="663"/>
      <c r="NVO12" s="663"/>
      <c r="NVP12" s="663"/>
      <c r="NVQ12" s="663"/>
      <c r="NVR12" s="663"/>
      <c r="NVS12" s="663"/>
      <c r="NVT12" s="663"/>
      <c r="NVU12" s="663"/>
      <c r="NVV12" s="663"/>
      <c r="NVW12" s="663"/>
      <c r="NVX12" s="663"/>
      <c r="NVY12" s="663"/>
      <c r="NVZ12" s="663"/>
      <c r="NWA12" s="663"/>
      <c r="NWB12" s="663"/>
      <c r="NWC12" s="663"/>
      <c r="NWD12" s="663"/>
      <c r="NWE12" s="663"/>
      <c r="NWF12" s="663"/>
      <c r="NWG12" s="663"/>
      <c r="NWH12" s="663"/>
      <c r="NWI12" s="663"/>
      <c r="NWJ12" s="663"/>
      <c r="NWK12" s="663"/>
      <c r="NWL12" s="663"/>
      <c r="NWM12" s="663"/>
      <c r="NWN12" s="663"/>
      <c r="NWO12" s="663"/>
      <c r="NWP12" s="663"/>
      <c r="NWQ12" s="663"/>
      <c r="NWR12" s="663"/>
      <c r="NWS12" s="663"/>
      <c r="NWT12" s="663"/>
      <c r="NWU12" s="663"/>
      <c r="NWV12" s="663"/>
      <c r="NWW12" s="663"/>
      <c r="NWX12" s="663"/>
      <c r="NWY12" s="663"/>
      <c r="NWZ12" s="663"/>
      <c r="NXA12" s="663"/>
      <c r="NXB12" s="663"/>
      <c r="NXC12" s="663"/>
      <c r="NXD12" s="663"/>
      <c r="NXE12" s="663"/>
      <c r="NXF12" s="663"/>
      <c r="NXG12" s="663"/>
      <c r="NXH12" s="663"/>
      <c r="NXI12" s="663"/>
      <c r="NXJ12" s="663"/>
      <c r="NXK12" s="663"/>
      <c r="NXL12" s="663"/>
      <c r="NXM12" s="663"/>
      <c r="NXN12" s="663"/>
      <c r="NXO12" s="663"/>
      <c r="NXP12" s="663"/>
      <c r="NXQ12" s="663"/>
      <c r="NXR12" s="663"/>
      <c r="NXS12" s="663"/>
      <c r="NXT12" s="663"/>
      <c r="NXU12" s="663"/>
      <c r="NXV12" s="663"/>
      <c r="NXW12" s="663"/>
      <c r="NXX12" s="663"/>
      <c r="NXY12" s="663"/>
      <c r="NXZ12" s="663"/>
      <c r="NYA12" s="663"/>
      <c r="NYB12" s="663"/>
      <c r="NYC12" s="663"/>
      <c r="NYD12" s="663"/>
      <c r="NYE12" s="663"/>
      <c r="NYF12" s="663"/>
      <c r="NYG12" s="663"/>
      <c r="NYH12" s="663"/>
      <c r="NYI12" s="663"/>
      <c r="NYJ12" s="663"/>
      <c r="NYK12" s="663"/>
      <c r="NYL12" s="663"/>
      <c r="NYM12" s="663"/>
      <c r="NYN12" s="663"/>
      <c r="NYO12" s="663"/>
      <c r="NYP12" s="663"/>
      <c r="NYQ12" s="663"/>
      <c r="NYR12" s="663"/>
      <c r="NYS12" s="663"/>
      <c r="NYT12" s="663"/>
      <c r="NYU12" s="663"/>
      <c r="NYV12" s="663"/>
      <c r="NYW12" s="663"/>
      <c r="NYX12" s="663"/>
      <c r="NYY12" s="663"/>
      <c r="NYZ12" s="663"/>
      <c r="NZA12" s="663"/>
      <c r="NZB12" s="663"/>
      <c r="NZC12" s="663"/>
      <c r="NZD12" s="663"/>
      <c r="NZE12" s="663"/>
      <c r="NZF12" s="663"/>
      <c r="NZG12" s="663"/>
      <c r="NZH12" s="663"/>
      <c r="NZI12" s="663"/>
      <c r="NZJ12" s="663"/>
      <c r="NZK12" s="663"/>
      <c r="NZL12" s="663"/>
      <c r="NZM12" s="663"/>
      <c r="NZN12" s="663"/>
      <c r="NZO12" s="663"/>
      <c r="NZP12" s="663"/>
      <c r="NZQ12" s="663"/>
      <c r="NZR12" s="663"/>
      <c r="NZS12" s="663"/>
      <c r="NZT12" s="663"/>
      <c r="NZU12" s="663"/>
      <c r="NZV12" s="663"/>
      <c r="NZW12" s="663"/>
      <c r="NZX12" s="663"/>
      <c r="NZY12" s="663"/>
      <c r="NZZ12" s="663"/>
      <c r="OAA12" s="663"/>
      <c r="OAB12" s="663"/>
      <c r="OAC12" s="663"/>
      <c r="OAD12" s="663"/>
      <c r="OAE12" s="663"/>
      <c r="OAF12" s="663"/>
      <c r="OAG12" s="663"/>
      <c r="OAH12" s="663"/>
      <c r="OAI12" s="663"/>
      <c r="OAJ12" s="663"/>
      <c r="OAK12" s="663"/>
      <c r="OAL12" s="663"/>
      <c r="OAM12" s="663"/>
      <c r="OAN12" s="663"/>
      <c r="OAO12" s="663"/>
      <c r="OAP12" s="663"/>
      <c r="OAQ12" s="663"/>
      <c r="OAR12" s="663"/>
      <c r="OAS12" s="663"/>
      <c r="OAT12" s="663"/>
      <c r="OAU12" s="663"/>
      <c r="OAV12" s="663"/>
      <c r="OAW12" s="663"/>
      <c r="OAX12" s="663"/>
      <c r="OAY12" s="663"/>
      <c r="OAZ12" s="663"/>
      <c r="OBA12" s="663"/>
      <c r="OBB12" s="663"/>
      <c r="OBC12" s="663"/>
      <c r="OBD12" s="663"/>
      <c r="OBE12" s="663"/>
      <c r="OBF12" s="663"/>
      <c r="OBG12" s="663"/>
      <c r="OBH12" s="663"/>
      <c r="OBI12" s="663"/>
      <c r="OBJ12" s="663"/>
      <c r="OBK12" s="663"/>
      <c r="OBL12" s="663"/>
      <c r="OBM12" s="663"/>
      <c r="OBN12" s="663"/>
      <c r="OBO12" s="663"/>
      <c r="OBP12" s="663"/>
      <c r="OBQ12" s="663"/>
      <c r="OBR12" s="663"/>
      <c r="OBS12" s="663"/>
      <c r="OBT12" s="663"/>
      <c r="OBU12" s="663"/>
      <c r="OBV12" s="663"/>
      <c r="OBW12" s="663"/>
      <c r="OBX12" s="663"/>
      <c r="OBY12" s="663"/>
      <c r="OBZ12" s="663"/>
      <c r="OCA12" s="663"/>
      <c r="OCB12" s="663"/>
      <c r="OCC12" s="663"/>
      <c r="OCD12" s="663"/>
      <c r="OCE12" s="663"/>
      <c r="OCF12" s="663"/>
      <c r="OCG12" s="663"/>
      <c r="OCH12" s="663"/>
      <c r="OCI12" s="663"/>
      <c r="OCJ12" s="663"/>
      <c r="OCK12" s="663"/>
      <c r="OCL12" s="663"/>
      <c r="OCM12" s="663"/>
      <c r="OCN12" s="663"/>
      <c r="OCO12" s="663"/>
      <c r="OCP12" s="663"/>
      <c r="OCQ12" s="663"/>
      <c r="OCR12" s="663"/>
      <c r="OCS12" s="663"/>
      <c r="OCT12" s="663"/>
      <c r="OCU12" s="663"/>
      <c r="OCV12" s="663"/>
      <c r="OCW12" s="663"/>
      <c r="OCX12" s="663"/>
      <c r="OCY12" s="663"/>
      <c r="OCZ12" s="663"/>
      <c r="ODA12" s="663"/>
      <c r="ODB12" s="663"/>
      <c r="ODC12" s="663"/>
      <c r="ODD12" s="663"/>
      <c r="ODE12" s="663"/>
      <c r="ODF12" s="663"/>
      <c r="ODG12" s="663"/>
      <c r="ODH12" s="663"/>
      <c r="ODI12" s="663"/>
      <c r="ODJ12" s="663"/>
      <c r="ODK12" s="663"/>
      <c r="ODL12" s="663"/>
      <c r="ODM12" s="663"/>
      <c r="ODN12" s="663"/>
      <c r="ODO12" s="663"/>
      <c r="ODP12" s="663"/>
      <c r="ODQ12" s="663"/>
      <c r="ODR12" s="663"/>
      <c r="ODS12" s="663"/>
      <c r="ODT12" s="663"/>
      <c r="ODU12" s="663"/>
      <c r="ODV12" s="663"/>
      <c r="ODW12" s="663"/>
      <c r="ODX12" s="663"/>
      <c r="ODY12" s="663"/>
      <c r="ODZ12" s="663"/>
      <c r="OEA12" s="663"/>
      <c r="OEB12" s="663"/>
      <c r="OEC12" s="663"/>
      <c r="OED12" s="663"/>
      <c r="OEE12" s="663"/>
      <c r="OEF12" s="663"/>
      <c r="OEG12" s="663"/>
      <c r="OEH12" s="663"/>
      <c r="OEI12" s="663"/>
      <c r="OEJ12" s="663"/>
      <c r="OEK12" s="663"/>
      <c r="OEL12" s="663"/>
      <c r="OEM12" s="663"/>
      <c r="OEN12" s="663"/>
      <c r="OEO12" s="663"/>
      <c r="OEP12" s="663"/>
      <c r="OEQ12" s="663"/>
      <c r="OER12" s="663"/>
      <c r="OES12" s="663"/>
      <c r="OET12" s="663"/>
      <c r="OEU12" s="663"/>
      <c r="OEV12" s="663"/>
      <c r="OEW12" s="663"/>
      <c r="OEX12" s="663"/>
      <c r="OEY12" s="663"/>
      <c r="OEZ12" s="663"/>
      <c r="OFA12" s="663"/>
      <c r="OFB12" s="663"/>
      <c r="OFC12" s="663"/>
      <c r="OFD12" s="663"/>
      <c r="OFE12" s="663"/>
      <c r="OFF12" s="663"/>
      <c r="OFG12" s="663"/>
      <c r="OFH12" s="663"/>
      <c r="OFI12" s="663"/>
      <c r="OFJ12" s="663"/>
      <c r="OFK12" s="663"/>
      <c r="OFL12" s="663"/>
      <c r="OFM12" s="663"/>
      <c r="OFN12" s="663"/>
      <c r="OFO12" s="663"/>
      <c r="OFP12" s="663"/>
      <c r="OFQ12" s="663"/>
      <c r="OFR12" s="663"/>
      <c r="OFS12" s="663"/>
      <c r="OFT12" s="663"/>
      <c r="OFU12" s="663"/>
      <c r="OFV12" s="663"/>
      <c r="OFW12" s="663"/>
      <c r="OFX12" s="663"/>
      <c r="OFY12" s="663"/>
      <c r="OFZ12" s="663"/>
      <c r="OGA12" s="663"/>
      <c r="OGB12" s="663"/>
      <c r="OGC12" s="663"/>
      <c r="OGD12" s="663"/>
      <c r="OGE12" s="663"/>
      <c r="OGF12" s="663"/>
      <c r="OGG12" s="663"/>
      <c r="OGH12" s="663"/>
      <c r="OGI12" s="663"/>
      <c r="OGJ12" s="663"/>
      <c r="OGK12" s="663"/>
      <c r="OGL12" s="663"/>
      <c r="OGM12" s="663"/>
      <c r="OGN12" s="663"/>
      <c r="OGO12" s="663"/>
      <c r="OGP12" s="663"/>
      <c r="OGQ12" s="663"/>
      <c r="OGR12" s="663"/>
      <c r="OGS12" s="663"/>
      <c r="OGT12" s="663"/>
      <c r="OGU12" s="663"/>
      <c r="OGV12" s="663"/>
      <c r="OGW12" s="663"/>
      <c r="OGX12" s="663"/>
      <c r="OGY12" s="663"/>
      <c r="OGZ12" s="663"/>
      <c r="OHA12" s="663"/>
      <c r="OHB12" s="663"/>
      <c r="OHC12" s="663"/>
      <c r="OHD12" s="663"/>
      <c r="OHE12" s="663"/>
      <c r="OHF12" s="663"/>
      <c r="OHG12" s="663"/>
      <c r="OHH12" s="663"/>
      <c r="OHI12" s="663"/>
      <c r="OHJ12" s="663"/>
      <c r="OHK12" s="663"/>
      <c r="OHL12" s="663"/>
      <c r="OHM12" s="663"/>
      <c r="OHN12" s="663"/>
      <c r="OHO12" s="663"/>
      <c r="OHP12" s="663"/>
      <c r="OHQ12" s="663"/>
      <c r="OHR12" s="663"/>
      <c r="OHS12" s="663"/>
      <c r="OHT12" s="663"/>
      <c r="OHU12" s="663"/>
      <c r="OHV12" s="663"/>
      <c r="OHW12" s="663"/>
      <c r="OHX12" s="663"/>
      <c r="OHY12" s="663"/>
      <c r="OHZ12" s="663"/>
      <c r="OIA12" s="663"/>
      <c r="OIB12" s="663"/>
      <c r="OIC12" s="663"/>
      <c r="OID12" s="663"/>
      <c r="OIE12" s="663"/>
      <c r="OIF12" s="663"/>
      <c r="OIG12" s="663"/>
      <c r="OIH12" s="663"/>
      <c r="OII12" s="663"/>
      <c r="OIJ12" s="663"/>
      <c r="OIK12" s="663"/>
      <c r="OIL12" s="663"/>
      <c r="OIM12" s="663"/>
      <c r="OIN12" s="663"/>
      <c r="OIO12" s="663"/>
      <c r="OIP12" s="663"/>
      <c r="OIQ12" s="663"/>
      <c r="OIR12" s="663"/>
      <c r="OIS12" s="663"/>
      <c r="OIT12" s="663"/>
      <c r="OIU12" s="663"/>
      <c r="OIV12" s="663"/>
      <c r="OIW12" s="663"/>
      <c r="OIX12" s="663"/>
      <c r="OIY12" s="663"/>
      <c r="OIZ12" s="663"/>
      <c r="OJA12" s="663"/>
      <c r="OJB12" s="663"/>
      <c r="OJC12" s="663"/>
      <c r="OJD12" s="663"/>
      <c r="OJE12" s="663"/>
      <c r="OJF12" s="663"/>
      <c r="OJG12" s="663"/>
      <c r="OJH12" s="663"/>
      <c r="OJI12" s="663"/>
      <c r="OJJ12" s="663"/>
      <c r="OJK12" s="663"/>
      <c r="OJL12" s="663"/>
      <c r="OJM12" s="663"/>
      <c r="OJN12" s="663"/>
      <c r="OJO12" s="663"/>
      <c r="OJP12" s="663"/>
      <c r="OJQ12" s="663"/>
      <c r="OJR12" s="663"/>
      <c r="OJS12" s="663"/>
      <c r="OJT12" s="663"/>
      <c r="OJU12" s="663"/>
      <c r="OJV12" s="663"/>
      <c r="OJW12" s="663"/>
      <c r="OJX12" s="663"/>
      <c r="OJY12" s="663"/>
      <c r="OJZ12" s="663"/>
      <c r="OKA12" s="663"/>
      <c r="OKB12" s="663"/>
      <c r="OKC12" s="663"/>
      <c r="OKD12" s="663"/>
      <c r="OKE12" s="663"/>
      <c r="OKF12" s="663"/>
      <c r="OKG12" s="663"/>
      <c r="OKH12" s="663"/>
      <c r="OKI12" s="663"/>
      <c r="OKJ12" s="663"/>
      <c r="OKK12" s="663"/>
      <c r="OKL12" s="663"/>
      <c r="OKM12" s="663"/>
      <c r="OKN12" s="663"/>
      <c r="OKO12" s="663"/>
      <c r="OKP12" s="663"/>
      <c r="OKQ12" s="663"/>
      <c r="OKR12" s="663"/>
      <c r="OKS12" s="663"/>
      <c r="OKT12" s="663"/>
      <c r="OKU12" s="663"/>
      <c r="OKV12" s="663"/>
      <c r="OKW12" s="663"/>
      <c r="OKX12" s="663"/>
      <c r="OKY12" s="663"/>
      <c r="OKZ12" s="663"/>
      <c r="OLA12" s="663"/>
      <c r="OLB12" s="663"/>
      <c r="OLC12" s="663"/>
      <c r="OLD12" s="663"/>
      <c r="OLE12" s="663"/>
      <c r="OLF12" s="663"/>
      <c r="OLG12" s="663"/>
      <c r="OLH12" s="663"/>
      <c r="OLI12" s="663"/>
      <c r="OLJ12" s="663"/>
      <c r="OLK12" s="663"/>
      <c r="OLL12" s="663"/>
      <c r="OLM12" s="663"/>
      <c r="OLN12" s="663"/>
      <c r="OLO12" s="663"/>
      <c r="OLP12" s="663"/>
      <c r="OLQ12" s="663"/>
      <c r="OLR12" s="663"/>
      <c r="OLS12" s="663"/>
      <c r="OLT12" s="663"/>
      <c r="OLU12" s="663"/>
      <c r="OLV12" s="663"/>
      <c r="OLW12" s="663"/>
      <c r="OLX12" s="663"/>
      <c r="OLY12" s="663"/>
      <c r="OLZ12" s="663"/>
      <c r="OMA12" s="663"/>
      <c r="OMB12" s="663"/>
      <c r="OMC12" s="663"/>
      <c r="OMD12" s="663"/>
      <c r="OME12" s="663"/>
      <c r="OMF12" s="663"/>
      <c r="OMG12" s="663"/>
      <c r="OMH12" s="663"/>
      <c r="OMI12" s="663"/>
      <c r="OMJ12" s="663"/>
      <c r="OMK12" s="663"/>
      <c r="OML12" s="663"/>
      <c r="OMM12" s="663"/>
      <c r="OMN12" s="663"/>
      <c r="OMO12" s="663"/>
      <c r="OMP12" s="663"/>
      <c r="OMQ12" s="663"/>
      <c r="OMR12" s="663"/>
      <c r="OMS12" s="663"/>
      <c r="OMT12" s="663"/>
      <c r="OMU12" s="663"/>
      <c r="OMV12" s="663"/>
      <c r="OMW12" s="663"/>
      <c r="OMX12" s="663"/>
      <c r="OMY12" s="663"/>
      <c r="OMZ12" s="663"/>
      <c r="ONA12" s="663"/>
      <c r="ONB12" s="663"/>
      <c r="ONC12" s="663"/>
      <c r="OND12" s="663"/>
      <c r="ONE12" s="663"/>
      <c r="ONF12" s="663"/>
      <c r="ONG12" s="663"/>
      <c r="ONH12" s="663"/>
      <c r="ONI12" s="663"/>
      <c r="ONJ12" s="663"/>
      <c r="ONK12" s="663"/>
      <c r="ONL12" s="663"/>
      <c r="ONM12" s="663"/>
      <c r="ONN12" s="663"/>
      <c r="ONO12" s="663"/>
      <c r="ONP12" s="663"/>
      <c r="ONQ12" s="663"/>
      <c r="ONR12" s="663"/>
      <c r="ONS12" s="663"/>
      <c r="ONT12" s="663"/>
      <c r="ONU12" s="663"/>
      <c r="ONV12" s="663"/>
      <c r="ONW12" s="663"/>
      <c r="ONX12" s="663"/>
      <c r="ONY12" s="663"/>
      <c r="ONZ12" s="663"/>
      <c r="OOA12" s="663"/>
      <c r="OOB12" s="663"/>
      <c r="OOC12" s="663"/>
      <c r="OOD12" s="663"/>
      <c r="OOE12" s="663"/>
      <c r="OOF12" s="663"/>
      <c r="OOG12" s="663"/>
      <c r="OOH12" s="663"/>
      <c r="OOI12" s="663"/>
      <c r="OOJ12" s="663"/>
      <c r="OOK12" s="663"/>
      <c r="OOL12" s="663"/>
      <c r="OOM12" s="663"/>
      <c r="OON12" s="663"/>
      <c r="OOO12" s="663"/>
      <c r="OOP12" s="663"/>
      <c r="OOQ12" s="663"/>
      <c r="OOR12" s="663"/>
      <c r="OOS12" s="663"/>
      <c r="OOT12" s="663"/>
      <c r="OOU12" s="663"/>
      <c r="OOV12" s="663"/>
      <c r="OOW12" s="663"/>
      <c r="OOX12" s="663"/>
      <c r="OOY12" s="663"/>
      <c r="OOZ12" s="663"/>
      <c r="OPA12" s="663"/>
      <c r="OPB12" s="663"/>
      <c r="OPC12" s="663"/>
      <c r="OPD12" s="663"/>
      <c r="OPE12" s="663"/>
      <c r="OPF12" s="663"/>
      <c r="OPG12" s="663"/>
      <c r="OPH12" s="663"/>
      <c r="OPI12" s="663"/>
      <c r="OPJ12" s="663"/>
      <c r="OPK12" s="663"/>
      <c r="OPL12" s="663"/>
      <c r="OPM12" s="663"/>
      <c r="OPN12" s="663"/>
      <c r="OPO12" s="663"/>
      <c r="OPP12" s="663"/>
      <c r="OPQ12" s="663"/>
      <c r="OPR12" s="663"/>
      <c r="OPS12" s="663"/>
      <c r="OPT12" s="663"/>
      <c r="OPU12" s="663"/>
      <c r="OPV12" s="663"/>
      <c r="OPW12" s="663"/>
      <c r="OPX12" s="663"/>
      <c r="OPY12" s="663"/>
      <c r="OPZ12" s="663"/>
      <c r="OQA12" s="663"/>
      <c r="OQB12" s="663"/>
      <c r="OQC12" s="663"/>
      <c r="OQD12" s="663"/>
      <c r="OQE12" s="663"/>
      <c r="OQF12" s="663"/>
      <c r="OQG12" s="663"/>
      <c r="OQH12" s="663"/>
      <c r="OQI12" s="663"/>
      <c r="OQJ12" s="663"/>
      <c r="OQK12" s="663"/>
      <c r="OQL12" s="663"/>
      <c r="OQM12" s="663"/>
      <c r="OQN12" s="663"/>
      <c r="OQO12" s="663"/>
      <c r="OQP12" s="663"/>
      <c r="OQQ12" s="663"/>
      <c r="OQR12" s="663"/>
      <c r="OQS12" s="663"/>
      <c r="OQT12" s="663"/>
      <c r="OQU12" s="663"/>
      <c r="OQV12" s="663"/>
      <c r="OQW12" s="663"/>
      <c r="OQX12" s="663"/>
      <c r="OQY12" s="663"/>
      <c r="OQZ12" s="663"/>
      <c r="ORA12" s="663"/>
      <c r="ORB12" s="663"/>
      <c r="ORC12" s="663"/>
      <c r="ORD12" s="663"/>
      <c r="ORE12" s="663"/>
      <c r="ORF12" s="663"/>
      <c r="ORG12" s="663"/>
      <c r="ORH12" s="663"/>
      <c r="ORI12" s="663"/>
      <c r="ORJ12" s="663"/>
      <c r="ORK12" s="663"/>
      <c r="ORL12" s="663"/>
      <c r="ORM12" s="663"/>
      <c r="ORN12" s="663"/>
      <c r="ORO12" s="663"/>
      <c r="ORP12" s="663"/>
      <c r="ORQ12" s="663"/>
      <c r="ORR12" s="663"/>
      <c r="ORS12" s="663"/>
      <c r="ORT12" s="663"/>
      <c r="ORU12" s="663"/>
      <c r="ORV12" s="663"/>
      <c r="ORW12" s="663"/>
      <c r="ORX12" s="663"/>
      <c r="ORY12" s="663"/>
      <c r="ORZ12" s="663"/>
      <c r="OSA12" s="663"/>
      <c r="OSB12" s="663"/>
      <c r="OSC12" s="663"/>
      <c r="OSD12" s="663"/>
      <c r="OSE12" s="663"/>
      <c r="OSF12" s="663"/>
      <c r="OSG12" s="663"/>
      <c r="OSH12" s="663"/>
      <c r="OSI12" s="663"/>
      <c r="OSJ12" s="663"/>
      <c r="OSK12" s="663"/>
      <c r="OSL12" s="663"/>
      <c r="OSM12" s="663"/>
      <c r="OSN12" s="663"/>
      <c r="OSO12" s="663"/>
      <c r="OSP12" s="663"/>
      <c r="OSQ12" s="663"/>
      <c r="OSR12" s="663"/>
      <c r="OSS12" s="663"/>
      <c r="OST12" s="663"/>
      <c r="OSU12" s="663"/>
      <c r="OSV12" s="663"/>
      <c r="OSW12" s="663"/>
      <c r="OSX12" s="663"/>
      <c r="OSY12" s="663"/>
      <c r="OSZ12" s="663"/>
      <c r="OTA12" s="663"/>
      <c r="OTB12" s="663"/>
      <c r="OTC12" s="663"/>
      <c r="OTD12" s="663"/>
      <c r="OTE12" s="663"/>
      <c r="OTF12" s="663"/>
      <c r="OTG12" s="663"/>
      <c r="OTH12" s="663"/>
      <c r="OTI12" s="663"/>
      <c r="OTJ12" s="663"/>
      <c r="OTK12" s="663"/>
      <c r="OTL12" s="663"/>
      <c r="OTM12" s="663"/>
      <c r="OTN12" s="663"/>
      <c r="OTO12" s="663"/>
      <c r="OTP12" s="663"/>
      <c r="OTQ12" s="663"/>
      <c r="OTR12" s="663"/>
      <c r="OTS12" s="663"/>
      <c r="OTT12" s="663"/>
      <c r="OTU12" s="663"/>
      <c r="OTV12" s="663"/>
      <c r="OTW12" s="663"/>
      <c r="OTX12" s="663"/>
      <c r="OTY12" s="663"/>
      <c r="OTZ12" s="663"/>
      <c r="OUA12" s="663"/>
      <c r="OUB12" s="663"/>
      <c r="OUC12" s="663"/>
      <c r="OUD12" s="663"/>
      <c r="OUE12" s="663"/>
      <c r="OUF12" s="663"/>
      <c r="OUG12" s="663"/>
      <c r="OUH12" s="663"/>
      <c r="OUI12" s="663"/>
      <c r="OUJ12" s="663"/>
      <c r="OUK12" s="663"/>
      <c r="OUL12" s="663"/>
      <c r="OUM12" s="663"/>
      <c r="OUN12" s="663"/>
      <c r="OUO12" s="663"/>
      <c r="OUP12" s="663"/>
      <c r="OUQ12" s="663"/>
      <c r="OUR12" s="663"/>
      <c r="OUS12" s="663"/>
      <c r="OUT12" s="663"/>
      <c r="OUU12" s="663"/>
      <c r="OUV12" s="663"/>
      <c r="OUW12" s="663"/>
      <c r="OUX12" s="663"/>
      <c r="OUY12" s="663"/>
      <c r="OUZ12" s="663"/>
      <c r="OVA12" s="663"/>
      <c r="OVB12" s="663"/>
      <c r="OVC12" s="663"/>
      <c r="OVD12" s="663"/>
      <c r="OVE12" s="663"/>
      <c r="OVF12" s="663"/>
      <c r="OVG12" s="663"/>
      <c r="OVH12" s="663"/>
      <c r="OVI12" s="663"/>
      <c r="OVJ12" s="663"/>
      <c r="OVK12" s="663"/>
      <c r="OVL12" s="663"/>
      <c r="OVM12" s="663"/>
      <c r="OVN12" s="663"/>
      <c r="OVO12" s="663"/>
      <c r="OVP12" s="663"/>
      <c r="OVQ12" s="663"/>
      <c r="OVR12" s="663"/>
      <c r="OVS12" s="663"/>
      <c r="OVT12" s="663"/>
      <c r="OVU12" s="663"/>
      <c r="OVV12" s="663"/>
      <c r="OVW12" s="663"/>
      <c r="OVX12" s="663"/>
      <c r="OVY12" s="663"/>
      <c r="OVZ12" s="663"/>
      <c r="OWA12" s="663"/>
      <c r="OWB12" s="663"/>
      <c r="OWC12" s="663"/>
      <c r="OWD12" s="663"/>
      <c r="OWE12" s="663"/>
      <c r="OWF12" s="663"/>
      <c r="OWG12" s="663"/>
      <c r="OWH12" s="663"/>
      <c r="OWI12" s="663"/>
      <c r="OWJ12" s="663"/>
      <c r="OWK12" s="663"/>
      <c r="OWL12" s="663"/>
      <c r="OWM12" s="663"/>
      <c r="OWN12" s="663"/>
      <c r="OWO12" s="663"/>
      <c r="OWP12" s="663"/>
      <c r="OWQ12" s="663"/>
      <c r="OWR12" s="663"/>
      <c r="OWS12" s="663"/>
      <c r="OWT12" s="663"/>
      <c r="OWU12" s="663"/>
      <c r="OWV12" s="663"/>
      <c r="OWW12" s="663"/>
      <c r="OWX12" s="663"/>
      <c r="OWY12" s="663"/>
      <c r="OWZ12" s="663"/>
      <c r="OXA12" s="663"/>
      <c r="OXB12" s="663"/>
      <c r="OXC12" s="663"/>
      <c r="OXD12" s="663"/>
      <c r="OXE12" s="663"/>
      <c r="OXF12" s="663"/>
      <c r="OXG12" s="663"/>
      <c r="OXH12" s="663"/>
      <c r="OXI12" s="663"/>
      <c r="OXJ12" s="663"/>
      <c r="OXK12" s="663"/>
      <c r="OXL12" s="663"/>
      <c r="OXM12" s="663"/>
      <c r="OXN12" s="663"/>
      <c r="OXO12" s="663"/>
      <c r="OXP12" s="663"/>
      <c r="OXQ12" s="663"/>
      <c r="OXR12" s="663"/>
      <c r="OXS12" s="663"/>
      <c r="OXT12" s="663"/>
      <c r="OXU12" s="663"/>
      <c r="OXV12" s="663"/>
      <c r="OXW12" s="663"/>
      <c r="OXX12" s="663"/>
      <c r="OXY12" s="663"/>
      <c r="OXZ12" s="663"/>
      <c r="OYA12" s="663"/>
      <c r="OYB12" s="663"/>
      <c r="OYC12" s="663"/>
      <c r="OYD12" s="663"/>
      <c r="OYE12" s="663"/>
      <c r="OYF12" s="663"/>
      <c r="OYG12" s="663"/>
      <c r="OYH12" s="663"/>
      <c r="OYI12" s="663"/>
      <c r="OYJ12" s="663"/>
      <c r="OYK12" s="663"/>
      <c r="OYL12" s="663"/>
      <c r="OYM12" s="663"/>
      <c r="OYN12" s="663"/>
      <c r="OYO12" s="663"/>
      <c r="OYP12" s="663"/>
      <c r="OYQ12" s="663"/>
      <c r="OYR12" s="663"/>
      <c r="OYS12" s="663"/>
      <c r="OYT12" s="663"/>
      <c r="OYU12" s="663"/>
      <c r="OYV12" s="663"/>
      <c r="OYW12" s="663"/>
      <c r="OYX12" s="663"/>
      <c r="OYY12" s="663"/>
      <c r="OYZ12" s="663"/>
      <c r="OZA12" s="663"/>
      <c r="OZB12" s="663"/>
      <c r="OZC12" s="663"/>
      <c r="OZD12" s="663"/>
      <c r="OZE12" s="663"/>
      <c r="OZF12" s="663"/>
      <c r="OZG12" s="663"/>
      <c r="OZH12" s="663"/>
      <c r="OZI12" s="663"/>
      <c r="OZJ12" s="663"/>
      <c r="OZK12" s="663"/>
      <c r="OZL12" s="663"/>
      <c r="OZM12" s="663"/>
      <c r="OZN12" s="663"/>
      <c r="OZO12" s="663"/>
      <c r="OZP12" s="663"/>
      <c r="OZQ12" s="663"/>
      <c r="OZR12" s="663"/>
      <c r="OZS12" s="663"/>
      <c r="OZT12" s="663"/>
      <c r="OZU12" s="663"/>
      <c r="OZV12" s="663"/>
      <c r="OZW12" s="663"/>
      <c r="OZX12" s="663"/>
      <c r="OZY12" s="663"/>
      <c r="OZZ12" s="663"/>
      <c r="PAA12" s="663"/>
      <c r="PAB12" s="663"/>
      <c r="PAC12" s="663"/>
      <c r="PAD12" s="663"/>
      <c r="PAE12" s="663"/>
      <c r="PAF12" s="663"/>
      <c r="PAG12" s="663"/>
      <c r="PAH12" s="663"/>
      <c r="PAI12" s="663"/>
      <c r="PAJ12" s="663"/>
      <c r="PAK12" s="663"/>
      <c r="PAL12" s="663"/>
      <c r="PAM12" s="663"/>
      <c r="PAN12" s="663"/>
      <c r="PAO12" s="663"/>
      <c r="PAP12" s="663"/>
      <c r="PAQ12" s="663"/>
      <c r="PAR12" s="663"/>
      <c r="PAS12" s="663"/>
      <c r="PAT12" s="663"/>
      <c r="PAU12" s="663"/>
      <c r="PAV12" s="663"/>
      <c r="PAW12" s="663"/>
      <c r="PAX12" s="663"/>
      <c r="PAY12" s="663"/>
      <c r="PAZ12" s="663"/>
      <c r="PBA12" s="663"/>
      <c r="PBB12" s="663"/>
      <c r="PBC12" s="663"/>
      <c r="PBD12" s="663"/>
      <c r="PBE12" s="663"/>
      <c r="PBF12" s="663"/>
      <c r="PBG12" s="663"/>
      <c r="PBH12" s="663"/>
      <c r="PBI12" s="663"/>
      <c r="PBJ12" s="663"/>
      <c r="PBK12" s="663"/>
      <c r="PBL12" s="663"/>
      <c r="PBM12" s="663"/>
      <c r="PBN12" s="663"/>
      <c r="PBO12" s="663"/>
      <c r="PBP12" s="663"/>
      <c r="PBQ12" s="663"/>
      <c r="PBR12" s="663"/>
      <c r="PBS12" s="663"/>
      <c r="PBT12" s="663"/>
      <c r="PBU12" s="663"/>
      <c r="PBV12" s="663"/>
      <c r="PBW12" s="663"/>
      <c r="PBX12" s="663"/>
      <c r="PBY12" s="663"/>
      <c r="PBZ12" s="663"/>
      <c r="PCA12" s="663"/>
      <c r="PCB12" s="663"/>
      <c r="PCC12" s="663"/>
      <c r="PCD12" s="663"/>
      <c r="PCE12" s="663"/>
      <c r="PCF12" s="663"/>
      <c r="PCG12" s="663"/>
      <c r="PCH12" s="663"/>
      <c r="PCI12" s="663"/>
      <c r="PCJ12" s="663"/>
      <c r="PCK12" s="663"/>
      <c r="PCL12" s="663"/>
      <c r="PCM12" s="663"/>
      <c r="PCN12" s="663"/>
      <c r="PCO12" s="663"/>
      <c r="PCP12" s="663"/>
      <c r="PCQ12" s="663"/>
      <c r="PCR12" s="663"/>
      <c r="PCS12" s="663"/>
      <c r="PCT12" s="663"/>
      <c r="PCU12" s="663"/>
      <c r="PCV12" s="663"/>
      <c r="PCW12" s="663"/>
      <c r="PCX12" s="663"/>
      <c r="PCY12" s="663"/>
      <c r="PCZ12" s="663"/>
      <c r="PDA12" s="663"/>
      <c r="PDB12" s="663"/>
      <c r="PDC12" s="663"/>
      <c r="PDD12" s="663"/>
      <c r="PDE12" s="663"/>
      <c r="PDF12" s="663"/>
      <c r="PDG12" s="663"/>
      <c r="PDH12" s="663"/>
      <c r="PDI12" s="663"/>
      <c r="PDJ12" s="663"/>
      <c r="PDK12" s="663"/>
      <c r="PDL12" s="663"/>
      <c r="PDM12" s="663"/>
      <c r="PDN12" s="663"/>
      <c r="PDO12" s="663"/>
      <c r="PDP12" s="663"/>
      <c r="PDQ12" s="663"/>
      <c r="PDR12" s="663"/>
      <c r="PDS12" s="663"/>
      <c r="PDT12" s="663"/>
      <c r="PDU12" s="663"/>
      <c r="PDV12" s="663"/>
      <c r="PDW12" s="663"/>
      <c r="PDX12" s="663"/>
      <c r="PDY12" s="663"/>
      <c r="PDZ12" s="663"/>
      <c r="PEA12" s="663"/>
      <c r="PEB12" s="663"/>
      <c r="PEC12" s="663"/>
      <c r="PED12" s="663"/>
      <c r="PEE12" s="663"/>
      <c r="PEF12" s="663"/>
      <c r="PEG12" s="663"/>
      <c r="PEH12" s="663"/>
      <c r="PEI12" s="663"/>
      <c r="PEJ12" s="663"/>
      <c r="PEK12" s="663"/>
      <c r="PEL12" s="663"/>
      <c r="PEM12" s="663"/>
      <c r="PEN12" s="663"/>
      <c r="PEO12" s="663"/>
      <c r="PEP12" s="663"/>
      <c r="PEQ12" s="663"/>
      <c r="PER12" s="663"/>
      <c r="PES12" s="663"/>
      <c r="PET12" s="663"/>
      <c r="PEU12" s="663"/>
      <c r="PEV12" s="663"/>
      <c r="PEW12" s="663"/>
      <c r="PEX12" s="663"/>
      <c r="PEY12" s="663"/>
      <c r="PEZ12" s="663"/>
      <c r="PFA12" s="663"/>
      <c r="PFB12" s="663"/>
      <c r="PFC12" s="663"/>
      <c r="PFD12" s="663"/>
      <c r="PFE12" s="663"/>
      <c r="PFF12" s="663"/>
      <c r="PFG12" s="663"/>
      <c r="PFH12" s="663"/>
      <c r="PFI12" s="663"/>
      <c r="PFJ12" s="663"/>
      <c r="PFK12" s="663"/>
      <c r="PFL12" s="663"/>
      <c r="PFM12" s="663"/>
      <c r="PFN12" s="663"/>
      <c r="PFO12" s="663"/>
      <c r="PFP12" s="663"/>
      <c r="PFQ12" s="663"/>
      <c r="PFR12" s="663"/>
      <c r="PFS12" s="663"/>
      <c r="PFT12" s="663"/>
      <c r="PFU12" s="663"/>
      <c r="PFV12" s="663"/>
      <c r="PFW12" s="663"/>
      <c r="PFX12" s="663"/>
      <c r="PFY12" s="663"/>
      <c r="PFZ12" s="663"/>
      <c r="PGA12" s="663"/>
      <c r="PGB12" s="663"/>
      <c r="PGC12" s="663"/>
      <c r="PGD12" s="663"/>
      <c r="PGE12" s="663"/>
      <c r="PGF12" s="663"/>
      <c r="PGG12" s="663"/>
      <c r="PGH12" s="663"/>
      <c r="PGI12" s="663"/>
      <c r="PGJ12" s="663"/>
      <c r="PGK12" s="663"/>
      <c r="PGL12" s="663"/>
      <c r="PGM12" s="663"/>
      <c r="PGN12" s="663"/>
      <c r="PGO12" s="663"/>
      <c r="PGP12" s="663"/>
      <c r="PGQ12" s="663"/>
      <c r="PGR12" s="663"/>
      <c r="PGS12" s="663"/>
      <c r="PGT12" s="663"/>
      <c r="PGU12" s="663"/>
      <c r="PGV12" s="663"/>
      <c r="PGW12" s="663"/>
      <c r="PGX12" s="663"/>
      <c r="PGY12" s="663"/>
      <c r="PGZ12" s="663"/>
      <c r="PHA12" s="663"/>
      <c r="PHB12" s="663"/>
      <c r="PHC12" s="663"/>
      <c r="PHD12" s="663"/>
      <c r="PHE12" s="663"/>
      <c r="PHF12" s="663"/>
      <c r="PHG12" s="663"/>
      <c r="PHH12" s="663"/>
      <c r="PHI12" s="663"/>
      <c r="PHJ12" s="663"/>
      <c r="PHK12" s="663"/>
      <c r="PHL12" s="663"/>
      <c r="PHM12" s="663"/>
      <c r="PHN12" s="663"/>
      <c r="PHO12" s="663"/>
      <c r="PHP12" s="663"/>
      <c r="PHQ12" s="663"/>
      <c r="PHR12" s="663"/>
      <c r="PHS12" s="663"/>
      <c r="PHT12" s="663"/>
      <c r="PHU12" s="663"/>
      <c r="PHV12" s="663"/>
      <c r="PHW12" s="663"/>
      <c r="PHX12" s="663"/>
      <c r="PHY12" s="663"/>
      <c r="PHZ12" s="663"/>
      <c r="PIA12" s="663"/>
      <c r="PIB12" s="663"/>
      <c r="PIC12" s="663"/>
      <c r="PID12" s="663"/>
      <c r="PIE12" s="663"/>
      <c r="PIF12" s="663"/>
      <c r="PIG12" s="663"/>
      <c r="PIH12" s="663"/>
      <c r="PII12" s="663"/>
      <c r="PIJ12" s="663"/>
      <c r="PIK12" s="663"/>
      <c r="PIL12" s="663"/>
      <c r="PIM12" s="663"/>
      <c r="PIN12" s="663"/>
      <c r="PIO12" s="663"/>
      <c r="PIP12" s="663"/>
      <c r="PIQ12" s="663"/>
      <c r="PIR12" s="663"/>
      <c r="PIS12" s="663"/>
      <c r="PIT12" s="663"/>
      <c r="PIU12" s="663"/>
      <c r="PIV12" s="663"/>
      <c r="PIW12" s="663"/>
      <c r="PIX12" s="663"/>
      <c r="PIY12" s="663"/>
      <c r="PIZ12" s="663"/>
      <c r="PJA12" s="663"/>
      <c r="PJB12" s="663"/>
      <c r="PJC12" s="663"/>
      <c r="PJD12" s="663"/>
      <c r="PJE12" s="663"/>
      <c r="PJF12" s="663"/>
      <c r="PJG12" s="663"/>
      <c r="PJH12" s="663"/>
      <c r="PJI12" s="663"/>
      <c r="PJJ12" s="663"/>
      <c r="PJK12" s="663"/>
      <c r="PJL12" s="663"/>
      <c r="PJM12" s="663"/>
      <c r="PJN12" s="663"/>
      <c r="PJO12" s="663"/>
      <c r="PJP12" s="663"/>
      <c r="PJQ12" s="663"/>
      <c r="PJR12" s="663"/>
      <c r="PJS12" s="663"/>
      <c r="PJT12" s="663"/>
      <c r="PJU12" s="663"/>
      <c r="PJV12" s="663"/>
      <c r="PJW12" s="663"/>
      <c r="PJX12" s="663"/>
      <c r="PJY12" s="663"/>
      <c r="PJZ12" s="663"/>
      <c r="PKA12" s="663"/>
      <c r="PKB12" s="663"/>
      <c r="PKC12" s="663"/>
      <c r="PKD12" s="663"/>
      <c r="PKE12" s="663"/>
      <c r="PKF12" s="663"/>
      <c r="PKG12" s="663"/>
      <c r="PKH12" s="663"/>
      <c r="PKI12" s="663"/>
      <c r="PKJ12" s="663"/>
      <c r="PKK12" s="663"/>
      <c r="PKL12" s="663"/>
      <c r="PKM12" s="663"/>
      <c r="PKN12" s="663"/>
      <c r="PKO12" s="663"/>
      <c r="PKP12" s="663"/>
      <c r="PKQ12" s="663"/>
      <c r="PKR12" s="663"/>
      <c r="PKS12" s="663"/>
      <c r="PKT12" s="663"/>
      <c r="PKU12" s="663"/>
      <c r="PKV12" s="663"/>
      <c r="PKW12" s="663"/>
      <c r="PKX12" s="663"/>
      <c r="PKY12" s="663"/>
      <c r="PKZ12" s="663"/>
      <c r="PLA12" s="663"/>
      <c r="PLB12" s="663"/>
      <c r="PLC12" s="663"/>
      <c r="PLD12" s="663"/>
      <c r="PLE12" s="663"/>
      <c r="PLF12" s="663"/>
      <c r="PLG12" s="663"/>
      <c r="PLH12" s="663"/>
      <c r="PLI12" s="663"/>
      <c r="PLJ12" s="663"/>
      <c r="PLK12" s="663"/>
      <c r="PLL12" s="663"/>
      <c r="PLM12" s="663"/>
      <c r="PLN12" s="663"/>
      <c r="PLO12" s="663"/>
      <c r="PLP12" s="663"/>
      <c r="PLQ12" s="663"/>
      <c r="PLR12" s="663"/>
      <c r="PLS12" s="663"/>
      <c r="PLT12" s="663"/>
      <c r="PLU12" s="663"/>
      <c r="PLV12" s="663"/>
      <c r="PLW12" s="663"/>
      <c r="PLX12" s="663"/>
      <c r="PLY12" s="663"/>
      <c r="PLZ12" s="663"/>
      <c r="PMA12" s="663"/>
      <c r="PMB12" s="663"/>
      <c r="PMC12" s="663"/>
      <c r="PMD12" s="663"/>
      <c r="PME12" s="663"/>
      <c r="PMF12" s="663"/>
      <c r="PMG12" s="663"/>
      <c r="PMH12" s="663"/>
      <c r="PMI12" s="663"/>
      <c r="PMJ12" s="663"/>
      <c r="PMK12" s="663"/>
      <c r="PML12" s="663"/>
      <c r="PMM12" s="663"/>
      <c r="PMN12" s="663"/>
      <c r="PMO12" s="663"/>
      <c r="PMP12" s="663"/>
      <c r="PMQ12" s="663"/>
      <c r="PMR12" s="663"/>
      <c r="PMS12" s="663"/>
      <c r="PMT12" s="663"/>
      <c r="PMU12" s="663"/>
      <c r="PMV12" s="663"/>
      <c r="PMW12" s="663"/>
      <c r="PMX12" s="663"/>
      <c r="PMY12" s="663"/>
      <c r="PMZ12" s="663"/>
      <c r="PNA12" s="663"/>
      <c r="PNB12" s="663"/>
      <c r="PNC12" s="663"/>
      <c r="PND12" s="663"/>
      <c r="PNE12" s="663"/>
      <c r="PNF12" s="663"/>
      <c r="PNG12" s="663"/>
      <c r="PNH12" s="663"/>
      <c r="PNI12" s="663"/>
      <c r="PNJ12" s="663"/>
      <c r="PNK12" s="663"/>
      <c r="PNL12" s="663"/>
      <c r="PNM12" s="663"/>
      <c r="PNN12" s="663"/>
      <c r="PNO12" s="663"/>
      <c r="PNP12" s="663"/>
      <c r="PNQ12" s="663"/>
      <c r="PNR12" s="663"/>
      <c r="PNS12" s="663"/>
      <c r="PNT12" s="663"/>
      <c r="PNU12" s="663"/>
      <c r="PNV12" s="663"/>
      <c r="PNW12" s="663"/>
      <c r="PNX12" s="663"/>
      <c r="PNY12" s="663"/>
      <c r="PNZ12" s="663"/>
      <c r="POA12" s="663"/>
      <c r="POB12" s="663"/>
      <c r="POC12" s="663"/>
      <c r="POD12" s="663"/>
      <c r="POE12" s="663"/>
      <c r="POF12" s="663"/>
      <c r="POG12" s="663"/>
      <c r="POH12" s="663"/>
      <c r="POI12" s="663"/>
      <c r="POJ12" s="663"/>
      <c r="POK12" s="663"/>
      <c r="POL12" s="663"/>
      <c r="POM12" s="663"/>
      <c r="PON12" s="663"/>
      <c r="POO12" s="663"/>
      <c r="POP12" s="663"/>
      <c r="POQ12" s="663"/>
      <c r="POR12" s="663"/>
      <c r="POS12" s="663"/>
      <c r="POT12" s="663"/>
      <c r="POU12" s="663"/>
      <c r="POV12" s="663"/>
      <c r="POW12" s="663"/>
      <c r="POX12" s="663"/>
      <c r="POY12" s="663"/>
      <c r="POZ12" s="663"/>
      <c r="PPA12" s="663"/>
      <c r="PPB12" s="663"/>
      <c r="PPC12" s="663"/>
      <c r="PPD12" s="663"/>
      <c r="PPE12" s="663"/>
      <c r="PPF12" s="663"/>
      <c r="PPG12" s="663"/>
      <c r="PPH12" s="663"/>
      <c r="PPI12" s="663"/>
      <c r="PPJ12" s="663"/>
      <c r="PPK12" s="663"/>
      <c r="PPL12" s="663"/>
      <c r="PPM12" s="663"/>
      <c r="PPN12" s="663"/>
      <c r="PPO12" s="663"/>
      <c r="PPP12" s="663"/>
      <c r="PPQ12" s="663"/>
      <c r="PPR12" s="663"/>
      <c r="PPS12" s="663"/>
      <c r="PPT12" s="663"/>
      <c r="PPU12" s="663"/>
      <c r="PPV12" s="663"/>
      <c r="PPW12" s="663"/>
      <c r="PPX12" s="663"/>
      <c r="PPY12" s="663"/>
      <c r="PPZ12" s="663"/>
      <c r="PQA12" s="663"/>
      <c r="PQB12" s="663"/>
      <c r="PQC12" s="663"/>
      <c r="PQD12" s="663"/>
      <c r="PQE12" s="663"/>
      <c r="PQF12" s="663"/>
      <c r="PQG12" s="663"/>
      <c r="PQH12" s="663"/>
      <c r="PQI12" s="663"/>
      <c r="PQJ12" s="663"/>
      <c r="PQK12" s="663"/>
      <c r="PQL12" s="663"/>
      <c r="PQM12" s="663"/>
      <c r="PQN12" s="663"/>
      <c r="PQO12" s="663"/>
      <c r="PQP12" s="663"/>
      <c r="PQQ12" s="663"/>
      <c r="PQR12" s="663"/>
      <c r="PQS12" s="663"/>
      <c r="PQT12" s="663"/>
      <c r="PQU12" s="663"/>
      <c r="PQV12" s="663"/>
      <c r="PQW12" s="663"/>
      <c r="PQX12" s="663"/>
      <c r="PQY12" s="663"/>
      <c r="PQZ12" s="663"/>
      <c r="PRA12" s="663"/>
      <c r="PRB12" s="663"/>
      <c r="PRC12" s="663"/>
      <c r="PRD12" s="663"/>
      <c r="PRE12" s="663"/>
      <c r="PRF12" s="663"/>
      <c r="PRG12" s="663"/>
      <c r="PRH12" s="663"/>
      <c r="PRI12" s="663"/>
      <c r="PRJ12" s="663"/>
      <c r="PRK12" s="663"/>
      <c r="PRL12" s="663"/>
      <c r="PRM12" s="663"/>
      <c r="PRN12" s="663"/>
      <c r="PRO12" s="663"/>
      <c r="PRP12" s="663"/>
      <c r="PRQ12" s="663"/>
      <c r="PRR12" s="663"/>
      <c r="PRS12" s="663"/>
      <c r="PRT12" s="663"/>
      <c r="PRU12" s="663"/>
      <c r="PRV12" s="663"/>
      <c r="PRW12" s="663"/>
      <c r="PRX12" s="663"/>
      <c r="PRY12" s="663"/>
      <c r="PRZ12" s="663"/>
      <c r="PSA12" s="663"/>
      <c r="PSB12" s="663"/>
      <c r="PSC12" s="663"/>
      <c r="PSD12" s="663"/>
      <c r="PSE12" s="663"/>
      <c r="PSF12" s="663"/>
      <c r="PSG12" s="663"/>
      <c r="PSH12" s="663"/>
      <c r="PSI12" s="663"/>
      <c r="PSJ12" s="663"/>
      <c r="PSK12" s="663"/>
      <c r="PSL12" s="663"/>
      <c r="PSM12" s="663"/>
      <c r="PSN12" s="663"/>
      <c r="PSO12" s="663"/>
      <c r="PSP12" s="663"/>
      <c r="PSQ12" s="663"/>
      <c r="PSR12" s="663"/>
      <c r="PSS12" s="663"/>
      <c r="PST12" s="663"/>
      <c r="PSU12" s="663"/>
      <c r="PSV12" s="663"/>
      <c r="PSW12" s="663"/>
      <c r="PSX12" s="663"/>
      <c r="PSY12" s="663"/>
      <c r="PSZ12" s="663"/>
      <c r="PTA12" s="663"/>
      <c r="PTB12" s="663"/>
      <c r="PTC12" s="663"/>
      <c r="PTD12" s="663"/>
      <c r="PTE12" s="663"/>
      <c r="PTF12" s="663"/>
      <c r="PTG12" s="663"/>
      <c r="PTH12" s="663"/>
      <c r="PTI12" s="663"/>
      <c r="PTJ12" s="663"/>
      <c r="PTK12" s="663"/>
      <c r="PTL12" s="663"/>
      <c r="PTM12" s="663"/>
      <c r="PTN12" s="663"/>
      <c r="PTO12" s="663"/>
      <c r="PTP12" s="663"/>
      <c r="PTQ12" s="663"/>
      <c r="PTR12" s="663"/>
      <c r="PTS12" s="663"/>
      <c r="PTT12" s="663"/>
      <c r="PTU12" s="663"/>
      <c r="PTV12" s="663"/>
      <c r="PTW12" s="663"/>
      <c r="PTX12" s="663"/>
      <c r="PTY12" s="663"/>
      <c r="PTZ12" s="663"/>
      <c r="PUA12" s="663"/>
      <c r="PUB12" s="663"/>
      <c r="PUC12" s="663"/>
      <c r="PUD12" s="663"/>
      <c r="PUE12" s="663"/>
      <c r="PUF12" s="663"/>
      <c r="PUG12" s="663"/>
      <c r="PUH12" s="663"/>
      <c r="PUI12" s="663"/>
      <c r="PUJ12" s="663"/>
      <c r="PUK12" s="663"/>
      <c r="PUL12" s="663"/>
      <c r="PUM12" s="663"/>
      <c r="PUN12" s="663"/>
      <c r="PUO12" s="663"/>
      <c r="PUP12" s="663"/>
      <c r="PUQ12" s="663"/>
      <c r="PUR12" s="663"/>
      <c r="PUS12" s="663"/>
      <c r="PUT12" s="663"/>
      <c r="PUU12" s="663"/>
      <c r="PUV12" s="663"/>
      <c r="PUW12" s="663"/>
      <c r="PUX12" s="663"/>
      <c r="PUY12" s="663"/>
      <c r="PUZ12" s="663"/>
      <c r="PVA12" s="663"/>
      <c r="PVB12" s="663"/>
      <c r="PVC12" s="663"/>
      <c r="PVD12" s="663"/>
      <c r="PVE12" s="663"/>
      <c r="PVF12" s="663"/>
      <c r="PVG12" s="663"/>
      <c r="PVH12" s="663"/>
      <c r="PVI12" s="663"/>
      <c r="PVJ12" s="663"/>
      <c r="PVK12" s="663"/>
      <c r="PVL12" s="663"/>
      <c r="PVM12" s="663"/>
      <c r="PVN12" s="663"/>
      <c r="PVO12" s="663"/>
      <c r="PVP12" s="663"/>
      <c r="PVQ12" s="663"/>
      <c r="PVR12" s="663"/>
      <c r="PVS12" s="663"/>
      <c r="PVT12" s="663"/>
      <c r="PVU12" s="663"/>
      <c r="PVV12" s="663"/>
      <c r="PVW12" s="663"/>
      <c r="PVX12" s="663"/>
      <c r="PVY12" s="663"/>
      <c r="PVZ12" s="663"/>
      <c r="PWA12" s="663"/>
      <c r="PWB12" s="663"/>
      <c r="PWC12" s="663"/>
      <c r="PWD12" s="663"/>
      <c r="PWE12" s="663"/>
      <c r="PWF12" s="663"/>
      <c r="PWG12" s="663"/>
      <c r="PWH12" s="663"/>
      <c r="PWI12" s="663"/>
      <c r="PWJ12" s="663"/>
      <c r="PWK12" s="663"/>
      <c r="PWL12" s="663"/>
      <c r="PWM12" s="663"/>
      <c r="PWN12" s="663"/>
      <c r="PWO12" s="663"/>
      <c r="PWP12" s="663"/>
      <c r="PWQ12" s="663"/>
      <c r="PWR12" s="663"/>
      <c r="PWS12" s="663"/>
      <c r="PWT12" s="663"/>
      <c r="PWU12" s="663"/>
      <c r="PWV12" s="663"/>
      <c r="PWW12" s="663"/>
      <c r="PWX12" s="663"/>
      <c r="PWY12" s="663"/>
      <c r="PWZ12" s="663"/>
      <c r="PXA12" s="663"/>
      <c r="PXB12" s="663"/>
      <c r="PXC12" s="663"/>
      <c r="PXD12" s="663"/>
      <c r="PXE12" s="663"/>
      <c r="PXF12" s="663"/>
      <c r="PXG12" s="663"/>
      <c r="PXH12" s="663"/>
      <c r="PXI12" s="663"/>
      <c r="PXJ12" s="663"/>
      <c r="PXK12" s="663"/>
      <c r="PXL12" s="663"/>
      <c r="PXM12" s="663"/>
      <c r="PXN12" s="663"/>
      <c r="PXO12" s="663"/>
      <c r="PXP12" s="663"/>
      <c r="PXQ12" s="663"/>
      <c r="PXR12" s="663"/>
      <c r="PXS12" s="663"/>
      <c r="PXT12" s="663"/>
      <c r="PXU12" s="663"/>
      <c r="PXV12" s="663"/>
      <c r="PXW12" s="663"/>
      <c r="PXX12" s="663"/>
      <c r="PXY12" s="663"/>
      <c r="PXZ12" s="663"/>
      <c r="PYA12" s="663"/>
      <c r="PYB12" s="663"/>
      <c r="PYC12" s="663"/>
      <c r="PYD12" s="663"/>
      <c r="PYE12" s="663"/>
      <c r="PYF12" s="663"/>
      <c r="PYG12" s="663"/>
      <c r="PYH12" s="663"/>
      <c r="PYI12" s="663"/>
      <c r="PYJ12" s="663"/>
      <c r="PYK12" s="663"/>
      <c r="PYL12" s="663"/>
      <c r="PYM12" s="663"/>
      <c r="PYN12" s="663"/>
      <c r="PYO12" s="663"/>
      <c r="PYP12" s="663"/>
      <c r="PYQ12" s="663"/>
      <c r="PYR12" s="663"/>
      <c r="PYS12" s="663"/>
      <c r="PYT12" s="663"/>
      <c r="PYU12" s="663"/>
      <c r="PYV12" s="663"/>
      <c r="PYW12" s="663"/>
      <c r="PYX12" s="663"/>
      <c r="PYY12" s="663"/>
      <c r="PYZ12" s="663"/>
      <c r="PZA12" s="663"/>
      <c r="PZB12" s="663"/>
      <c r="PZC12" s="663"/>
      <c r="PZD12" s="663"/>
      <c r="PZE12" s="663"/>
      <c r="PZF12" s="663"/>
      <c r="PZG12" s="663"/>
      <c r="PZH12" s="663"/>
      <c r="PZI12" s="663"/>
      <c r="PZJ12" s="663"/>
      <c r="PZK12" s="663"/>
      <c r="PZL12" s="663"/>
      <c r="PZM12" s="663"/>
      <c r="PZN12" s="663"/>
      <c r="PZO12" s="663"/>
      <c r="PZP12" s="663"/>
      <c r="PZQ12" s="663"/>
      <c r="PZR12" s="663"/>
      <c r="PZS12" s="663"/>
      <c r="PZT12" s="663"/>
      <c r="PZU12" s="663"/>
      <c r="PZV12" s="663"/>
      <c r="PZW12" s="663"/>
      <c r="PZX12" s="663"/>
      <c r="PZY12" s="663"/>
      <c r="PZZ12" s="663"/>
      <c r="QAA12" s="663"/>
      <c r="QAB12" s="663"/>
      <c r="QAC12" s="663"/>
      <c r="QAD12" s="663"/>
      <c r="QAE12" s="663"/>
      <c r="QAF12" s="663"/>
      <c r="QAG12" s="663"/>
      <c r="QAH12" s="663"/>
      <c r="QAI12" s="663"/>
      <c r="QAJ12" s="663"/>
      <c r="QAK12" s="663"/>
      <c r="QAL12" s="663"/>
      <c r="QAM12" s="663"/>
      <c r="QAN12" s="663"/>
      <c r="QAO12" s="663"/>
      <c r="QAP12" s="663"/>
      <c r="QAQ12" s="663"/>
      <c r="QAR12" s="663"/>
      <c r="QAS12" s="663"/>
      <c r="QAT12" s="663"/>
      <c r="QAU12" s="663"/>
      <c r="QAV12" s="663"/>
      <c r="QAW12" s="663"/>
      <c r="QAX12" s="663"/>
      <c r="QAY12" s="663"/>
      <c r="QAZ12" s="663"/>
      <c r="QBA12" s="663"/>
      <c r="QBB12" s="663"/>
      <c r="QBC12" s="663"/>
      <c r="QBD12" s="663"/>
      <c r="QBE12" s="663"/>
      <c r="QBF12" s="663"/>
      <c r="QBG12" s="663"/>
      <c r="QBH12" s="663"/>
      <c r="QBI12" s="663"/>
      <c r="QBJ12" s="663"/>
      <c r="QBK12" s="663"/>
      <c r="QBL12" s="663"/>
      <c r="QBM12" s="663"/>
      <c r="QBN12" s="663"/>
      <c r="QBO12" s="663"/>
      <c r="QBP12" s="663"/>
      <c r="QBQ12" s="663"/>
      <c r="QBR12" s="663"/>
      <c r="QBS12" s="663"/>
      <c r="QBT12" s="663"/>
      <c r="QBU12" s="663"/>
      <c r="QBV12" s="663"/>
      <c r="QBW12" s="663"/>
      <c r="QBX12" s="663"/>
      <c r="QBY12" s="663"/>
      <c r="QBZ12" s="663"/>
      <c r="QCA12" s="663"/>
      <c r="QCB12" s="663"/>
      <c r="QCC12" s="663"/>
      <c r="QCD12" s="663"/>
      <c r="QCE12" s="663"/>
      <c r="QCF12" s="663"/>
      <c r="QCG12" s="663"/>
      <c r="QCH12" s="663"/>
      <c r="QCI12" s="663"/>
      <c r="QCJ12" s="663"/>
      <c r="QCK12" s="663"/>
      <c r="QCL12" s="663"/>
      <c r="QCM12" s="663"/>
      <c r="QCN12" s="663"/>
      <c r="QCO12" s="663"/>
      <c r="QCP12" s="663"/>
      <c r="QCQ12" s="663"/>
      <c r="QCR12" s="663"/>
      <c r="QCS12" s="663"/>
      <c r="QCT12" s="663"/>
      <c r="QCU12" s="663"/>
      <c r="QCV12" s="663"/>
      <c r="QCW12" s="663"/>
      <c r="QCX12" s="663"/>
      <c r="QCY12" s="663"/>
      <c r="QCZ12" s="663"/>
      <c r="QDA12" s="663"/>
      <c r="QDB12" s="663"/>
      <c r="QDC12" s="663"/>
      <c r="QDD12" s="663"/>
      <c r="QDE12" s="663"/>
      <c r="QDF12" s="663"/>
      <c r="QDG12" s="663"/>
      <c r="QDH12" s="663"/>
      <c r="QDI12" s="663"/>
      <c r="QDJ12" s="663"/>
      <c r="QDK12" s="663"/>
      <c r="QDL12" s="663"/>
      <c r="QDM12" s="663"/>
      <c r="QDN12" s="663"/>
      <c r="QDO12" s="663"/>
      <c r="QDP12" s="663"/>
      <c r="QDQ12" s="663"/>
      <c r="QDR12" s="663"/>
      <c r="QDS12" s="663"/>
      <c r="QDT12" s="663"/>
      <c r="QDU12" s="663"/>
      <c r="QDV12" s="663"/>
      <c r="QDW12" s="663"/>
      <c r="QDX12" s="663"/>
      <c r="QDY12" s="663"/>
      <c r="QDZ12" s="663"/>
      <c r="QEA12" s="663"/>
      <c r="QEB12" s="663"/>
      <c r="QEC12" s="663"/>
      <c r="QED12" s="663"/>
      <c r="QEE12" s="663"/>
      <c r="QEF12" s="663"/>
      <c r="QEG12" s="663"/>
      <c r="QEH12" s="663"/>
      <c r="QEI12" s="663"/>
      <c r="QEJ12" s="663"/>
      <c r="QEK12" s="663"/>
      <c r="QEL12" s="663"/>
      <c r="QEM12" s="663"/>
      <c r="QEN12" s="663"/>
      <c r="QEO12" s="663"/>
      <c r="QEP12" s="663"/>
      <c r="QEQ12" s="663"/>
      <c r="QER12" s="663"/>
      <c r="QES12" s="663"/>
      <c r="QET12" s="663"/>
      <c r="QEU12" s="663"/>
      <c r="QEV12" s="663"/>
      <c r="QEW12" s="663"/>
      <c r="QEX12" s="663"/>
      <c r="QEY12" s="663"/>
      <c r="QEZ12" s="663"/>
      <c r="QFA12" s="663"/>
      <c r="QFB12" s="663"/>
      <c r="QFC12" s="663"/>
      <c r="QFD12" s="663"/>
      <c r="QFE12" s="663"/>
      <c r="QFF12" s="663"/>
      <c r="QFG12" s="663"/>
      <c r="QFH12" s="663"/>
      <c r="QFI12" s="663"/>
      <c r="QFJ12" s="663"/>
      <c r="QFK12" s="663"/>
      <c r="QFL12" s="663"/>
      <c r="QFM12" s="663"/>
      <c r="QFN12" s="663"/>
      <c r="QFO12" s="663"/>
      <c r="QFP12" s="663"/>
      <c r="QFQ12" s="663"/>
      <c r="QFR12" s="663"/>
      <c r="QFS12" s="663"/>
      <c r="QFT12" s="663"/>
      <c r="QFU12" s="663"/>
      <c r="QFV12" s="663"/>
      <c r="QFW12" s="663"/>
      <c r="QFX12" s="663"/>
      <c r="QFY12" s="663"/>
      <c r="QFZ12" s="663"/>
      <c r="QGA12" s="663"/>
      <c r="QGB12" s="663"/>
      <c r="QGC12" s="663"/>
      <c r="QGD12" s="663"/>
      <c r="QGE12" s="663"/>
      <c r="QGF12" s="663"/>
      <c r="QGG12" s="663"/>
      <c r="QGH12" s="663"/>
      <c r="QGI12" s="663"/>
      <c r="QGJ12" s="663"/>
      <c r="QGK12" s="663"/>
      <c r="QGL12" s="663"/>
      <c r="QGM12" s="663"/>
      <c r="QGN12" s="663"/>
      <c r="QGO12" s="663"/>
      <c r="QGP12" s="663"/>
      <c r="QGQ12" s="663"/>
      <c r="QGR12" s="663"/>
      <c r="QGS12" s="663"/>
      <c r="QGT12" s="663"/>
      <c r="QGU12" s="663"/>
      <c r="QGV12" s="663"/>
      <c r="QGW12" s="663"/>
      <c r="QGX12" s="663"/>
      <c r="QGY12" s="663"/>
      <c r="QGZ12" s="663"/>
      <c r="QHA12" s="663"/>
      <c r="QHB12" s="663"/>
      <c r="QHC12" s="663"/>
      <c r="QHD12" s="663"/>
      <c r="QHE12" s="663"/>
      <c r="QHF12" s="663"/>
      <c r="QHG12" s="663"/>
      <c r="QHH12" s="663"/>
      <c r="QHI12" s="663"/>
      <c r="QHJ12" s="663"/>
      <c r="QHK12" s="663"/>
      <c r="QHL12" s="663"/>
      <c r="QHM12" s="663"/>
      <c r="QHN12" s="663"/>
      <c r="QHO12" s="663"/>
      <c r="QHP12" s="663"/>
      <c r="QHQ12" s="663"/>
      <c r="QHR12" s="663"/>
      <c r="QHS12" s="663"/>
      <c r="QHT12" s="663"/>
      <c r="QHU12" s="663"/>
      <c r="QHV12" s="663"/>
      <c r="QHW12" s="663"/>
      <c r="QHX12" s="663"/>
      <c r="QHY12" s="663"/>
      <c r="QHZ12" s="663"/>
      <c r="QIA12" s="663"/>
      <c r="QIB12" s="663"/>
      <c r="QIC12" s="663"/>
      <c r="QID12" s="663"/>
      <c r="QIE12" s="663"/>
      <c r="QIF12" s="663"/>
      <c r="QIG12" s="663"/>
      <c r="QIH12" s="663"/>
      <c r="QII12" s="663"/>
      <c r="QIJ12" s="663"/>
      <c r="QIK12" s="663"/>
      <c r="QIL12" s="663"/>
      <c r="QIM12" s="663"/>
      <c r="QIN12" s="663"/>
      <c r="QIO12" s="663"/>
      <c r="QIP12" s="663"/>
      <c r="QIQ12" s="663"/>
      <c r="QIR12" s="663"/>
      <c r="QIS12" s="663"/>
      <c r="QIT12" s="663"/>
      <c r="QIU12" s="663"/>
      <c r="QIV12" s="663"/>
      <c r="QIW12" s="663"/>
      <c r="QIX12" s="663"/>
      <c r="QIY12" s="663"/>
      <c r="QIZ12" s="663"/>
      <c r="QJA12" s="663"/>
      <c r="QJB12" s="663"/>
      <c r="QJC12" s="663"/>
      <c r="QJD12" s="663"/>
      <c r="QJE12" s="663"/>
      <c r="QJF12" s="663"/>
      <c r="QJG12" s="663"/>
      <c r="QJH12" s="663"/>
      <c r="QJI12" s="663"/>
      <c r="QJJ12" s="663"/>
      <c r="QJK12" s="663"/>
      <c r="QJL12" s="663"/>
      <c r="QJM12" s="663"/>
      <c r="QJN12" s="663"/>
      <c r="QJO12" s="663"/>
      <c r="QJP12" s="663"/>
      <c r="QJQ12" s="663"/>
      <c r="QJR12" s="663"/>
      <c r="QJS12" s="663"/>
      <c r="QJT12" s="663"/>
      <c r="QJU12" s="663"/>
      <c r="QJV12" s="663"/>
      <c r="QJW12" s="663"/>
      <c r="QJX12" s="663"/>
      <c r="QJY12" s="663"/>
      <c r="QJZ12" s="663"/>
      <c r="QKA12" s="663"/>
      <c r="QKB12" s="663"/>
      <c r="QKC12" s="663"/>
      <c r="QKD12" s="663"/>
      <c r="QKE12" s="663"/>
      <c r="QKF12" s="663"/>
      <c r="QKG12" s="663"/>
      <c r="QKH12" s="663"/>
      <c r="QKI12" s="663"/>
      <c r="QKJ12" s="663"/>
      <c r="QKK12" s="663"/>
      <c r="QKL12" s="663"/>
      <c r="QKM12" s="663"/>
      <c r="QKN12" s="663"/>
      <c r="QKO12" s="663"/>
      <c r="QKP12" s="663"/>
      <c r="QKQ12" s="663"/>
      <c r="QKR12" s="663"/>
      <c r="QKS12" s="663"/>
      <c r="QKT12" s="663"/>
      <c r="QKU12" s="663"/>
      <c r="QKV12" s="663"/>
      <c r="QKW12" s="663"/>
      <c r="QKX12" s="663"/>
      <c r="QKY12" s="663"/>
      <c r="QKZ12" s="663"/>
      <c r="QLA12" s="663"/>
      <c r="QLB12" s="663"/>
      <c r="QLC12" s="663"/>
      <c r="QLD12" s="663"/>
      <c r="QLE12" s="663"/>
      <c r="QLF12" s="663"/>
      <c r="QLG12" s="663"/>
      <c r="QLH12" s="663"/>
      <c r="QLI12" s="663"/>
      <c r="QLJ12" s="663"/>
      <c r="QLK12" s="663"/>
      <c r="QLL12" s="663"/>
      <c r="QLM12" s="663"/>
      <c r="QLN12" s="663"/>
      <c r="QLO12" s="663"/>
      <c r="QLP12" s="663"/>
      <c r="QLQ12" s="663"/>
      <c r="QLR12" s="663"/>
      <c r="QLS12" s="663"/>
      <c r="QLT12" s="663"/>
      <c r="QLU12" s="663"/>
      <c r="QLV12" s="663"/>
      <c r="QLW12" s="663"/>
      <c r="QLX12" s="663"/>
      <c r="QLY12" s="663"/>
      <c r="QLZ12" s="663"/>
      <c r="QMA12" s="663"/>
      <c r="QMB12" s="663"/>
      <c r="QMC12" s="663"/>
      <c r="QMD12" s="663"/>
      <c r="QME12" s="663"/>
      <c r="QMF12" s="663"/>
      <c r="QMG12" s="663"/>
      <c r="QMH12" s="663"/>
      <c r="QMI12" s="663"/>
      <c r="QMJ12" s="663"/>
      <c r="QMK12" s="663"/>
      <c r="QML12" s="663"/>
      <c r="QMM12" s="663"/>
      <c r="QMN12" s="663"/>
      <c r="QMO12" s="663"/>
      <c r="QMP12" s="663"/>
      <c r="QMQ12" s="663"/>
      <c r="QMR12" s="663"/>
      <c r="QMS12" s="663"/>
      <c r="QMT12" s="663"/>
      <c r="QMU12" s="663"/>
      <c r="QMV12" s="663"/>
      <c r="QMW12" s="663"/>
      <c r="QMX12" s="663"/>
      <c r="QMY12" s="663"/>
      <c r="QMZ12" s="663"/>
      <c r="QNA12" s="663"/>
      <c r="QNB12" s="663"/>
      <c r="QNC12" s="663"/>
      <c r="QND12" s="663"/>
      <c r="QNE12" s="663"/>
      <c r="QNF12" s="663"/>
      <c r="QNG12" s="663"/>
      <c r="QNH12" s="663"/>
      <c r="QNI12" s="663"/>
      <c r="QNJ12" s="663"/>
      <c r="QNK12" s="663"/>
      <c r="QNL12" s="663"/>
      <c r="QNM12" s="663"/>
      <c r="QNN12" s="663"/>
      <c r="QNO12" s="663"/>
      <c r="QNP12" s="663"/>
      <c r="QNQ12" s="663"/>
      <c r="QNR12" s="663"/>
      <c r="QNS12" s="663"/>
      <c r="QNT12" s="663"/>
      <c r="QNU12" s="663"/>
      <c r="QNV12" s="663"/>
      <c r="QNW12" s="663"/>
      <c r="QNX12" s="663"/>
      <c r="QNY12" s="663"/>
      <c r="QNZ12" s="663"/>
      <c r="QOA12" s="663"/>
      <c r="QOB12" s="663"/>
      <c r="QOC12" s="663"/>
      <c r="QOD12" s="663"/>
      <c r="QOE12" s="663"/>
      <c r="QOF12" s="663"/>
      <c r="QOG12" s="663"/>
      <c r="QOH12" s="663"/>
      <c r="QOI12" s="663"/>
      <c r="QOJ12" s="663"/>
      <c r="QOK12" s="663"/>
      <c r="QOL12" s="663"/>
      <c r="QOM12" s="663"/>
      <c r="QON12" s="663"/>
      <c r="QOO12" s="663"/>
      <c r="QOP12" s="663"/>
      <c r="QOQ12" s="663"/>
      <c r="QOR12" s="663"/>
      <c r="QOS12" s="663"/>
      <c r="QOT12" s="663"/>
      <c r="QOU12" s="663"/>
      <c r="QOV12" s="663"/>
      <c r="QOW12" s="663"/>
      <c r="QOX12" s="663"/>
      <c r="QOY12" s="663"/>
      <c r="QOZ12" s="663"/>
      <c r="QPA12" s="663"/>
      <c r="QPB12" s="663"/>
      <c r="QPC12" s="663"/>
      <c r="QPD12" s="663"/>
      <c r="QPE12" s="663"/>
      <c r="QPF12" s="663"/>
      <c r="QPG12" s="663"/>
      <c r="QPH12" s="663"/>
      <c r="QPI12" s="663"/>
      <c r="QPJ12" s="663"/>
      <c r="QPK12" s="663"/>
      <c r="QPL12" s="663"/>
      <c r="QPM12" s="663"/>
      <c r="QPN12" s="663"/>
      <c r="QPO12" s="663"/>
      <c r="QPP12" s="663"/>
      <c r="QPQ12" s="663"/>
      <c r="QPR12" s="663"/>
      <c r="QPS12" s="663"/>
      <c r="QPT12" s="663"/>
      <c r="QPU12" s="663"/>
      <c r="QPV12" s="663"/>
      <c r="QPW12" s="663"/>
      <c r="QPX12" s="663"/>
      <c r="QPY12" s="663"/>
      <c r="QPZ12" s="663"/>
      <c r="QQA12" s="663"/>
      <c r="QQB12" s="663"/>
      <c r="QQC12" s="663"/>
      <c r="QQD12" s="663"/>
      <c r="QQE12" s="663"/>
      <c r="QQF12" s="663"/>
      <c r="QQG12" s="663"/>
      <c r="QQH12" s="663"/>
      <c r="QQI12" s="663"/>
      <c r="QQJ12" s="663"/>
      <c r="QQK12" s="663"/>
      <c r="QQL12" s="663"/>
      <c r="QQM12" s="663"/>
      <c r="QQN12" s="663"/>
      <c r="QQO12" s="663"/>
      <c r="QQP12" s="663"/>
      <c r="QQQ12" s="663"/>
      <c r="QQR12" s="663"/>
      <c r="QQS12" s="663"/>
      <c r="QQT12" s="663"/>
      <c r="QQU12" s="663"/>
      <c r="QQV12" s="663"/>
      <c r="QQW12" s="663"/>
      <c r="QQX12" s="663"/>
      <c r="QQY12" s="663"/>
      <c r="QQZ12" s="663"/>
      <c r="QRA12" s="663"/>
      <c r="QRB12" s="663"/>
      <c r="QRC12" s="663"/>
      <c r="QRD12" s="663"/>
      <c r="QRE12" s="663"/>
      <c r="QRF12" s="663"/>
      <c r="QRG12" s="663"/>
      <c r="QRH12" s="663"/>
      <c r="QRI12" s="663"/>
      <c r="QRJ12" s="663"/>
      <c r="QRK12" s="663"/>
      <c r="QRL12" s="663"/>
      <c r="QRM12" s="663"/>
      <c r="QRN12" s="663"/>
      <c r="QRO12" s="663"/>
      <c r="QRP12" s="663"/>
      <c r="QRQ12" s="663"/>
      <c r="QRR12" s="663"/>
      <c r="QRS12" s="663"/>
      <c r="QRT12" s="663"/>
      <c r="QRU12" s="663"/>
      <c r="QRV12" s="663"/>
      <c r="QRW12" s="663"/>
      <c r="QRX12" s="663"/>
      <c r="QRY12" s="663"/>
      <c r="QRZ12" s="663"/>
      <c r="QSA12" s="663"/>
      <c r="QSB12" s="663"/>
      <c r="QSC12" s="663"/>
      <c r="QSD12" s="663"/>
      <c r="QSE12" s="663"/>
      <c r="QSF12" s="663"/>
      <c r="QSG12" s="663"/>
      <c r="QSH12" s="663"/>
      <c r="QSI12" s="663"/>
      <c r="QSJ12" s="663"/>
      <c r="QSK12" s="663"/>
      <c r="QSL12" s="663"/>
      <c r="QSM12" s="663"/>
      <c r="QSN12" s="663"/>
      <c r="QSO12" s="663"/>
      <c r="QSP12" s="663"/>
      <c r="QSQ12" s="663"/>
      <c r="QSR12" s="663"/>
      <c r="QSS12" s="663"/>
      <c r="QST12" s="663"/>
      <c r="QSU12" s="663"/>
      <c r="QSV12" s="663"/>
      <c r="QSW12" s="663"/>
      <c r="QSX12" s="663"/>
      <c r="QSY12" s="663"/>
      <c r="QSZ12" s="663"/>
      <c r="QTA12" s="663"/>
      <c r="QTB12" s="663"/>
      <c r="QTC12" s="663"/>
      <c r="QTD12" s="663"/>
      <c r="QTE12" s="663"/>
      <c r="QTF12" s="663"/>
      <c r="QTG12" s="663"/>
      <c r="QTH12" s="663"/>
      <c r="QTI12" s="663"/>
      <c r="QTJ12" s="663"/>
      <c r="QTK12" s="663"/>
      <c r="QTL12" s="663"/>
      <c r="QTM12" s="663"/>
      <c r="QTN12" s="663"/>
      <c r="QTO12" s="663"/>
      <c r="QTP12" s="663"/>
      <c r="QTQ12" s="663"/>
      <c r="QTR12" s="663"/>
      <c r="QTS12" s="663"/>
      <c r="QTT12" s="663"/>
      <c r="QTU12" s="663"/>
      <c r="QTV12" s="663"/>
      <c r="QTW12" s="663"/>
      <c r="QTX12" s="663"/>
      <c r="QTY12" s="663"/>
      <c r="QTZ12" s="663"/>
      <c r="QUA12" s="663"/>
      <c r="QUB12" s="663"/>
      <c r="QUC12" s="663"/>
      <c r="QUD12" s="663"/>
      <c r="QUE12" s="663"/>
      <c r="QUF12" s="663"/>
      <c r="QUG12" s="663"/>
      <c r="QUH12" s="663"/>
      <c r="QUI12" s="663"/>
      <c r="QUJ12" s="663"/>
      <c r="QUK12" s="663"/>
      <c r="QUL12" s="663"/>
      <c r="QUM12" s="663"/>
      <c r="QUN12" s="663"/>
      <c r="QUO12" s="663"/>
      <c r="QUP12" s="663"/>
      <c r="QUQ12" s="663"/>
      <c r="QUR12" s="663"/>
      <c r="QUS12" s="663"/>
      <c r="QUT12" s="663"/>
      <c r="QUU12" s="663"/>
      <c r="QUV12" s="663"/>
      <c r="QUW12" s="663"/>
      <c r="QUX12" s="663"/>
      <c r="QUY12" s="663"/>
      <c r="QUZ12" s="663"/>
      <c r="QVA12" s="663"/>
      <c r="QVB12" s="663"/>
      <c r="QVC12" s="663"/>
      <c r="QVD12" s="663"/>
      <c r="QVE12" s="663"/>
      <c r="QVF12" s="663"/>
      <c r="QVG12" s="663"/>
      <c r="QVH12" s="663"/>
      <c r="QVI12" s="663"/>
      <c r="QVJ12" s="663"/>
      <c r="QVK12" s="663"/>
      <c r="QVL12" s="663"/>
      <c r="QVM12" s="663"/>
      <c r="QVN12" s="663"/>
      <c r="QVO12" s="663"/>
      <c r="QVP12" s="663"/>
      <c r="QVQ12" s="663"/>
      <c r="QVR12" s="663"/>
      <c r="QVS12" s="663"/>
      <c r="QVT12" s="663"/>
      <c r="QVU12" s="663"/>
      <c r="QVV12" s="663"/>
      <c r="QVW12" s="663"/>
      <c r="QVX12" s="663"/>
      <c r="QVY12" s="663"/>
      <c r="QVZ12" s="663"/>
      <c r="QWA12" s="663"/>
      <c r="QWB12" s="663"/>
      <c r="QWC12" s="663"/>
      <c r="QWD12" s="663"/>
      <c r="QWE12" s="663"/>
      <c r="QWF12" s="663"/>
      <c r="QWG12" s="663"/>
      <c r="QWH12" s="663"/>
      <c r="QWI12" s="663"/>
      <c r="QWJ12" s="663"/>
      <c r="QWK12" s="663"/>
      <c r="QWL12" s="663"/>
      <c r="QWM12" s="663"/>
      <c r="QWN12" s="663"/>
      <c r="QWO12" s="663"/>
      <c r="QWP12" s="663"/>
      <c r="QWQ12" s="663"/>
      <c r="QWR12" s="663"/>
      <c r="QWS12" s="663"/>
      <c r="QWT12" s="663"/>
      <c r="QWU12" s="663"/>
      <c r="QWV12" s="663"/>
      <c r="QWW12" s="663"/>
      <c r="QWX12" s="663"/>
      <c r="QWY12" s="663"/>
      <c r="QWZ12" s="663"/>
      <c r="QXA12" s="663"/>
      <c r="QXB12" s="663"/>
      <c r="QXC12" s="663"/>
      <c r="QXD12" s="663"/>
      <c r="QXE12" s="663"/>
      <c r="QXF12" s="663"/>
      <c r="QXG12" s="663"/>
      <c r="QXH12" s="663"/>
      <c r="QXI12" s="663"/>
      <c r="QXJ12" s="663"/>
      <c r="QXK12" s="663"/>
      <c r="QXL12" s="663"/>
      <c r="QXM12" s="663"/>
      <c r="QXN12" s="663"/>
      <c r="QXO12" s="663"/>
      <c r="QXP12" s="663"/>
      <c r="QXQ12" s="663"/>
      <c r="QXR12" s="663"/>
      <c r="QXS12" s="663"/>
      <c r="QXT12" s="663"/>
      <c r="QXU12" s="663"/>
      <c r="QXV12" s="663"/>
      <c r="QXW12" s="663"/>
      <c r="QXX12" s="663"/>
      <c r="QXY12" s="663"/>
      <c r="QXZ12" s="663"/>
      <c r="QYA12" s="663"/>
      <c r="QYB12" s="663"/>
      <c r="QYC12" s="663"/>
      <c r="QYD12" s="663"/>
      <c r="QYE12" s="663"/>
      <c r="QYF12" s="663"/>
      <c r="QYG12" s="663"/>
      <c r="QYH12" s="663"/>
      <c r="QYI12" s="663"/>
      <c r="QYJ12" s="663"/>
      <c r="QYK12" s="663"/>
      <c r="QYL12" s="663"/>
      <c r="QYM12" s="663"/>
      <c r="QYN12" s="663"/>
      <c r="QYO12" s="663"/>
      <c r="QYP12" s="663"/>
      <c r="QYQ12" s="663"/>
      <c r="QYR12" s="663"/>
      <c r="QYS12" s="663"/>
      <c r="QYT12" s="663"/>
      <c r="QYU12" s="663"/>
      <c r="QYV12" s="663"/>
      <c r="QYW12" s="663"/>
      <c r="QYX12" s="663"/>
      <c r="QYY12" s="663"/>
      <c r="QYZ12" s="663"/>
      <c r="QZA12" s="663"/>
      <c r="QZB12" s="663"/>
      <c r="QZC12" s="663"/>
      <c r="QZD12" s="663"/>
      <c r="QZE12" s="663"/>
      <c r="QZF12" s="663"/>
      <c r="QZG12" s="663"/>
      <c r="QZH12" s="663"/>
      <c r="QZI12" s="663"/>
      <c r="QZJ12" s="663"/>
      <c r="QZK12" s="663"/>
      <c r="QZL12" s="663"/>
      <c r="QZM12" s="663"/>
      <c r="QZN12" s="663"/>
      <c r="QZO12" s="663"/>
      <c r="QZP12" s="663"/>
      <c r="QZQ12" s="663"/>
      <c r="QZR12" s="663"/>
      <c r="QZS12" s="663"/>
      <c r="QZT12" s="663"/>
      <c r="QZU12" s="663"/>
      <c r="QZV12" s="663"/>
      <c r="QZW12" s="663"/>
      <c r="QZX12" s="663"/>
      <c r="QZY12" s="663"/>
      <c r="QZZ12" s="663"/>
      <c r="RAA12" s="663"/>
      <c r="RAB12" s="663"/>
      <c r="RAC12" s="663"/>
      <c r="RAD12" s="663"/>
      <c r="RAE12" s="663"/>
      <c r="RAF12" s="663"/>
      <c r="RAG12" s="663"/>
      <c r="RAH12" s="663"/>
      <c r="RAI12" s="663"/>
      <c r="RAJ12" s="663"/>
      <c r="RAK12" s="663"/>
      <c r="RAL12" s="663"/>
      <c r="RAM12" s="663"/>
      <c r="RAN12" s="663"/>
      <c r="RAO12" s="663"/>
      <c r="RAP12" s="663"/>
      <c r="RAQ12" s="663"/>
      <c r="RAR12" s="663"/>
      <c r="RAS12" s="663"/>
      <c r="RAT12" s="663"/>
      <c r="RAU12" s="663"/>
      <c r="RAV12" s="663"/>
      <c r="RAW12" s="663"/>
      <c r="RAX12" s="663"/>
      <c r="RAY12" s="663"/>
      <c r="RAZ12" s="663"/>
      <c r="RBA12" s="663"/>
      <c r="RBB12" s="663"/>
      <c r="RBC12" s="663"/>
      <c r="RBD12" s="663"/>
      <c r="RBE12" s="663"/>
      <c r="RBF12" s="663"/>
      <c r="RBG12" s="663"/>
      <c r="RBH12" s="663"/>
      <c r="RBI12" s="663"/>
      <c r="RBJ12" s="663"/>
      <c r="RBK12" s="663"/>
      <c r="RBL12" s="663"/>
      <c r="RBM12" s="663"/>
      <c r="RBN12" s="663"/>
      <c r="RBO12" s="663"/>
      <c r="RBP12" s="663"/>
      <c r="RBQ12" s="663"/>
      <c r="RBR12" s="663"/>
      <c r="RBS12" s="663"/>
      <c r="RBT12" s="663"/>
      <c r="RBU12" s="663"/>
      <c r="RBV12" s="663"/>
      <c r="RBW12" s="663"/>
      <c r="RBX12" s="663"/>
      <c r="RBY12" s="663"/>
      <c r="RBZ12" s="663"/>
      <c r="RCA12" s="663"/>
      <c r="RCB12" s="663"/>
      <c r="RCC12" s="663"/>
      <c r="RCD12" s="663"/>
      <c r="RCE12" s="663"/>
      <c r="RCF12" s="663"/>
      <c r="RCG12" s="663"/>
      <c r="RCH12" s="663"/>
      <c r="RCI12" s="663"/>
      <c r="RCJ12" s="663"/>
      <c r="RCK12" s="663"/>
      <c r="RCL12" s="663"/>
      <c r="RCM12" s="663"/>
      <c r="RCN12" s="663"/>
      <c r="RCO12" s="663"/>
      <c r="RCP12" s="663"/>
      <c r="RCQ12" s="663"/>
      <c r="RCR12" s="663"/>
      <c r="RCS12" s="663"/>
      <c r="RCT12" s="663"/>
      <c r="RCU12" s="663"/>
      <c r="RCV12" s="663"/>
      <c r="RCW12" s="663"/>
      <c r="RCX12" s="663"/>
      <c r="RCY12" s="663"/>
      <c r="RCZ12" s="663"/>
      <c r="RDA12" s="663"/>
      <c r="RDB12" s="663"/>
      <c r="RDC12" s="663"/>
      <c r="RDD12" s="663"/>
      <c r="RDE12" s="663"/>
      <c r="RDF12" s="663"/>
      <c r="RDG12" s="663"/>
      <c r="RDH12" s="663"/>
      <c r="RDI12" s="663"/>
      <c r="RDJ12" s="663"/>
      <c r="RDK12" s="663"/>
      <c r="RDL12" s="663"/>
      <c r="RDM12" s="663"/>
      <c r="RDN12" s="663"/>
      <c r="RDO12" s="663"/>
      <c r="RDP12" s="663"/>
      <c r="RDQ12" s="663"/>
      <c r="RDR12" s="663"/>
      <c r="RDS12" s="663"/>
      <c r="RDT12" s="663"/>
      <c r="RDU12" s="663"/>
      <c r="RDV12" s="663"/>
      <c r="RDW12" s="663"/>
      <c r="RDX12" s="663"/>
      <c r="RDY12" s="663"/>
      <c r="RDZ12" s="663"/>
      <c r="REA12" s="663"/>
      <c r="REB12" s="663"/>
      <c r="REC12" s="663"/>
      <c r="RED12" s="663"/>
      <c r="REE12" s="663"/>
      <c r="REF12" s="663"/>
      <c r="REG12" s="663"/>
      <c r="REH12" s="663"/>
      <c r="REI12" s="663"/>
      <c r="REJ12" s="663"/>
      <c r="REK12" s="663"/>
      <c r="REL12" s="663"/>
      <c r="REM12" s="663"/>
      <c r="REN12" s="663"/>
      <c r="REO12" s="663"/>
      <c r="REP12" s="663"/>
      <c r="REQ12" s="663"/>
      <c r="RER12" s="663"/>
      <c r="RES12" s="663"/>
      <c r="RET12" s="663"/>
      <c r="REU12" s="663"/>
      <c r="REV12" s="663"/>
      <c r="REW12" s="663"/>
      <c r="REX12" s="663"/>
      <c r="REY12" s="663"/>
      <c r="REZ12" s="663"/>
      <c r="RFA12" s="663"/>
      <c r="RFB12" s="663"/>
      <c r="RFC12" s="663"/>
      <c r="RFD12" s="663"/>
      <c r="RFE12" s="663"/>
      <c r="RFF12" s="663"/>
      <c r="RFG12" s="663"/>
      <c r="RFH12" s="663"/>
      <c r="RFI12" s="663"/>
      <c r="RFJ12" s="663"/>
      <c r="RFK12" s="663"/>
      <c r="RFL12" s="663"/>
      <c r="RFM12" s="663"/>
      <c r="RFN12" s="663"/>
      <c r="RFO12" s="663"/>
      <c r="RFP12" s="663"/>
      <c r="RFQ12" s="663"/>
      <c r="RFR12" s="663"/>
      <c r="RFS12" s="663"/>
      <c r="RFT12" s="663"/>
      <c r="RFU12" s="663"/>
      <c r="RFV12" s="663"/>
      <c r="RFW12" s="663"/>
      <c r="RFX12" s="663"/>
      <c r="RFY12" s="663"/>
      <c r="RFZ12" s="663"/>
      <c r="RGA12" s="663"/>
      <c r="RGB12" s="663"/>
      <c r="RGC12" s="663"/>
      <c r="RGD12" s="663"/>
      <c r="RGE12" s="663"/>
      <c r="RGF12" s="663"/>
      <c r="RGG12" s="663"/>
      <c r="RGH12" s="663"/>
      <c r="RGI12" s="663"/>
      <c r="RGJ12" s="663"/>
      <c r="RGK12" s="663"/>
      <c r="RGL12" s="663"/>
      <c r="RGM12" s="663"/>
      <c r="RGN12" s="663"/>
      <c r="RGO12" s="663"/>
      <c r="RGP12" s="663"/>
      <c r="RGQ12" s="663"/>
      <c r="RGR12" s="663"/>
      <c r="RGS12" s="663"/>
      <c r="RGT12" s="663"/>
      <c r="RGU12" s="663"/>
      <c r="RGV12" s="663"/>
      <c r="RGW12" s="663"/>
      <c r="RGX12" s="663"/>
      <c r="RGY12" s="663"/>
      <c r="RGZ12" s="663"/>
      <c r="RHA12" s="663"/>
      <c r="RHB12" s="663"/>
      <c r="RHC12" s="663"/>
      <c r="RHD12" s="663"/>
      <c r="RHE12" s="663"/>
      <c r="RHF12" s="663"/>
      <c r="RHG12" s="663"/>
      <c r="RHH12" s="663"/>
      <c r="RHI12" s="663"/>
      <c r="RHJ12" s="663"/>
      <c r="RHK12" s="663"/>
      <c r="RHL12" s="663"/>
      <c r="RHM12" s="663"/>
      <c r="RHN12" s="663"/>
      <c r="RHO12" s="663"/>
      <c r="RHP12" s="663"/>
      <c r="RHQ12" s="663"/>
      <c r="RHR12" s="663"/>
      <c r="RHS12" s="663"/>
      <c r="RHT12" s="663"/>
      <c r="RHU12" s="663"/>
      <c r="RHV12" s="663"/>
      <c r="RHW12" s="663"/>
      <c r="RHX12" s="663"/>
      <c r="RHY12" s="663"/>
      <c r="RHZ12" s="663"/>
      <c r="RIA12" s="663"/>
      <c r="RIB12" s="663"/>
      <c r="RIC12" s="663"/>
      <c r="RID12" s="663"/>
      <c r="RIE12" s="663"/>
      <c r="RIF12" s="663"/>
      <c r="RIG12" s="663"/>
      <c r="RIH12" s="663"/>
      <c r="RII12" s="663"/>
      <c r="RIJ12" s="663"/>
      <c r="RIK12" s="663"/>
      <c r="RIL12" s="663"/>
      <c r="RIM12" s="663"/>
      <c r="RIN12" s="663"/>
      <c r="RIO12" s="663"/>
      <c r="RIP12" s="663"/>
      <c r="RIQ12" s="663"/>
      <c r="RIR12" s="663"/>
      <c r="RIS12" s="663"/>
      <c r="RIT12" s="663"/>
      <c r="RIU12" s="663"/>
      <c r="RIV12" s="663"/>
      <c r="RIW12" s="663"/>
      <c r="RIX12" s="663"/>
      <c r="RIY12" s="663"/>
      <c r="RIZ12" s="663"/>
      <c r="RJA12" s="663"/>
      <c r="RJB12" s="663"/>
      <c r="RJC12" s="663"/>
      <c r="RJD12" s="663"/>
      <c r="RJE12" s="663"/>
      <c r="RJF12" s="663"/>
      <c r="RJG12" s="663"/>
      <c r="RJH12" s="663"/>
      <c r="RJI12" s="663"/>
      <c r="RJJ12" s="663"/>
      <c r="RJK12" s="663"/>
      <c r="RJL12" s="663"/>
      <c r="RJM12" s="663"/>
      <c r="RJN12" s="663"/>
      <c r="RJO12" s="663"/>
      <c r="RJP12" s="663"/>
      <c r="RJQ12" s="663"/>
      <c r="RJR12" s="663"/>
      <c r="RJS12" s="663"/>
      <c r="RJT12" s="663"/>
      <c r="RJU12" s="663"/>
      <c r="RJV12" s="663"/>
      <c r="RJW12" s="663"/>
      <c r="RJX12" s="663"/>
      <c r="RJY12" s="663"/>
      <c r="RJZ12" s="663"/>
      <c r="RKA12" s="663"/>
      <c r="RKB12" s="663"/>
      <c r="RKC12" s="663"/>
      <c r="RKD12" s="663"/>
      <c r="RKE12" s="663"/>
      <c r="RKF12" s="663"/>
      <c r="RKG12" s="663"/>
      <c r="RKH12" s="663"/>
      <c r="RKI12" s="663"/>
      <c r="RKJ12" s="663"/>
      <c r="RKK12" s="663"/>
      <c r="RKL12" s="663"/>
      <c r="RKM12" s="663"/>
      <c r="RKN12" s="663"/>
      <c r="RKO12" s="663"/>
      <c r="RKP12" s="663"/>
      <c r="RKQ12" s="663"/>
      <c r="RKR12" s="663"/>
      <c r="RKS12" s="663"/>
      <c r="RKT12" s="663"/>
      <c r="RKU12" s="663"/>
      <c r="RKV12" s="663"/>
      <c r="RKW12" s="663"/>
      <c r="RKX12" s="663"/>
      <c r="RKY12" s="663"/>
      <c r="RKZ12" s="663"/>
      <c r="RLA12" s="663"/>
      <c r="RLB12" s="663"/>
      <c r="RLC12" s="663"/>
      <c r="RLD12" s="663"/>
      <c r="RLE12" s="663"/>
      <c r="RLF12" s="663"/>
      <c r="RLG12" s="663"/>
      <c r="RLH12" s="663"/>
      <c r="RLI12" s="663"/>
      <c r="RLJ12" s="663"/>
      <c r="RLK12" s="663"/>
      <c r="RLL12" s="663"/>
      <c r="RLM12" s="663"/>
      <c r="RLN12" s="663"/>
      <c r="RLO12" s="663"/>
      <c r="RLP12" s="663"/>
      <c r="RLQ12" s="663"/>
      <c r="RLR12" s="663"/>
      <c r="RLS12" s="663"/>
      <c r="RLT12" s="663"/>
      <c r="RLU12" s="663"/>
      <c r="RLV12" s="663"/>
      <c r="RLW12" s="663"/>
      <c r="RLX12" s="663"/>
      <c r="RLY12" s="663"/>
      <c r="RLZ12" s="663"/>
      <c r="RMA12" s="663"/>
      <c r="RMB12" s="663"/>
      <c r="RMC12" s="663"/>
      <c r="RMD12" s="663"/>
      <c r="RME12" s="663"/>
      <c r="RMF12" s="663"/>
      <c r="RMG12" s="663"/>
      <c r="RMH12" s="663"/>
      <c r="RMI12" s="663"/>
      <c r="RMJ12" s="663"/>
      <c r="RMK12" s="663"/>
      <c r="RML12" s="663"/>
      <c r="RMM12" s="663"/>
      <c r="RMN12" s="663"/>
      <c r="RMO12" s="663"/>
      <c r="RMP12" s="663"/>
      <c r="RMQ12" s="663"/>
      <c r="RMR12" s="663"/>
      <c r="RMS12" s="663"/>
      <c r="RMT12" s="663"/>
      <c r="RMU12" s="663"/>
      <c r="RMV12" s="663"/>
      <c r="RMW12" s="663"/>
      <c r="RMX12" s="663"/>
      <c r="RMY12" s="663"/>
      <c r="RMZ12" s="663"/>
      <c r="RNA12" s="663"/>
      <c r="RNB12" s="663"/>
      <c r="RNC12" s="663"/>
      <c r="RND12" s="663"/>
      <c r="RNE12" s="663"/>
      <c r="RNF12" s="663"/>
      <c r="RNG12" s="663"/>
      <c r="RNH12" s="663"/>
      <c r="RNI12" s="663"/>
      <c r="RNJ12" s="663"/>
      <c r="RNK12" s="663"/>
      <c r="RNL12" s="663"/>
      <c r="RNM12" s="663"/>
      <c r="RNN12" s="663"/>
      <c r="RNO12" s="663"/>
      <c r="RNP12" s="663"/>
      <c r="RNQ12" s="663"/>
      <c r="RNR12" s="663"/>
      <c r="RNS12" s="663"/>
      <c r="RNT12" s="663"/>
      <c r="RNU12" s="663"/>
      <c r="RNV12" s="663"/>
      <c r="RNW12" s="663"/>
      <c r="RNX12" s="663"/>
      <c r="RNY12" s="663"/>
      <c r="RNZ12" s="663"/>
      <c r="ROA12" s="663"/>
      <c r="ROB12" s="663"/>
      <c r="ROC12" s="663"/>
      <c r="ROD12" s="663"/>
      <c r="ROE12" s="663"/>
      <c r="ROF12" s="663"/>
      <c r="ROG12" s="663"/>
      <c r="ROH12" s="663"/>
      <c r="ROI12" s="663"/>
      <c r="ROJ12" s="663"/>
      <c r="ROK12" s="663"/>
      <c r="ROL12" s="663"/>
      <c r="ROM12" s="663"/>
      <c r="RON12" s="663"/>
      <c r="ROO12" s="663"/>
      <c r="ROP12" s="663"/>
      <c r="ROQ12" s="663"/>
      <c r="ROR12" s="663"/>
      <c r="ROS12" s="663"/>
      <c r="ROT12" s="663"/>
      <c r="ROU12" s="663"/>
      <c r="ROV12" s="663"/>
      <c r="ROW12" s="663"/>
      <c r="ROX12" s="663"/>
      <c r="ROY12" s="663"/>
      <c r="ROZ12" s="663"/>
      <c r="RPA12" s="663"/>
      <c r="RPB12" s="663"/>
      <c r="RPC12" s="663"/>
      <c r="RPD12" s="663"/>
      <c r="RPE12" s="663"/>
      <c r="RPF12" s="663"/>
      <c r="RPG12" s="663"/>
      <c r="RPH12" s="663"/>
      <c r="RPI12" s="663"/>
      <c r="RPJ12" s="663"/>
      <c r="RPK12" s="663"/>
      <c r="RPL12" s="663"/>
      <c r="RPM12" s="663"/>
      <c r="RPN12" s="663"/>
      <c r="RPO12" s="663"/>
      <c r="RPP12" s="663"/>
      <c r="RPQ12" s="663"/>
      <c r="RPR12" s="663"/>
      <c r="RPS12" s="663"/>
      <c r="RPT12" s="663"/>
      <c r="RPU12" s="663"/>
      <c r="RPV12" s="663"/>
      <c r="RPW12" s="663"/>
      <c r="RPX12" s="663"/>
      <c r="RPY12" s="663"/>
      <c r="RPZ12" s="663"/>
      <c r="RQA12" s="663"/>
      <c r="RQB12" s="663"/>
      <c r="RQC12" s="663"/>
      <c r="RQD12" s="663"/>
      <c r="RQE12" s="663"/>
      <c r="RQF12" s="663"/>
      <c r="RQG12" s="663"/>
      <c r="RQH12" s="663"/>
      <c r="RQI12" s="663"/>
      <c r="RQJ12" s="663"/>
      <c r="RQK12" s="663"/>
      <c r="RQL12" s="663"/>
      <c r="RQM12" s="663"/>
      <c r="RQN12" s="663"/>
      <c r="RQO12" s="663"/>
      <c r="RQP12" s="663"/>
      <c r="RQQ12" s="663"/>
      <c r="RQR12" s="663"/>
      <c r="RQS12" s="663"/>
      <c r="RQT12" s="663"/>
      <c r="RQU12" s="663"/>
      <c r="RQV12" s="663"/>
      <c r="RQW12" s="663"/>
      <c r="RQX12" s="663"/>
      <c r="RQY12" s="663"/>
      <c r="RQZ12" s="663"/>
      <c r="RRA12" s="663"/>
      <c r="RRB12" s="663"/>
      <c r="RRC12" s="663"/>
      <c r="RRD12" s="663"/>
      <c r="RRE12" s="663"/>
      <c r="RRF12" s="663"/>
      <c r="RRG12" s="663"/>
      <c r="RRH12" s="663"/>
      <c r="RRI12" s="663"/>
      <c r="RRJ12" s="663"/>
      <c r="RRK12" s="663"/>
      <c r="RRL12" s="663"/>
      <c r="RRM12" s="663"/>
      <c r="RRN12" s="663"/>
      <c r="RRO12" s="663"/>
      <c r="RRP12" s="663"/>
      <c r="RRQ12" s="663"/>
      <c r="RRR12" s="663"/>
      <c r="RRS12" s="663"/>
      <c r="RRT12" s="663"/>
      <c r="RRU12" s="663"/>
      <c r="RRV12" s="663"/>
      <c r="RRW12" s="663"/>
      <c r="RRX12" s="663"/>
      <c r="RRY12" s="663"/>
      <c r="RRZ12" s="663"/>
      <c r="RSA12" s="663"/>
      <c r="RSB12" s="663"/>
      <c r="RSC12" s="663"/>
      <c r="RSD12" s="663"/>
      <c r="RSE12" s="663"/>
      <c r="RSF12" s="663"/>
      <c r="RSG12" s="663"/>
      <c r="RSH12" s="663"/>
      <c r="RSI12" s="663"/>
      <c r="RSJ12" s="663"/>
      <c r="RSK12" s="663"/>
      <c r="RSL12" s="663"/>
      <c r="RSM12" s="663"/>
      <c r="RSN12" s="663"/>
      <c r="RSO12" s="663"/>
      <c r="RSP12" s="663"/>
      <c r="RSQ12" s="663"/>
      <c r="RSR12" s="663"/>
      <c r="RSS12" s="663"/>
      <c r="RST12" s="663"/>
      <c r="RSU12" s="663"/>
      <c r="RSV12" s="663"/>
      <c r="RSW12" s="663"/>
      <c r="RSX12" s="663"/>
      <c r="RSY12" s="663"/>
      <c r="RSZ12" s="663"/>
      <c r="RTA12" s="663"/>
      <c r="RTB12" s="663"/>
      <c r="RTC12" s="663"/>
      <c r="RTD12" s="663"/>
      <c r="RTE12" s="663"/>
      <c r="RTF12" s="663"/>
      <c r="RTG12" s="663"/>
      <c r="RTH12" s="663"/>
      <c r="RTI12" s="663"/>
      <c r="RTJ12" s="663"/>
      <c r="RTK12" s="663"/>
      <c r="RTL12" s="663"/>
      <c r="RTM12" s="663"/>
      <c r="RTN12" s="663"/>
      <c r="RTO12" s="663"/>
      <c r="RTP12" s="663"/>
      <c r="RTQ12" s="663"/>
      <c r="RTR12" s="663"/>
      <c r="RTS12" s="663"/>
      <c r="RTT12" s="663"/>
      <c r="RTU12" s="663"/>
      <c r="RTV12" s="663"/>
      <c r="RTW12" s="663"/>
      <c r="RTX12" s="663"/>
      <c r="RTY12" s="663"/>
      <c r="RTZ12" s="663"/>
      <c r="RUA12" s="663"/>
      <c r="RUB12" s="663"/>
      <c r="RUC12" s="663"/>
      <c r="RUD12" s="663"/>
      <c r="RUE12" s="663"/>
      <c r="RUF12" s="663"/>
      <c r="RUG12" s="663"/>
      <c r="RUH12" s="663"/>
      <c r="RUI12" s="663"/>
      <c r="RUJ12" s="663"/>
      <c r="RUK12" s="663"/>
      <c r="RUL12" s="663"/>
      <c r="RUM12" s="663"/>
      <c r="RUN12" s="663"/>
      <c r="RUO12" s="663"/>
      <c r="RUP12" s="663"/>
      <c r="RUQ12" s="663"/>
      <c r="RUR12" s="663"/>
      <c r="RUS12" s="663"/>
      <c r="RUT12" s="663"/>
      <c r="RUU12" s="663"/>
      <c r="RUV12" s="663"/>
      <c r="RUW12" s="663"/>
      <c r="RUX12" s="663"/>
      <c r="RUY12" s="663"/>
      <c r="RUZ12" s="663"/>
      <c r="RVA12" s="663"/>
      <c r="RVB12" s="663"/>
      <c r="RVC12" s="663"/>
      <c r="RVD12" s="663"/>
      <c r="RVE12" s="663"/>
      <c r="RVF12" s="663"/>
      <c r="RVG12" s="663"/>
      <c r="RVH12" s="663"/>
      <c r="RVI12" s="663"/>
      <c r="RVJ12" s="663"/>
      <c r="RVK12" s="663"/>
      <c r="RVL12" s="663"/>
      <c r="RVM12" s="663"/>
      <c r="RVN12" s="663"/>
      <c r="RVO12" s="663"/>
      <c r="RVP12" s="663"/>
      <c r="RVQ12" s="663"/>
      <c r="RVR12" s="663"/>
      <c r="RVS12" s="663"/>
      <c r="RVT12" s="663"/>
      <c r="RVU12" s="663"/>
      <c r="RVV12" s="663"/>
      <c r="RVW12" s="663"/>
      <c r="RVX12" s="663"/>
      <c r="RVY12" s="663"/>
      <c r="RVZ12" s="663"/>
      <c r="RWA12" s="663"/>
      <c r="RWB12" s="663"/>
      <c r="RWC12" s="663"/>
      <c r="RWD12" s="663"/>
      <c r="RWE12" s="663"/>
      <c r="RWF12" s="663"/>
      <c r="RWG12" s="663"/>
      <c r="RWH12" s="663"/>
      <c r="RWI12" s="663"/>
      <c r="RWJ12" s="663"/>
      <c r="RWK12" s="663"/>
      <c r="RWL12" s="663"/>
      <c r="RWM12" s="663"/>
      <c r="RWN12" s="663"/>
      <c r="RWO12" s="663"/>
      <c r="RWP12" s="663"/>
      <c r="RWQ12" s="663"/>
      <c r="RWR12" s="663"/>
      <c r="RWS12" s="663"/>
      <c r="RWT12" s="663"/>
      <c r="RWU12" s="663"/>
      <c r="RWV12" s="663"/>
      <c r="RWW12" s="663"/>
      <c r="RWX12" s="663"/>
      <c r="RWY12" s="663"/>
      <c r="RWZ12" s="663"/>
      <c r="RXA12" s="663"/>
      <c r="RXB12" s="663"/>
      <c r="RXC12" s="663"/>
      <c r="RXD12" s="663"/>
      <c r="RXE12" s="663"/>
      <c r="RXF12" s="663"/>
      <c r="RXG12" s="663"/>
      <c r="RXH12" s="663"/>
      <c r="RXI12" s="663"/>
      <c r="RXJ12" s="663"/>
      <c r="RXK12" s="663"/>
      <c r="RXL12" s="663"/>
      <c r="RXM12" s="663"/>
      <c r="RXN12" s="663"/>
      <c r="RXO12" s="663"/>
      <c r="RXP12" s="663"/>
      <c r="RXQ12" s="663"/>
      <c r="RXR12" s="663"/>
      <c r="RXS12" s="663"/>
      <c r="RXT12" s="663"/>
      <c r="RXU12" s="663"/>
      <c r="RXV12" s="663"/>
      <c r="RXW12" s="663"/>
      <c r="RXX12" s="663"/>
      <c r="RXY12" s="663"/>
      <c r="RXZ12" s="663"/>
      <c r="RYA12" s="663"/>
      <c r="RYB12" s="663"/>
      <c r="RYC12" s="663"/>
      <c r="RYD12" s="663"/>
      <c r="RYE12" s="663"/>
      <c r="RYF12" s="663"/>
      <c r="RYG12" s="663"/>
      <c r="RYH12" s="663"/>
      <c r="RYI12" s="663"/>
      <c r="RYJ12" s="663"/>
      <c r="RYK12" s="663"/>
      <c r="RYL12" s="663"/>
      <c r="RYM12" s="663"/>
      <c r="RYN12" s="663"/>
      <c r="RYO12" s="663"/>
      <c r="RYP12" s="663"/>
      <c r="RYQ12" s="663"/>
      <c r="RYR12" s="663"/>
      <c r="RYS12" s="663"/>
      <c r="RYT12" s="663"/>
      <c r="RYU12" s="663"/>
      <c r="RYV12" s="663"/>
      <c r="RYW12" s="663"/>
      <c r="RYX12" s="663"/>
      <c r="RYY12" s="663"/>
      <c r="RYZ12" s="663"/>
      <c r="RZA12" s="663"/>
      <c r="RZB12" s="663"/>
      <c r="RZC12" s="663"/>
      <c r="RZD12" s="663"/>
      <c r="RZE12" s="663"/>
      <c r="RZF12" s="663"/>
      <c r="RZG12" s="663"/>
      <c r="RZH12" s="663"/>
      <c r="RZI12" s="663"/>
      <c r="RZJ12" s="663"/>
      <c r="RZK12" s="663"/>
      <c r="RZL12" s="663"/>
      <c r="RZM12" s="663"/>
      <c r="RZN12" s="663"/>
      <c r="RZO12" s="663"/>
      <c r="RZP12" s="663"/>
      <c r="RZQ12" s="663"/>
      <c r="RZR12" s="663"/>
      <c r="RZS12" s="663"/>
      <c r="RZT12" s="663"/>
      <c r="RZU12" s="663"/>
      <c r="RZV12" s="663"/>
      <c r="RZW12" s="663"/>
      <c r="RZX12" s="663"/>
      <c r="RZY12" s="663"/>
      <c r="RZZ12" s="663"/>
      <c r="SAA12" s="663"/>
      <c r="SAB12" s="663"/>
      <c r="SAC12" s="663"/>
      <c r="SAD12" s="663"/>
      <c r="SAE12" s="663"/>
      <c r="SAF12" s="663"/>
      <c r="SAG12" s="663"/>
      <c r="SAH12" s="663"/>
      <c r="SAI12" s="663"/>
      <c r="SAJ12" s="663"/>
      <c r="SAK12" s="663"/>
      <c r="SAL12" s="663"/>
      <c r="SAM12" s="663"/>
      <c r="SAN12" s="663"/>
      <c r="SAO12" s="663"/>
      <c r="SAP12" s="663"/>
      <c r="SAQ12" s="663"/>
      <c r="SAR12" s="663"/>
      <c r="SAS12" s="663"/>
      <c r="SAT12" s="663"/>
      <c r="SAU12" s="663"/>
      <c r="SAV12" s="663"/>
      <c r="SAW12" s="663"/>
      <c r="SAX12" s="663"/>
      <c r="SAY12" s="663"/>
      <c r="SAZ12" s="663"/>
      <c r="SBA12" s="663"/>
      <c r="SBB12" s="663"/>
      <c r="SBC12" s="663"/>
      <c r="SBD12" s="663"/>
      <c r="SBE12" s="663"/>
      <c r="SBF12" s="663"/>
      <c r="SBG12" s="663"/>
      <c r="SBH12" s="663"/>
      <c r="SBI12" s="663"/>
      <c r="SBJ12" s="663"/>
      <c r="SBK12" s="663"/>
      <c r="SBL12" s="663"/>
      <c r="SBM12" s="663"/>
      <c r="SBN12" s="663"/>
      <c r="SBO12" s="663"/>
      <c r="SBP12" s="663"/>
      <c r="SBQ12" s="663"/>
      <c r="SBR12" s="663"/>
      <c r="SBS12" s="663"/>
      <c r="SBT12" s="663"/>
      <c r="SBU12" s="663"/>
      <c r="SBV12" s="663"/>
      <c r="SBW12" s="663"/>
      <c r="SBX12" s="663"/>
      <c r="SBY12" s="663"/>
      <c r="SBZ12" s="663"/>
      <c r="SCA12" s="663"/>
      <c r="SCB12" s="663"/>
      <c r="SCC12" s="663"/>
      <c r="SCD12" s="663"/>
      <c r="SCE12" s="663"/>
      <c r="SCF12" s="663"/>
      <c r="SCG12" s="663"/>
      <c r="SCH12" s="663"/>
      <c r="SCI12" s="663"/>
      <c r="SCJ12" s="663"/>
      <c r="SCK12" s="663"/>
      <c r="SCL12" s="663"/>
      <c r="SCM12" s="663"/>
      <c r="SCN12" s="663"/>
      <c r="SCO12" s="663"/>
      <c r="SCP12" s="663"/>
      <c r="SCQ12" s="663"/>
      <c r="SCR12" s="663"/>
      <c r="SCS12" s="663"/>
      <c r="SCT12" s="663"/>
      <c r="SCU12" s="663"/>
      <c r="SCV12" s="663"/>
      <c r="SCW12" s="663"/>
      <c r="SCX12" s="663"/>
      <c r="SCY12" s="663"/>
      <c r="SCZ12" s="663"/>
      <c r="SDA12" s="663"/>
      <c r="SDB12" s="663"/>
      <c r="SDC12" s="663"/>
      <c r="SDD12" s="663"/>
      <c r="SDE12" s="663"/>
      <c r="SDF12" s="663"/>
      <c r="SDG12" s="663"/>
      <c r="SDH12" s="663"/>
      <c r="SDI12" s="663"/>
      <c r="SDJ12" s="663"/>
      <c r="SDK12" s="663"/>
      <c r="SDL12" s="663"/>
      <c r="SDM12" s="663"/>
      <c r="SDN12" s="663"/>
      <c r="SDO12" s="663"/>
      <c r="SDP12" s="663"/>
      <c r="SDQ12" s="663"/>
      <c r="SDR12" s="663"/>
      <c r="SDS12" s="663"/>
      <c r="SDT12" s="663"/>
      <c r="SDU12" s="663"/>
      <c r="SDV12" s="663"/>
      <c r="SDW12" s="663"/>
      <c r="SDX12" s="663"/>
      <c r="SDY12" s="663"/>
      <c r="SDZ12" s="663"/>
      <c r="SEA12" s="663"/>
      <c r="SEB12" s="663"/>
      <c r="SEC12" s="663"/>
      <c r="SED12" s="663"/>
      <c r="SEE12" s="663"/>
      <c r="SEF12" s="663"/>
      <c r="SEG12" s="663"/>
      <c r="SEH12" s="663"/>
      <c r="SEI12" s="663"/>
      <c r="SEJ12" s="663"/>
      <c r="SEK12" s="663"/>
      <c r="SEL12" s="663"/>
      <c r="SEM12" s="663"/>
      <c r="SEN12" s="663"/>
      <c r="SEO12" s="663"/>
      <c r="SEP12" s="663"/>
      <c r="SEQ12" s="663"/>
      <c r="SER12" s="663"/>
      <c r="SES12" s="663"/>
      <c r="SET12" s="663"/>
      <c r="SEU12" s="663"/>
      <c r="SEV12" s="663"/>
      <c r="SEW12" s="663"/>
      <c r="SEX12" s="663"/>
      <c r="SEY12" s="663"/>
      <c r="SEZ12" s="663"/>
      <c r="SFA12" s="663"/>
      <c r="SFB12" s="663"/>
      <c r="SFC12" s="663"/>
      <c r="SFD12" s="663"/>
      <c r="SFE12" s="663"/>
      <c r="SFF12" s="663"/>
      <c r="SFG12" s="663"/>
      <c r="SFH12" s="663"/>
      <c r="SFI12" s="663"/>
      <c r="SFJ12" s="663"/>
      <c r="SFK12" s="663"/>
      <c r="SFL12" s="663"/>
      <c r="SFM12" s="663"/>
      <c r="SFN12" s="663"/>
      <c r="SFO12" s="663"/>
      <c r="SFP12" s="663"/>
      <c r="SFQ12" s="663"/>
      <c r="SFR12" s="663"/>
      <c r="SFS12" s="663"/>
      <c r="SFT12" s="663"/>
      <c r="SFU12" s="663"/>
      <c r="SFV12" s="663"/>
      <c r="SFW12" s="663"/>
      <c r="SFX12" s="663"/>
      <c r="SFY12" s="663"/>
      <c r="SFZ12" s="663"/>
      <c r="SGA12" s="663"/>
      <c r="SGB12" s="663"/>
      <c r="SGC12" s="663"/>
      <c r="SGD12" s="663"/>
      <c r="SGE12" s="663"/>
      <c r="SGF12" s="663"/>
      <c r="SGG12" s="663"/>
      <c r="SGH12" s="663"/>
      <c r="SGI12" s="663"/>
      <c r="SGJ12" s="663"/>
      <c r="SGK12" s="663"/>
      <c r="SGL12" s="663"/>
      <c r="SGM12" s="663"/>
      <c r="SGN12" s="663"/>
      <c r="SGO12" s="663"/>
      <c r="SGP12" s="663"/>
      <c r="SGQ12" s="663"/>
      <c r="SGR12" s="663"/>
      <c r="SGS12" s="663"/>
      <c r="SGT12" s="663"/>
      <c r="SGU12" s="663"/>
      <c r="SGV12" s="663"/>
      <c r="SGW12" s="663"/>
      <c r="SGX12" s="663"/>
      <c r="SGY12" s="663"/>
      <c r="SGZ12" s="663"/>
      <c r="SHA12" s="663"/>
      <c r="SHB12" s="663"/>
      <c r="SHC12" s="663"/>
      <c r="SHD12" s="663"/>
      <c r="SHE12" s="663"/>
      <c r="SHF12" s="663"/>
      <c r="SHG12" s="663"/>
      <c r="SHH12" s="663"/>
      <c r="SHI12" s="663"/>
      <c r="SHJ12" s="663"/>
      <c r="SHK12" s="663"/>
      <c r="SHL12" s="663"/>
      <c r="SHM12" s="663"/>
      <c r="SHN12" s="663"/>
      <c r="SHO12" s="663"/>
      <c r="SHP12" s="663"/>
      <c r="SHQ12" s="663"/>
      <c r="SHR12" s="663"/>
      <c r="SHS12" s="663"/>
      <c r="SHT12" s="663"/>
      <c r="SHU12" s="663"/>
      <c r="SHV12" s="663"/>
      <c r="SHW12" s="663"/>
      <c r="SHX12" s="663"/>
      <c r="SHY12" s="663"/>
      <c r="SHZ12" s="663"/>
      <c r="SIA12" s="663"/>
      <c r="SIB12" s="663"/>
      <c r="SIC12" s="663"/>
      <c r="SID12" s="663"/>
      <c r="SIE12" s="663"/>
      <c r="SIF12" s="663"/>
      <c r="SIG12" s="663"/>
      <c r="SIH12" s="663"/>
      <c r="SII12" s="663"/>
      <c r="SIJ12" s="663"/>
      <c r="SIK12" s="663"/>
      <c r="SIL12" s="663"/>
      <c r="SIM12" s="663"/>
      <c r="SIN12" s="663"/>
      <c r="SIO12" s="663"/>
      <c r="SIP12" s="663"/>
      <c r="SIQ12" s="663"/>
      <c r="SIR12" s="663"/>
      <c r="SIS12" s="663"/>
      <c r="SIT12" s="663"/>
      <c r="SIU12" s="663"/>
      <c r="SIV12" s="663"/>
      <c r="SIW12" s="663"/>
      <c r="SIX12" s="663"/>
      <c r="SIY12" s="663"/>
      <c r="SIZ12" s="663"/>
      <c r="SJA12" s="663"/>
      <c r="SJB12" s="663"/>
      <c r="SJC12" s="663"/>
      <c r="SJD12" s="663"/>
      <c r="SJE12" s="663"/>
      <c r="SJF12" s="663"/>
      <c r="SJG12" s="663"/>
      <c r="SJH12" s="663"/>
      <c r="SJI12" s="663"/>
      <c r="SJJ12" s="663"/>
      <c r="SJK12" s="663"/>
      <c r="SJL12" s="663"/>
      <c r="SJM12" s="663"/>
      <c r="SJN12" s="663"/>
      <c r="SJO12" s="663"/>
      <c r="SJP12" s="663"/>
      <c r="SJQ12" s="663"/>
      <c r="SJR12" s="663"/>
      <c r="SJS12" s="663"/>
      <c r="SJT12" s="663"/>
      <c r="SJU12" s="663"/>
      <c r="SJV12" s="663"/>
      <c r="SJW12" s="663"/>
      <c r="SJX12" s="663"/>
      <c r="SJY12" s="663"/>
      <c r="SJZ12" s="663"/>
      <c r="SKA12" s="663"/>
      <c r="SKB12" s="663"/>
      <c r="SKC12" s="663"/>
      <c r="SKD12" s="663"/>
      <c r="SKE12" s="663"/>
      <c r="SKF12" s="663"/>
      <c r="SKG12" s="663"/>
      <c r="SKH12" s="663"/>
      <c r="SKI12" s="663"/>
      <c r="SKJ12" s="663"/>
      <c r="SKK12" s="663"/>
      <c r="SKL12" s="663"/>
      <c r="SKM12" s="663"/>
      <c r="SKN12" s="663"/>
      <c r="SKO12" s="663"/>
      <c r="SKP12" s="663"/>
      <c r="SKQ12" s="663"/>
      <c r="SKR12" s="663"/>
      <c r="SKS12" s="663"/>
      <c r="SKT12" s="663"/>
      <c r="SKU12" s="663"/>
      <c r="SKV12" s="663"/>
      <c r="SKW12" s="663"/>
      <c r="SKX12" s="663"/>
      <c r="SKY12" s="663"/>
      <c r="SKZ12" s="663"/>
      <c r="SLA12" s="663"/>
      <c r="SLB12" s="663"/>
      <c r="SLC12" s="663"/>
      <c r="SLD12" s="663"/>
      <c r="SLE12" s="663"/>
      <c r="SLF12" s="663"/>
      <c r="SLG12" s="663"/>
      <c r="SLH12" s="663"/>
      <c r="SLI12" s="663"/>
      <c r="SLJ12" s="663"/>
      <c r="SLK12" s="663"/>
      <c r="SLL12" s="663"/>
      <c r="SLM12" s="663"/>
      <c r="SLN12" s="663"/>
      <c r="SLO12" s="663"/>
      <c r="SLP12" s="663"/>
      <c r="SLQ12" s="663"/>
      <c r="SLR12" s="663"/>
      <c r="SLS12" s="663"/>
      <c r="SLT12" s="663"/>
      <c r="SLU12" s="663"/>
      <c r="SLV12" s="663"/>
      <c r="SLW12" s="663"/>
      <c r="SLX12" s="663"/>
      <c r="SLY12" s="663"/>
      <c r="SLZ12" s="663"/>
      <c r="SMA12" s="663"/>
      <c r="SMB12" s="663"/>
      <c r="SMC12" s="663"/>
      <c r="SMD12" s="663"/>
      <c r="SME12" s="663"/>
      <c r="SMF12" s="663"/>
      <c r="SMG12" s="663"/>
      <c r="SMH12" s="663"/>
      <c r="SMI12" s="663"/>
      <c r="SMJ12" s="663"/>
      <c r="SMK12" s="663"/>
      <c r="SML12" s="663"/>
      <c r="SMM12" s="663"/>
      <c r="SMN12" s="663"/>
      <c r="SMO12" s="663"/>
      <c r="SMP12" s="663"/>
      <c r="SMQ12" s="663"/>
      <c r="SMR12" s="663"/>
      <c r="SMS12" s="663"/>
      <c r="SMT12" s="663"/>
      <c r="SMU12" s="663"/>
      <c r="SMV12" s="663"/>
      <c r="SMW12" s="663"/>
      <c r="SMX12" s="663"/>
      <c r="SMY12" s="663"/>
      <c r="SMZ12" s="663"/>
      <c r="SNA12" s="663"/>
      <c r="SNB12" s="663"/>
      <c r="SNC12" s="663"/>
      <c r="SND12" s="663"/>
      <c r="SNE12" s="663"/>
      <c r="SNF12" s="663"/>
      <c r="SNG12" s="663"/>
      <c r="SNH12" s="663"/>
      <c r="SNI12" s="663"/>
      <c r="SNJ12" s="663"/>
      <c r="SNK12" s="663"/>
      <c r="SNL12" s="663"/>
      <c r="SNM12" s="663"/>
      <c r="SNN12" s="663"/>
      <c r="SNO12" s="663"/>
      <c r="SNP12" s="663"/>
      <c r="SNQ12" s="663"/>
      <c r="SNR12" s="663"/>
      <c r="SNS12" s="663"/>
      <c r="SNT12" s="663"/>
      <c r="SNU12" s="663"/>
      <c r="SNV12" s="663"/>
      <c r="SNW12" s="663"/>
      <c r="SNX12" s="663"/>
      <c r="SNY12" s="663"/>
      <c r="SNZ12" s="663"/>
      <c r="SOA12" s="663"/>
      <c r="SOB12" s="663"/>
      <c r="SOC12" s="663"/>
      <c r="SOD12" s="663"/>
      <c r="SOE12" s="663"/>
      <c r="SOF12" s="663"/>
      <c r="SOG12" s="663"/>
      <c r="SOH12" s="663"/>
      <c r="SOI12" s="663"/>
      <c r="SOJ12" s="663"/>
      <c r="SOK12" s="663"/>
      <c r="SOL12" s="663"/>
      <c r="SOM12" s="663"/>
      <c r="SON12" s="663"/>
      <c r="SOO12" s="663"/>
      <c r="SOP12" s="663"/>
      <c r="SOQ12" s="663"/>
      <c r="SOR12" s="663"/>
      <c r="SOS12" s="663"/>
      <c r="SOT12" s="663"/>
      <c r="SOU12" s="663"/>
      <c r="SOV12" s="663"/>
      <c r="SOW12" s="663"/>
      <c r="SOX12" s="663"/>
      <c r="SOY12" s="663"/>
      <c r="SOZ12" s="663"/>
      <c r="SPA12" s="663"/>
      <c r="SPB12" s="663"/>
      <c r="SPC12" s="663"/>
      <c r="SPD12" s="663"/>
      <c r="SPE12" s="663"/>
      <c r="SPF12" s="663"/>
      <c r="SPG12" s="663"/>
      <c r="SPH12" s="663"/>
      <c r="SPI12" s="663"/>
      <c r="SPJ12" s="663"/>
      <c r="SPK12" s="663"/>
      <c r="SPL12" s="663"/>
      <c r="SPM12" s="663"/>
      <c r="SPN12" s="663"/>
      <c r="SPO12" s="663"/>
      <c r="SPP12" s="663"/>
      <c r="SPQ12" s="663"/>
      <c r="SPR12" s="663"/>
      <c r="SPS12" s="663"/>
      <c r="SPT12" s="663"/>
      <c r="SPU12" s="663"/>
      <c r="SPV12" s="663"/>
      <c r="SPW12" s="663"/>
      <c r="SPX12" s="663"/>
      <c r="SPY12" s="663"/>
      <c r="SPZ12" s="663"/>
      <c r="SQA12" s="663"/>
      <c r="SQB12" s="663"/>
      <c r="SQC12" s="663"/>
      <c r="SQD12" s="663"/>
      <c r="SQE12" s="663"/>
      <c r="SQF12" s="663"/>
      <c r="SQG12" s="663"/>
      <c r="SQH12" s="663"/>
      <c r="SQI12" s="663"/>
      <c r="SQJ12" s="663"/>
      <c r="SQK12" s="663"/>
      <c r="SQL12" s="663"/>
      <c r="SQM12" s="663"/>
      <c r="SQN12" s="663"/>
      <c r="SQO12" s="663"/>
      <c r="SQP12" s="663"/>
      <c r="SQQ12" s="663"/>
      <c r="SQR12" s="663"/>
      <c r="SQS12" s="663"/>
      <c r="SQT12" s="663"/>
      <c r="SQU12" s="663"/>
      <c r="SQV12" s="663"/>
      <c r="SQW12" s="663"/>
      <c r="SQX12" s="663"/>
      <c r="SQY12" s="663"/>
      <c r="SQZ12" s="663"/>
      <c r="SRA12" s="663"/>
      <c r="SRB12" s="663"/>
      <c r="SRC12" s="663"/>
      <c r="SRD12" s="663"/>
      <c r="SRE12" s="663"/>
      <c r="SRF12" s="663"/>
      <c r="SRG12" s="663"/>
      <c r="SRH12" s="663"/>
      <c r="SRI12" s="663"/>
      <c r="SRJ12" s="663"/>
      <c r="SRK12" s="663"/>
      <c r="SRL12" s="663"/>
      <c r="SRM12" s="663"/>
      <c r="SRN12" s="663"/>
      <c r="SRO12" s="663"/>
      <c r="SRP12" s="663"/>
      <c r="SRQ12" s="663"/>
      <c r="SRR12" s="663"/>
      <c r="SRS12" s="663"/>
      <c r="SRT12" s="663"/>
      <c r="SRU12" s="663"/>
      <c r="SRV12" s="663"/>
      <c r="SRW12" s="663"/>
      <c r="SRX12" s="663"/>
      <c r="SRY12" s="663"/>
      <c r="SRZ12" s="663"/>
      <c r="SSA12" s="663"/>
      <c r="SSB12" s="663"/>
      <c r="SSC12" s="663"/>
      <c r="SSD12" s="663"/>
      <c r="SSE12" s="663"/>
      <c r="SSF12" s="663"/>
      <c r="SSG12" s="663"/>
      <c r="SSH12" s="663"/>
      <c r="SSI12" s="663"/>
      <c r="SSJ12" s="663"/>
      <c r="SSK12" s="663"/>
      <c r="SSL12" s="663"/>
      <c r="SSM12" s="663"/>
      <c r="SSN12" s="663"/>
      <c r="SSO12" s="663"/>
      <c r="SSP12" s="663"/>
      <c r="SSQ12" s="663"/>
      <c r="SSR12" s="663"/>
      <c r="SSS12" s="663"/>
      <c r="SST12" s="663"/>
      <c r="SSU12" s="663"/>
      <c r="SSV12" s="663"/>
      <c r="SSW12" s="663"/>
      <c r="SSX12" s="663"/>
      <c r="SSY12" s="663"/>
      <c r="SSZ12" s="663"/>
      <c r="STA12" s="663"/>
      <c r="STB12" s="663"/>
      <c r="STC12" s="663"/>
      <c r="STD12" s="663"/>
      <c r="STE12" s="663"/>
      <c r="STF12" s="663"/>
      <c r="STG12" s="663"/>
      <c r="STH12" s="663"/>
      <c r="STI12" s="663"/>
      <c r="STJ12" s="663"/>
      <c r="STK12" s="663"/>
      <c r="STL12" s="663"/>
      <c r="STM12" s="663"/>
      <c r="STN12" s="663"/>
      <c r="STO12" s="663"/>
      <c r="STP12" s="663"/>
      <c r="STQ12" s="663"/>
      <c r="STR12" s="663"/>
      <c r="STS12" s="663"/>
      <c r="STT12" s="663"/>
      <c r="STU12" s="663"/>
      <c r="STV12" s="663"/>
      <c r="STW12" s="663"/>
      <c r="STX12" s="663"/>
      <c r="STY12" s="663"/>
      <c r="STZ12" s="663"/>
      <c r="SUA12" s="663"/>
      <c r="SUB12" s="663"/>
      <c r="SUC12" s="663"/>
      <c r="SUD12" s="663"/>
      <c r="SUE12" s="663"/>
      <c r="SUF12" s="663"/>
      <c r="SUG12" s="663"/>
      <c r="SUH12" s="663"/>
      <c r="SUI12" s="663"/>
      <c r="SUJ12" s="663"/>
      <c r="SUK12" s="663"/>
      <c r="SUL12" s="663"/>
      <c r="SUM12" s="663"/>
      <c r="SUN12" s="663"/>
      <c r="SUO12" s="663"/>
      <c r="SUP12" s="663"/>
      <c r="SUQ12" s="663"/>
      <c r="SUR12" s="663"/>
      <c r="SUS12" s="663"/>
      <c r="SUT12" s="663"/>
      <c r="SUU12" s="663"/>
      <c r="SUV12" s="663"/>
      <c r="SUW12" s="663"/>
      <c r="SUX12" s="663"/>
      <c r="SUY12" s="663"/>
      <c r="SUZ12" s="663"/>
      <c r="SVA12" s="663"/>
      <c r="SVB12" s="663"/>
      <c r="SVC12" s="663"/>
      <c r="SVD12" s="663"/>
      <c r="SVE12" s="663"/>
      <c r="SVF12" s="663"/>
      <c r="SVG12" s="663"/>
      <c r="SVH12" s="663"/>
      <c r="SVI12" s="663"/>
      <c r="SVJ12" s="663"/>
      <c r="SVK12" s="663"/>
      <c r="SVL12" s="663"/>
      <c r="SVM12" s="663"/>
      <c r="SVN12" s="663"/>
      <c r="SVO12" s="663"/>
      <c r="SVP12" s="663"/>
      <c r="SVQ12" s="663"/>
      <c r="SVR12" s="663"/>
      <c r="SVS12" s="663"/>
      <c r="SVT12" s="663"/>
      <c r="SVU12" s="663"/>
      <c r="SVV12" s="663"/>
      <c r="SVW12" s="663"/>
      <c r="SVX12" s="663"/>
      <c r="SVY12" s="663"/>
      <c r="SVZ12" s="663"/>
      <c r="SWA12" s="663"/>
      <c r="SWB12" s="663"/>
      <c r="SWC12" s="663"/>
      <c r="SWD12" s="663"/>
      <c r="SWE12" s="663"/>
      <c r="SWF12" s="663"/>
      <c r="SWG12" s="663"/>
      <c r="SWH12" s="663"/>
      <c r="SWI12" s="663"/>
      <c r="SWJ12" s="663"/>
      <c r="SWK12" s="663"/>
      <c r="SWL12" s="663"/>
      <c r="SWM12" s="663"/>
      <c r="SWN12" s="663"/>
      <c r="SWO12" s="663"/>
      <c r="SWP12" s="663"/>
      <c r="SWQ12" s="663"/>
      <c r="SWR12" s="663"/>
      <c r="SWS12" s="663"/>
      <c r="SWT12" s="663"/>
      <c r="SWU12" s="663"/>
      <c r="SWV12" s="663"/>
      <c r="SWW12" s="663"/>
      <c r="SWX12" s="663"/>
      <c r="SWY12" s="663"/>
      <c r="SWZ12" s="663"/>
      <c r="SXA12" s="663"/>
      <c r="SXB12" s="663"/>
      <c r="SXC12" s="663"/>
      <c r="SXD12" s="663"/>
      <c r="SXE12" s="663"/>
      <c r="SXF12" s="663"/>
      <c r="SXG12" s="663"/>
      <c r="SXH12" s="663"/>
      <c r="SXI12" s="663"/>
      <c r="SXJ12" s="663"/>
      <c r="SXK12" s="663"/>
      <c r="SXL12" s="663"/>
      <c r="SXM12" s="663"/>
      <c r="SXN12" s="663"/>
      <c r="SXO12" s="663"/>
      <c r="SXP12" s="663"/>
      <c r="SXQ12" s="663"/>
      <c r="SXR12" s="663"/>
      <c r="SXS12" s="663"/>
      <c r="SXT12" s="663"/>
      <c r="SXU12" s="663"/>
      <c r="SXV12" s="663"/>
      <c r="SXW12" s="663"/>
      <c r="SXX12" s="663"/>
      <c r="SXY12" s="663"/>
      <c r="SXZ12" s="663"/>
      <c r="SYA12" s="663"/>
      <c r="SYB12" s="663"/>
      <c r="SYC12" s="663"/>
      <c r="SYD12" s="663"/>
      <c r="SYE12" s="663"/>
      <c r="SYF12" s="663"/>
      <c r="SYG12" s="663"/>
      <c r="SYH12" s="663"/>
      <c r="SYI12" s="663"/>
      <c r="SYJ12" s="663"/>
      <c r="SYK12" s="663"/>
      <c r="SYL12" s="663"/>
      <c r="SYM12" s="663"/>
      <c r="SYN12" s="663"/>
      <c r="SYO12" s="663"/>
      <c r="SYP12" s="663"/>
      <c r="SYQ12" s="663"/>
      <c r="SYR12" s="663"/>
      <c r="SYS12" s="663"/>
      <c r="SYT12" s="663"/>
      <c r="SYU12" s="663"/>
      <c r="SYV12" s="663"/>
      <c r="SYW12" s="663"/>
      <c r="SYX12" s="663"/>
      <c r="SYY12" s="663"/>
      <c r="SYZ12" s="663"/>
      <c r="SZA12" s="663"/>
      <c r="SZB12" s="663"/>
      <c r="SZC12" s="663"/>
      <c r="SZD12" s="663"/>
      <c r="SZE12" s="663"/>
      <c r="SZF12" s="663"/>
      <c r="SZG12" s="663"/>
      <c r="SZH12" s="663"/>
      <c r="SZI12" s="663"/>
      <c r="SZJ12" s="663"/>
      <c r="SZK12" s="663"/>
      <c r="SZL12" s="663"/>
      <c r="SZM12" s="663"/>
      <c r="SZN12" s="663"/>
      <c r="SZO12" s="663"/>
      <c r="SZP12" s="663"/>
      <c r="SZQ12" s="663"/>
      <c r="SZR12" s="663"/>
      <c r="SZS12" s="663"/>
      <c r="SZT12" s="663"/>
      <c r="SZU12" s="663"/>
      <c r="SZV12" s="663"/>
      <c r="SZW12" s="663"/>
      <c r="SZX12" s="663"/>
      <c r="SZY12" s="663"/>
      <c r="SZZ12" s="663"/>
      <c r="TAA12" s="663"/>
      <c r="TAB12" s="663"/>
      <c r="TAC12" s="663"/>
      <c r="TAD12" s="663"/>
      <c r="TAE12" s="663"/>
      <c r="TAF12" s="663"/>
      <c r="TAG12" s="663"/>
      <c r="TAH12" s="663"/>
      <c r="TAI12" s="663"/>
      <c r="TAJ12" s="663"/>
      <c r="TAK12" s="663"/>
      <c r="TAL12" s="663"/>
      <c r="TAM12" s="663"/>
      <c r="TAN12" s="663"/>
      <c r="TAO12" s="663"/>
      <c r="TAP12" s="663"/>
      <c r="TAQ12" s="663"/>
      <c r="TAR12" s="663"/>
      <c r="TAS12" s="663"/>
      <c r="TAT12" s="663"/>
      <c r="TAU12" s="663"/>
      <c r="TAV12" s="663"/>
      <c r="TAW12" s="663"/>
      <c r="TAX12" s="663"/>
      <c r="TAY12" s="663"/>
      <c r="TAZ12" s="663"/>
      <c r="TBA12" s="663"/>
      <c r="TBB12" s="663"/>
      <c r="TBC12" s="663"/>
      <c r="TBD12" s="663"/>
      <c r="TBE12" s="663"/>
      <c r="TBF12" s="663"/>
      <c r="TBG12" s="663"/>
      <c r="TBH12" s="663"/>
      <c r="TBI12" s="663"/>
      <c r="TBJ12" s="663"/>
      <c r="TBK12" s="663"/>
      <c r="TBL12" s="663"/>
      <c r="TBM12" s="663"/>
      <c r="TBN12" s="663"/>
      <c r="TBO12" s="663"/>
      <c r="TBP12" s="663"/>
      <c r="TBQ12" s="663"/>
      <c r="TBR12" s="663"/>
      <c r="TBS12" s="663"/>
      <c r="TBT12" s="663"/>
      <c r="TBU12" s="663"/>
      <c r="TBV12" s="663"/>
      <c r="TBW12" s="663"/>
      <c r="TBX12" s="663"/>
      <c r="TBY12" s="663"/>
      <c r="TBZ12" s="663"/>
      <c r="TCA12" s="663"/>
      <c r="TCB12" s="663"/>
      <c r="TCC12" s="663"/>
      <c r="TCD12" s="663"/>
      <c r="TCE12" s="663"/>
      <c r="TCF12" s="663"/>
      <c r="TCG12" s="663"/>
      <c r="TCH12" s="663"/>
      <c r="TCI12" s="663"/>
      <c r="TCJ12" s="663"/>
      <c r="TCK12" s="663"/>
      <c r="TCL12" s="663"/>
      <c r="TCM12" s="663"/>
      <c r="TCN12" s="663"/>
      <c r="TCO12" s="663"/>
      <c r="TCP12" s="663"/>
      <c r="TCQ12" s="663"/>
      <c r="TCR12" s="663"/>
      <c r="TCS12" s="663"/>
      <c r="TCT12" s="663"/>
      <c r="TCU12" s="663"/>
      <c r="TCV12" s="663"/>
      <c r="TCW12" s="663"/>
      <c r="TCX12" s="663"/>
      <c r="TCY12" s="663"/>
      <c r="TCZ12" s="663"/>
      <c r="TDA12" s="663"/>
      <c r="TDB12" s="663"/>
      <c r="TDC12" s="663"/>
      <c r="TDD12" s="663"/>
      <c r="TDE12" s="663"/>
      <c r="TDF12" s="663"/>
      <c r="TDG12" s="663"/>
      <c r="TDH12" s="663"/>
      <c r="TDI12" s="663"/>
      <c r="TDJ12" s="663"/>
      <c r="TDK12" s="663"/>
      <c r="TDL12" s="663"/>
      <c r="TDM12" s="663"/>
      <c r="TDN12" s="663"/>
      <c r="TDO12" s="663"/>
      <c r="TDP12" s="663"/>
      <c r="TDQ12" s="663"/>
      <c r="TDR12" s="663"/>
      <c r="TDS12" s="663"/>
      <c r="TDT12" s="663"/>
      <c r="TDU12" s="663"/>
      <c r="TDV12" s="663"/>
      <c r="TDW12" s="663"/>
      <c r="TDX12" s="663"/>
      <c r="TDY12" s="663"/>
      <c r="TDZ12" s="663"/>
      <c r="TEA12" s="663"/>
      <c r="TEB12" s="663"/>
      <c r="TEC12" s="663"/>
      <c r="TED12" s="663"/>
      <c r="TEE12" s="663"/>
      <c r="TEF12" s="663"/>
      <c r="TEG12" s="663"/>
      <c r="TEH12" s="663"/>
      <c r="TEI12" s="663"/>
      <c r="TEJ12" s="663"/>
      <c r="TEK12" s="663"/>
      <c r="TEL12" s="663"/>
      <c r="TEM12" s="663"/>
      <c r="TEN12" s="663"/>
      <c r="TEO12" s="663"/>
      <c r="TEP12" s="663"/>
      <c r="TEQ12" s="663"/>
      <c r="TER12" s="663"/>
      <c r="TES12" s="663"/>
      <c r="TET12" s="663"/>
      <c r="TEU12" s="663"/>
      <c r="TEV12" s="663"/>
      <c r="TEW12" s="663"/>
      <c r="TEX12" s="663"/>
      <c r="TEY12" s="663"/>
      <c r="TEZ12" s="663"/>
      <c r="TFA12" s="663"/>
      <c r="TFB12" s="663"/>
      <c r="TFC12" s="663"/>
      <c r="TFD12" s="663"/>
      <c r="TFE12" s="663"/>
      <c r="TFF12" s="663"/>
      <c r="TFG12" s="663"/>
      <c r="TFH12" s="663"/>
      <c r="TFI12" s="663"/>
      <c r="TFJ12" s="663"/>
      <c r="TFK12" s="663"/>
      <c r="TFL12" s="663"/>
      <c r="TFM12" s="663"/>
      <c r="TFN12" s="663"/>
      <c r="TFO12" s="663"/>
      <c r="TFP12" s="663"/>
      <c r="TFQ12" s="663"/>
      <c r="TFR12" s="663"/>
      <c r="TFS12" s="663"/>
      <c r="TFT12" s="663"/>
      <c r="TFU12" s="663"/>
      <c r="TFV12" s="663"/>
      <c r="TFW12" s="663"/>
      <c r="TFX12" s="663"/>
      <c r="TFY12" s="663"/>
      <c r="TFZ12" s="663"/>
      <c r="TGA12" s="663"/>
      <c r="TGB12" s="663"/>
      <c r="TGC12" s="663"/>
      <c r="TGD12" s="663"/>
      <c r="TGE12" s="663"/>
      <c r="TGF12" s="663"/>
      <c r="TGG12" s="663"/>
      <c r="TGH12" s="663"/>
      <c r="TGI12" s="663"/>
      <c r="TGJ12" s="663"/>
      <c r="TGK12" s="663"/>
      <c r="TGL12" s="663"/>
      <c r="TGM12" s="663"/>
      <c r="TGN12" s="663"/>
      <c r="TGO12" s="663"/>
      <c r="TGP12" s="663"/>
      <c r="TGQ12" s="663"/>
      <c r="TGR12" s="663"/>
      <c r="TGS12" s="663"/>
      <c r="TGT12" s="663"/>
      <c r="TGU12" s="663"/>
      <c r="TGV12" s="663"/>
      <c r="TGW12" s="663"/>
      <c r="TGX12" s="663"/>
      <c r="TGY12" s="663"/>
      <c r="TGZ12" s="663"/>
      <c r="THA12" s="663"/>
      <c r="THB12" s="663"/>
      <c r="THC12" s="663"/>
      <c r="THD12" s="663"/>
      <c r="THE12" s="663"/>
      <c r="THF12" s="663"/>
      <c r="THG12" s="663"/>
      <c r="THH12" s="663"/>
      <c r="THI12" s="663"/>
      <c r="THJ12" s="663"/>
      <c r="THK12" s="663"/>
      <c r="THL12" s="663"/>
      <c r="THM12" s="663"/>
      <c r="THN12" s="663"/>
      <c r="THO12" s="663"/>
      <c r="THP12" s="663"/>
      <c r="THQ12" s="663"/>
      <c r="THR12" s="663"/>
      <c r="THS12" s="663"/>
      <c r="THT12" s="663"/>
      <c r="THU12" s="663"/>
      <c r="THV12" s="663"/>
      <c r="THW12" s="663"/>
      <c r="THX12" s="663"/>
      <c r="THY12" s="663"/>
      <c r="THZ12" s="663"/>
      <c r="TIA12" s="663"/>
      <c r="TIB12" s="663"/>
      <c r="TIC12" s="663"/>
      <c r="TID12" s="663"/>
      <c r="TIE12" s="663"/>
      <c r="TIF12" s="663"/>
      <c r="TIG12" s="663"/>
      <c r="TIH12" s="663"/>
      <c r="TII12" s="663"/>
      <c r="TIJ12" s="663"/>
      <c r="TIK12" s="663"/>
      <c r="TIL12" s="663"/>
      <c r="TIM12" s="663"/>
      <c r="TIN12" s="663"/>
      <c r="TIO12" s="663"/>
      <c r="TIP12" s="663"/>
      <c r="TIQ12" s="663"/>
      <c r="TIR12" s="663"/>
      <c r="TIS12" s="663"/>
      <c r="TIT12" s="663"/>
      <c r="TIU12" s="663"/>
      <c r="TIV12" s="663"/>
      <c r="TIW12" s="663"/>
      <c r="TIX12" s="663"/>
      <c r="TIY12" s="663"/>
      <c r="TIZ12" s="663"/>
      <c r="TJA12" s="663"/>
      <c r="TJB12" s="663"/>
      <c r="TJC12" s="663"/>
      <c r="TJD12" s="663"/>
      <c r="TJE12" s="663"/>
      <c r="TJF12" s="663"/>
      <c r="TJG12" s="663"/>
      <c r="TJH12" s="663"/>
      <c r="TJI12" s="663"/>
      <c r="TJJ12" s="663"/>
      <c r="TJK12" s="663"/>
      <c r="TJL12" s="663"/>
      <c r="TJM12" s="663"/>
      <c r="TJN12" s="663"/>
      <c r="TJO12" s="663"/>
      <c r="TJP12" s="663"/>
      <c r="TJQ12" s="663"/>
      <c r="TJR12" s="663"/>
      <c r="TJS12" s="663"/>
      <c r="TJT12" s="663"/>
      <c r="TJU12" s="663"/>
      <c r="TJV12" s="663"/>
      <c r="TJW12" s="663"/>
      <c r="TJX12" s="663"/>
      <c r="TJY12" s="663"/>
      <c r="TJZ12" s="663"/>
      <c r="TKA12" s="663"/>
      <c r="TKB12" s="663"/>
      <c r="TKC12" s="663"/>
      <c r="TKD12" s="663"/>
      <c r="TKE12" s="663"/>
      <c r="TKF12" s="663"/>
      <c r="TKG12" s="663"/>
      <c r="TKH12" s="663"/>
      <c r="TKI12" s="663"/>
      <c r="TKJ12" s="663"/>
      <c r="TKK12" s="663"/>
      <c r="TKL12" s="663"/>
      <c r="TKM12" s="663"/>
      <c r="TKN12" s="663"/>
      <c r="TKO12" s="663"/>
      <c r="TKP12" s="663"/>
      <c r="TKQ12" s="663"/>
      <c r="TKR12" s="663"/>
      <c r="TKS12" s="663"/>
      <c r="TKT12" s="663"/>
      <c r="TKU12" s="663"/>
      <c r="TKV12" s="663"/>
      <c r="TKW12" s="663"/>
      <c r="TKX12" s="663"/>
      <c r="TKY12" s="663"/>
      <c r="TKZ12" s="663"/>
      <c r="TLA12" s="663"/>
      <c r="TLB12" s="663"/>
      <c r="TLC12" s="663"/>
      <c r="TLD12" s="663"/>
      <c r="TLE12" s="663"/>
      <c r="TLF12" s="663"/>
      <c r="TLG12" s="663"/>
      <c r="TLH12" s="663"/>
      <c r="TLI12" s="663"/>
      <c r="TLJ12" s="663"/>
      <c r="TLK12" s="663"/>
      <c r="TLL12" s="663"/>
      <c r="TLM12" s="663"/>
      <c r="TLN12" s="663"/>
      <c r="TLO12" s="663"/>
      <c r="TLP12" s="663"/>
      <c r="TLQ12" s="663"/>
      <c r="TLR12" s="663"/>
      <c r="TLS12" s="663"/>
      <c r="TLT12" s="663"/>
      <c r="TLU12" s="663"/>
      <c r="TLV12" s="663"/>
      <c r="TLW12" s="663"/>
      <c r="TLX12" s="663"/>
      <c r="TLY12" s="663"/>
      <c r="TLZ12" s="663"/>
      <c r="TMA12" s="663"/>
      <c r="TMB12" s="663"/>
      <c r="TMC12" s="663"/>
      <c r="TMD12" s="663"/>
      <c r="TME12" s="663"/>
      <c r="TMF12" s="663"/>
      <c r="TMG12" s="663"/>
      <c r="TMH12" s="663"/>
      <c r="TMI12" s="663"/>
      <c r="TMJ12" s="663"/>
      <c r="TMK12" s="663"/>
      <c r="TML12" s="663"/>
      <c r="TMM12" s="663"/>
      <c r="TMN12" s="663"/>
      <c r="TMO12" s="663"/>
      <c r="TMP12" s="663"/>
      <c r="TMQ12" s="663"/>
      <c r="TMR12" s="663"/>
      <c r="TMS12" s="663"/>
      <c r="TMT12" s="663"/>
      <c r="TMU12" s="663"/>
      <c r="TMV12" s="663"/>
      <c r="TMW12" s="663"/>
      <c r="TMX12" s="663"/>
      <c r="TMY12" s="663"/>
      <c r="TMZ12" s="663"/>
      <c r="TNA12" s="663"/>
      <c r="TNB12" s="663"/>
      <c r="TNC12" s="663"/>
      <c r="TND12" s="663"/>
      <c r="TNE12" s="663"/>
      <c r="TNF12" s="663"/>
      <c r="TNG12" s="663"/>
      <c r="TNH12" s="663"/>
      <c r="TNI12" s="663"/>
      <c r="TNJ12" s="663"/>
      <c r="TNK12" s="663"/>
      <c r="TNL12" s="663"/>
      <c r="TNM12" s="663"/>
      <c r="TNN12" s="663"/>
      <c r="TNO12" s="663"/>
      <c r="TNP12" s="663"/>
      <c r="TNQ12" s="663"/>
      <c r="TNR12" s="663"/>
      <c r="TNS12" s="663"/>
      <c r="TNT12" s="663"/>
      <c r="TNU12" s="663"/>
      <c r="TNV12" s="663"/>
      <c r="TNW12" s="663"/>
      <c r="TNX12" s="663"/>
      <c r="TNY12" s="663"/>
      <c r="TNZ12" s="663"/>
      <c r="TOA12" s="663"/>
      <c r="TOB12" s="663"/>
      <c r="TOC12" s="663"/>
      <c r="TOD12" s="663"/>
      <c r="TOE12" s="663"/>
      <c r="TOF12" s="663"/>
      <c r="TOG12" s="663"/>
      <c r="TOH12" s="663"/>
      <c r="TOI12" s="663"/>
      <c r="TOJ12" s="663"/>
      <c r="TOK12" s="663"/>
      <c r="TOL12" s="663"/>
      <c r="TOM12" s="663"/>
      <c r="TON12" s="663"/>
      <c r="TOO12" s="663"/>
      <c r="TOP12" s="663"/>
      <c r="TOQ12" s="663"/>
      <c r="TOR12" s="663"/>
      <c r="TOS12" s="663"/>
      <c r="TOT12" s="663"/>
      <c r="TOU12" s="663"/>
      <c r="TOV12" s="663"/>
      <c r="TOW12" s="663"/>
      <c r="TOX12" s="663"/>
      <c r="TOY12" s="663"/>
      <c r="TOZ12" s="663"/>
      <c r="TPA12" s="663"/>
      <c r="TPB12" s="663"/>
      <c r="TPC12" s="663"/>
      <c r="TPD12" s="663"/>
      <c r="TPE12" s="663"/>
      <c r="TPF12" s="663"/>
      <c r="TPG12" s="663"/>
      <c r="TPH12" s="663"/>
      <c r="TPI12" s="663"/>
      <c r="TPJ12" s="663"/>
      <c r="TPK12" s="663"/>
      <c r="TPL12" s="663"/>
      <c r="TPM12" s="663"/>
      <c r="TPN12" s="663"/>
      <c r="TPO12" s="663"/>
      <c r="TPP12" s="663"/>
      <c r="TPQ12" s="663"/>
      <c r="TPR12" s="663"/>
      <c r="TPS12" s="663"/>
      <c r="TPT12" s="663"/>
      <c r="TPU12" s="663"/>
      <c r="TPV12" s="663"/>
      <c r="TPW12" s="663"/>
      <c r="TPX12" s="663"/>
      <c r="TPY12" s="663"/>
      <c r="TPZ12" s="663"/>
      <c r="TQA12" s="663"/>
      <c r="TQB12" s="663"/>
      <c r="TQC12" s="663"/>
      <c r="TQD12" s="663"/>
      <c r="TQE12" s="663"/>
      <c r="TQF12" s="663"/>
      <c r="TQG12" s="663"/>
      <c r="TQH12" s="663"/>
      <c r="TQI12" s="663"/>
      <c r="TQJ12" s="663"/>
      <c r="TQK12" s="663"/>
      <c r="TQL12" s="663"/>
      <c r="TQM12" s="663"/>
      <c r="TQN12" s="663"/>
      <c r="TQO12" s="663"/>
      <c r="TQP12" s="663"/>
      <c r="TQQ12" s="663"/>
      <c r="TQR12" s="663"/>
      <c r="TQS12" s="663"/>
      <c r="TQT12" s="663"/>
      <c r="TQU12" s="663"/>
      <c r="TQV12" s="663"/>
      <c r="TQW12" s="663"/>
      <c r="TQX12" s="663"/>
      <c r="TQY12" s="663"/>
      <c r="TQZ12" s="663"/>
      <c r="TRA12" s="663"/>
      <c r="TRB12" s="663"/>
      <c r="TRC12" s="663"/>
      <c r="TRD12" s="663"/>
      <c r="TRE12" s="663"/>
      <c r="TRF12" s="663"/>
      <c r="TRG12" s="663"/>
      <c r="TRH12" s="663"/>
      <c r="TRI12" s="663"/>
      <c r="TRJ12" s="663"/>
      <c r="TRK12" s="663"/>
      <c r="TRL12" s="663"/>
      <c r="TRM12" s="663"/>
      <c r="TRN12" s="663"/>
      <c r="TRO12" s="663"/>
      <c r="TRP12" s="663"/>
      <c r="TRQ12" s="663"/>
      <c r="TRR12" s="663"/>
      <c r="TRS12" s="663"/>
      <c r="TRT12" s="663"/>
      <c r="TRU12" s="663"/>
      <c r="TRV12" s="663"/>
      <c r="TRW12" s="663"/>
      <c r="TRX12" s="663"/>
      <c r="TRY12" s="663"/>
      <c r="TRZ12" s="663"/>
      <c r="TSA12" s="663"/>
      <c r="TSB12" s="663"/>
      <c r="TSC12" s="663"/>
      <c r="TSD12" s="663"/>
      <c r="TSE12" s="663"/>
      <c r="TSF12" s="663"/>
      <c r="TSG12" s="663"/>
      <c r="TSH12" s="663"/>
      <c r="TSI12" s="663"/>
      <c r="TSJ12" s="663"/>
      <c r="TSK12" s="663"/>
      <c r="TSL12" s="663"/>
      <c r="TSM12" s="663"/>
      <c r="TSN12" s="663"/>
      <c r="TSO12" s="663"/>
      <c r="TSP12" s="663"/>
      <c r="TSQ12" s="663"/>
      <c r="TSR12" s="663"/>
      <c r="TSS12" s="663"/>
      <c r="TST12" s="663"/>
      <c r="TSU12" s="663"/>
      <c r="TSV12" s="663"/>
      <c r="TSW12" s="663"/>
      <c r="TSX12" s="663"/>
      <c r="TSY12" s="663"/>
      <c r="TSZ12" s="663"/>
      <c r="TTA12" s="663"/>
      <c r="TTB12" s="663"/>
      <c r="TTC12" s="663"/>
      <c r="TTD12" s="663"/>
      <c r="TTE12" s="663"/>
      <c r="TTF12" s="663"/>
      <c r="TTG12" s="663"/>
      <c r="TTH12" s="663"/>
      <c r="TTI12" s="663"/>
      <c r="TTJ12" s="663"/>
      <c r="TTK12" s="663"/>
      <c r="TTL12" s="663"/>
      <c r="TTM12" s="663"/>
      <c r="TTN12" s="663"/>
      <c r="TTO12" s="663"/>
      <c r="TTP12" s="663"/>
      <c r="TTQ12" s="663"/>
      <c r="TTR12" s="663"/>
      <c r="TTS12" s="663"/>
      <c r="TTT12" s="663"/>
      <c r="TTU12" s="663"/>
      <c r="TTV12" s="663"/>
      <c r="TTW12" s="663"/>
      <c r="TTX12" s="663"/>
      <c r="TTY12" s="663"/>
      <c r="TTZ12" s="663"/>
      <c r="TUA12" s="663"/>
      <c r="TUB12" s="663"/>
      <c r="TUC12" s="663"/>
      <c r="TUD12" s="663"/>
      <c r="TUE12" s="663"/>
      <c r="TUF12" s="663"/>
      <c r="TUG12" s="663"/>
      <c r="TUH12" s="663"/>
      <c r="TUI12" s="663"/>
      <c r="TUJ12" s="663"/>
      <c r="TUK12" s="663"/>
      <c r="TUL12" s="663"/>
      <c r="TUM12" s="663"/>
      <c r="TUN12" s="663"/>
      <c r="TUO12" s="663"/>
      <c r="TUP12" s="663"/>
      <c r="TUQ12" s="663"/>
      <c r="TUR12" s="663"/>
      <c r="TUS12" s="663"/>
      <c r="TUT12" s="663"/>
      <c r="TUU12" s="663"/>
      <c r="TUV12" s="663"/>
      <c r="TUW12" s="663"/>
      <c r="TUX12" s="663"/>
      <c r="TUY12" s="663"/>
      <c r="TUZ12" s="663"/>
      <c r="TVA12" s="663"/>
      <c r="TVB12" s="663"/>
      <c r="TVC12" s="663"/>
      <c r="TVD12" s="663"/>
      <c r="TVE12" s="663"/>
      <c r="TVF12" s="663"/>
      <c r="TVG12" s="663"/>
      <c r="TVH12" s="663"/>
      <c r="TVI12" s="663"/>
      <c r="TVJ12" s="663"/>
      <c r="TVK12" s="663"/>
      <c r="TVL12" s="663"/>
      <c r="TVM12" s="663"/>
      <c r="TVN12" s="663"/>
      <c r="TVO12" s="663"/>
      <c r="TVP12" s="663"/>
      <c r="TVQ12" s="663"/>
      <c r="TVR12" s="663"/>
      <c r="TVS12" s="663"/>
      <c r="TVT12" s="663"/>
      <c r="TVU12" s="663"/>
      <c r="TVV12" s="663"/>
      <c r="TVW12" s="663"/>
      <c r="TVX12" s="663"/>
      <c r="TVY12" s="663"/>
      <c r="TVZ12" s="663"/>
      <c r="TWA12" s="663"/>
      <c r="TWB12" s="663"/>
      <c r="TWC12" s="663"/>
      <c r="TWD12" s="663"/>
      <c r="TWE12" s="663"/>
      <c r="TWF12" s="663"/>
      <c r="TWG12" s="663"/>
      <c r="TWH12" s="663"/>
      <c r="TWI12" s="663"/>
      <c r="TWJ12" s="663"/>
      <c r="TWK12" s="663"/>
      <c r="TWL12" s="663"/>
      <c r="TWM12" s="663"/>
      <c r="TWN12" s="663"/>
      <c r="TWO12" s="663"/>
      <c r="TWP12" s="663"/>
      <c r="TWQ12" s="663"/>
      <c r="TWR12" s="663"/>
      <c r="TWS12" s="663"/>
      <c r="TWT12" s="663"/>
      <c r="TWU12" s="663"/>
      <c r="TWV12" s="663"/>
      <c r="TWW12" s="663"/>
      <c r="TWX12" s="663"/>
      <c r="TWY12" s="663"/>
      <c r="TWZ12" s="663"/>
      <c r="TXA12" s="663"/>
      <c r="TXB12" s="663"/>
      <c r="TXC12" s="663"/>
      <c r="TXD12" s="663"/>
      <c r="TXE12" s="663"/>
      <c r="TXF12" s="663"/>
      <c r="TXG12" s="663"/>
      <c r="TXH12" s="663"/>
      <c r="TXI12" s="663"/>
      <c r="TXJ12" s="663"/>
      <c r="TXK12" s="663"/>
      <c r="TXL12" s="663"/>
      <c r="TXM12" s="663"/>
      <c r="TXN12" s="663"/>
      <c r="TXO12" s="663"/>
      <c r="TXP12" s="663"/>
      <c r="TXQ12" s="663"/>
      <c r="TXR12" s="663"/>
      <c r="TXS12" s="663"/>
      <c r="TXT12" s="663"/>
      <c r="TXU12" s="663"/>
      <c r="TXV12" s="663"/>
      <c r="TXW12" s="663"/>
      <c r="TXX12" s="663"/>
      <c r="TXY12" s="663"/>
      <c r="TXZ12" s="663"/>
      <c r="TYA12" s="663"/>
      <c r="TYB12" s="663"/>
      <c r="TYC12" s="663"/>
      <c r="TYD12" s="663"/>
      <c r="TYE12" s="663"/>
      <c r="TYF12" s="663"/>
      <c r="TYG12" s="663"/>
      <c r="TYH12" s="663"/>
      <c r="TYI12" s="663"/>
      <c r="TYJ12" s="663"/>
      <c r="TYK12" s="663"/>
      <c r="TYL12" s="663"/>
      <c r="TYM12" s="663"/>
      <c r="TYN12" s="663"/>
      <c r="TYO12" s="663"/>
      <c r="TYP12" s="663"/>
      <c r="TYQ12" s="663"/>
      <c r="TYR12" s="663"/>
      <c r="TYS12" s="663"/>
      <c r="TYT12" s="663"/>
      <c r="TYU12" s="663"/>
      <c r="TYV12" s="663"/>
      <c r="TYW12" s="663"/>
      <c r="TYX12" s="663"/>
      <c r="TYY12" s="663"/>
      <c r="TYZ12" s="663"/>
      <c r="TZA12" s="663"/>
      <c r="TZB12" s="663"/>
      <c r="TZC12" s="663"/>
      <c r="TZD12" s="663"/>
      <c r="TZE12" s="663"/>
      <c r="TZF12" s="663"/>
      <c r="TZG12" s="663"/>
      <c r="TZH12" s="663"/>
      <c r="TZI12" s="663"/>
      <c r="TZJ12" s="663"/>
      <c r="TZK12" s="663"/>
      <c r="TZL12" s="663"/>
      <c r="TZM12" s="663"/>
      <c r="TZN12" s="663"/>
      <c r="TZO12" s="663"/>
      <c r="TZP12" s="663"/>
      <c r="TZQ12" s="663"/>
      <c r="TZR12" s="663"/>
      <c r="TZS12" s="663"/>
      <c r="TZT12" s="663"/>
      <c r="TZU12" s="663"/>
      <c r="TZV12" s="663"/>
      <c r="TZW12" s="663"/>
      <c r="TZX12" s="663"/>
      <c r="TZY12" s="663"/>
      <c r="TZZ12" s="663"/>
      <c r="UAA12" s="663"/>
      <c r="UAB12" s="663"/>
      <c r="UAC12" s="663"/>
      <c r="UAD12" s="663"/>
      <c r="UAE12" s="663"/>
      <c r="UAF12" s="663"/>
      <c r="UAG12" s="663"/>
      <c r="UAH12" s="663"/>
      <c r="UAI12" s="663"/>
      <c r="UAJ12" s="663"/>
      <c r="UAK12" s="663"/>
      <c r="UAL12" s="663"/>
      <c r="UAM12" s="663"/>
      <c r="UAN12" s="663"/>
      <c r="UAO12" s="663"/>
      <c r="UAP12" s="663"/>
      <c r="UAQ12" s="663"/>
      <c r="UAR12" s="663"/>
      <c r="UAS12" s="663"/>
      <c r="UAT12" s="663"/>
      <c r="UAU12" s="663"/>
      <c r="UAV12" s="663"/>
      <c r="UAW12" s="663"/>
      <c r="UAX12" s="663"/>
      <c r="UAY12" s="663"/>
      <c r="UAZ12" s="663"/>
      <c r="UBA12" s="663"/>
      <c r="UBB12" s="663"/>
      <c r="UBC12" s="663"/>
      <c r="UBD12" s="663"/>
      <c r="UBE12" s="663"/>
      <c r="UBF12" s="663"/>
      <c r="UBG12" s="663"/>
      <c r="UBH12" s="663"/>
      <c r="UBI12" s="663"/>
      <c r="UBJ12" s="663"/>
      <c r="UBK12" s="663"/>
      <c r="UBL12" s="663"/>
      <c r="UBM12" s="663"/>
      <c r="UBN12" s="663"/>
      <c r="UBO12" s="663"/>
      <c r="UBP12" s="663"/>
      <c r="UBQ12" s="663"/>
      <c r="UBR12" s="663"/>
      <c r="UBS12" s="663"/>
      <c r="UBT12" s="663"/>
      <c r="UBU12" s="663"/>
      <c r="UBV12" s="663"/>
      <c r="UBW12" s="663"/>
      <c r="UBX12" s="663"/>
      <c r="UBY12" s="663"/>
      <c r="UBZ12" s="663"/>
      <c r="UCA12" s="663"/>
      <c r="UCB12" s="663"/>
      <c r="UCC12" s="663"/>
      <c r="UCD12" s="663"/>
      <c r="UCE12" s="663"/>
      <c r="UCF12" s="663"/>
      <c r="UCG12" s="663"/>
      <c r="UCH12" s="663"/>
      <c r="UCI12" s="663"/>
      <c r="UCJ12" s="663"/>
      <c r="UCK12" s="663"/>
      <c r="UCL12" s="663"/>
      <c r="UCM12" s="663"/>
      <c r="UCN12" s="663"/>
      <c r="UCO12" s="663"/>
      <c r="UCP12" s="663"/>
      <c r="UCQ12" s="663"/>
      <c r="UCR12" s="663"/>
      <c r="UCS12" s="663"/>
      <c r="UCT12" s="663"/>
      <c r="UCU12" s="663"/>
      <c r="UCV12" s="663"/>
      <c r="UCW12" s="663"/>
      <c r="UCX12" s="663"/>
      <c r="UCY12" s="663"/>
      <c r="UCZ12" s="663"/>
      <c r="UDA12" s="663"/>
      <c r="UDB12" s="663"/>
      <c r="UDC12" s="663"/>
      <c r="UDD12" s="663"/>
      <c r="UDE12" s="663"/>
      <c r="UDF12" s="663"/>
      <c r="UDG12" s="663"/>
      <c r="UDH12" s="663"/>
      <c r="UDI12" s="663"/>
      <c r="UDJ12" s="663"/>
      <c r="UDK12" s="663"/>
      <c r="UDL12" s="663"/>
      <c r="UDM12" s="663"/>
      <c r="UDN12" s="663"/>
      <c r="UDO12" s="663"/>
      <c r="UDP12" s="663"/>
      <c r="UDQ12" s="663"/>
      <c r="UDR12" s="663"/>
      <c r="UDS12" s="663"/>
      <c r="UDT12" s="663"/>
      <c r="UDU12" s="663"/>
      <c r="UDV12" s="663"/>
      <c r="UDW12" s="663"/>
      <c r="UDX12" s="663"/>
      <c r="UDY12" s="663"/>
      <c r="UDZ12" s="663"/>
      <c r="UEA12" s="663"/>
      <c r="UEB12" s="663"/>
      <c r="UEC12" s="663"/>
      <c r="UED12" s="663"/>
      <c r="UEE12" s="663"/>
      <c r="UEF12" s="663"/>
      <c r="UEG12" s="663"/>
      <c r="UEH12" s="663"/>
      <c r="UEI12" s="663"/>
      <c r="UEJ12" s="663"/>
      <c r="UEK12" s="663"/>
      <c r="UEL12" s="663"/>
      <c r="UEM12" s="663"/>
      <c r="UEN12" s="663"/>
      <c r="UEO12" s="663"/>
      <c r="UEP12" s="663"/>
      <c r="UEQ12" s="663"/>
      <c r="UER12" s="663"/>
      <c r="UES12" s="663"/>
      <c r="UET12" s="663"/>
      <c r="UEU12" s="663"/>
      <c r="UEV12" s="663"/>
      <c r="UEW12" s="663"/>
      <c r="UEX12" s="663"/>
      <c r="UEY12" s="663"/>
      <c r="UEZ12" s="663"/>
      <c r="UFA12" s="663"/>
      <c r="UFB12" s="663"/>
      <c r="UFC12" s="663"/>
      <c r="UFD12" s="663"/>
      <c r="UFE12" s="663"/>
      <c r="UFF12" s="663"/>
      <c r="UFG12" s="663"/>
      <c r="UFH12" s="663"/>
      <c r="UFI12" s="663"/>
      <c r="UFJ12" s="663"/>
      <c r="UFK12" s="663"/>
      <c r="UFL12" s="663"/>
      <c r="UFM12" s="663"/>
      <c r="UFN12" s="663"/>
      <c r="UFO12" s="663"/>
      <c r="UFP12" s="663"/>
      <c r="UFQ12" s="663"/>
      <c r="UFR12" s="663"/>
      <c r="UFS12" s="663"/>
      <c r="UFT12" s="663"/>
      <c r="UFU12" s="663"/>
      <c r="UFV12" s="663"/>
      <c r="UFW12" s="663"/>
      <c r="UFX12" s="663"/>
      <c r="UFY12" s="663"/>
      <c r="UFZ12" s="663"/>
      <c r="UGA12" s="663"/>
      <c r="UGB12" s="663"/>
      <c r="UGC12" s="663"/>
      <c r="UGD12" s="663"/>
      <c r="UGE12" s="663"/>
      <c r="UGF12" s="663"/>
      <c r="UGG12" s="663"/>
      <c r="UGH12" s="663"/>
      <c r="UGI12" s="663"/>
      <c r="UGJ12" s="663"/>
      <c r="UGK12" s="663"/>
      <c r="UGL12" s="663"/>
      <c r="UGM12" s="663"/>
      <c r="UGN12" s="663"/>
      <c r="UGO12" s="663"/>
      <c r="UGP12" s="663"/>
      <c r="UGQ12" s="663"/>
      <c r="UGR12" s="663"/>
      <c r="UGS12" s="663"/>
      <c r="UGT12" s="663"/>
      <c r="UGU12" s="663"/>
      <c r="UGV12" s="663"/>
      <c r="UGW12" s="663"/>
      <c r="UGX12" s="663"/>
      <c r="UGY12" s="663"/>
      <c r="UGZ12" s="663"/>
      <c r="UHA12" s="663"/>
      <c r="UHB12" s="663"/>
      <c r="UHC12" s="663"/>
      <c r="UHD12" s="663"/>
      <c r="UHE12" s="663"/>
      <c r="UHF12" s="663"/>
      <c r="UHG12" s="663"/>
      <c r="UHH12" s="663"/>
      <c r="UHI12" s="663"/>
      <c r="UHJ12" s="663"/>
      <c r="UHK12" s="663"/>
      <c r="UHL12" s="663"/>
      <c r="UHM12" s="663"/>
      <c r="UHN12" s="663"/>
      <c r="UHO12" s="663"/>
      <c r="UHP12" s="663"/>
      <c r="UHQ12" s="663"/>
      <c r="UHR12" s="663"/>
      <c r="UHS12" s="663"/>
      <c r="UHT12" s="663"/>
      <c r="UHU12" s="663"/>
      <c r="UHV12" s="663"/>
      <c r="UHW12" s="663"/>
      <c r="UHX12" s="663"/>
      <c r="UHY12" s="663"/>
      <c r="UHZ12" s="663"/>
      <c r="UIA12" s="663"/>
      <c r="UIB12" s="663"/>
      <c r="UIC12" s="663"/>
      <c r="UID12" s="663"/>
      <c r="UIE12" s="663"/>
      <c r="UIF12" s="663"/>
      <c r="UIG12" s="663"/>
      <c r="UIH12" s="663"/>
      <c r="UII12" s="663"/>
      <c r="UIJ12" s="663"/>
      <c r="UIK12" s="663"/>
      <c r="UIL12" s="663"/>
      <c r="UIM12" s="663"/>
      <c r="UIN12" s="663"/>
      <c r="UIO12" s="663"/>
      <c r="UIP12" s="663"/>
      <c r="UIQ12" s="663"/>
      <c r="UIR12" s="663"/>
      <c r="UIS12" s="663"/>
      <c r="UIT12" s="663"/>
      <c r="UIU12" s="663"/>
      <c r="UIV12" s="663"/>
      <c r="UIW12" s="663"/>
      <c r="UIX12" s="663"/>
      <c r="UIY12" s="663"/>
      <c r="UIZ12" s="663"/>
      <c r="UJA12" s="663"/>
      <c r="UJB12" s="663"/>
      <c r="UJC12" s="663"/>
      <c r="UJD12" s="663"/>
      <c r="UJE12" s="663"/>
      <c r="UJF12" s="663"/>
      <c r="UJG12" s="663"/>
      <c r="UJH12" s="663"/>
      <c r="UJI12" s="663"/>
      <c r="UJJ12" s="663"/>
      <c r="UJK12" s="663"/>
      <c r="UJL12" s="663"/>
      <c r="UJM12" s="663"/>
      <c r="UJN12" s="663"/>
      <c r="UJO12" s="663"/>
      <c r="UJP12" s="663"/>
      <c r="UJQ12" s="663"/>
      <c r="UJR12" s="663"/>
      <c r="UJS12" s="663"/>
      <c r="UJT12" s="663"/>
      <c r="UJU12" s="663"/>
      <c r="UJV12" s="663"/>
      <c r="UJW12" s="663"/>
      <c r="UJX12" s="663"/>
      <c r="UJY12" s="663"/>
      <c r="UJZ12" s="663"/>
      <c r="UKA12" s="663"/>
      <c r="UKB12" s="663"/>
      <c r="UKC12" s="663"/>
      <c r="UKD12" s="663"/>
      <c r="UKE12" s="663"/>
      <c r="UKF12" s="663"/>
      <c r="UKG12" s="663"/>
      <c r="UKH12" s="663"/>
      <c r="UKI12" s="663"/>
      <c r="UKJ12" s="663"/>
      <c r="UKK12" s="663"/>
      <c r="UKL12" s="663"/>
      <c r="UKM12" s="663"/>
      <c r="UKN12" s="663"/>
      <c r="UKO12" s="663"/>
      <c r="UKP12" s="663"/>
      <c r="UKQ12" s="663"/>
      <c r="UKR12" s="663"/>
      <c r="UKS12" s="663"/>
      <c r="UKT12" s="663"/>
      <c r="UKU12" s="663"/>
      <c r="UKV12" s="663"/>
      <c r="UKW12" s="663"/>
      <c r="UKX12" s="663"/>
      <c r="UKY12" s="663"/>
      <c r="UKZ12" s="663"/>
      <c r="ULA12" s="663"/>
      <c r="ULB12" s="663"/>
      <c r="ULC12" s="663"/>
      <c r="ULD12" s="663"/>
      <c r="ULE12" s="663"/>
      <c r="ULF12" s="663"/>
      <c r="ULG12" s="663"/>
      <c r="ULH12" s="663"/>
      <c r="ULI12" s="663"/>
      <c r="ULJ12" s="663"/>
      <c r="ULK12" s="663"/>
      <c r="ULL12" s="663"/>
      <c r="ULM12" s="663"/>
      <c r="ULN12" s="663"/>
      <c r="ULO12" s="663"/>
      <c r="ULP12" s="663"/>
      <c r="ULQ12" s="663"/>
      <c r="ULR12" s="663"/>
      <c r="ULS12" s="663"/>
      <c r="ULT12" s="663"/>
      <c r="ULU12" s="663"/>
      <c r="ULV12" s="663"/>
      <c r="ULW12" s="663"/>
      <c r="ULX12" s="663"/>
      <c r="ULY12" s="663"/>
      <c r="ULZ12" s="663"/>
      <c r="UMA12" s="663"/>
      <c r="UMB12" s="663"/>
      <c r="UMC12" s="663"/>
      <c r="UMD12" s="663"/>
      <c r="UME12" s="663"/>
      <c r="UMF12" s="663"/>
      <c r="UMG12" s="663"/>
      <c r="UMH12" s="663"/>
      <c r="UMI12" s="663"/>
      <c r="UMJ12" s="663"/>
      <c r="UMK12" s="663"/>
      <c r="UML12" s="663"/>
      <c r="UMM12" s="663"/>
      <c r="UMN12" s="663"/>
      <c r="UMO12" s="663"/>
      <c r="UMP12" s="663"/>
      <c r="UMQ12" s="663"/>
      <c r="UMR12" s="663"/>
      <c r="UMS12" s="663"/>
      <c r="UMT12" s="663"/>
      <c r="UMU12" s="663"/>
      <c r="UMV12" s="663"/>
      <c r="UMW12" s="663"/>
      <c r="UMX12" s="663"/>
      <c r="UMY12" s="663"/>
      <c r="UMZ12" s="663"/>
      <c r="UNA12" s="663"/>
      <c r="UNB12" s="663"/>
      <c r="UNC12" s="663"/>
      <c r="UND12" s="663"/>
      <c r="UNE12" s="663"/>
      <c r="UNF12" s="663"/>
      <c r="UNG12" s="663"/>
      <c r="UNH12" s="663"/>
      <c r="UNI12" s="663"/>
      <c r="UNJ12" s="663"/>
      <c r="UNK12" s="663"/>
      <c r="UNL12" s="663"/>
      <c r="UNM12" s="663"/>
      <c r="UNN12" s="663"/>
      <c r="UNO12" s="663"/>
      <c r="UNP12" s="663"/>
      <c r="UNQ12" s="663"/>
      <c r="UNR12" s="663"/>
      <c r="UNS12" s="663"/>
      <c r="UNT12" s="663"/>
      <c r="UNU12" s="663"/>
      <c r="UNV12" s="663"/>
      <c r="UNW12" s="663"/>
      <c r="UNX12" s="663"/>
      <c r="UNY12" s="663"/>
      <c r="UNZ12" s="663"/>
      <c r="UOA12" s="663"/>
      <c r="UOB12" s="663"/>
      <c r="UOC12" s="663"/>
      <c r="UOD12" s="663"/>
      <c r="UOE12" s="663"/>
      <c r="UOF12" s="663"/>
      <c r="UOG12" s="663"/>
      <c r="UOH12" s="663"/>
      <c r="UOI12" s="663"/>
      <c r="UOJ12" s="663"/>
      <c r="UOK12" s="663"/>
      <c r="UOL12" s="663"/>
      <c r="UOM12" s="663"/>
      <c r="UON12" s="663"/>
      <c r="UOO12" s="663"/>
      <c r="UOP12" s="663"/>
      <c r="UOQ12" s="663"/>
      <c r="UOR12" s="663"/>
      <c r="UOS12" s="663"/>
      <c r="UOT12" s="663"/>
      <c r="UOU12" s="663"/>
      <c r="UOV12" s="663"/>
      <c r="UOW12" s="663"/>
      <c r="UOX12" s="663"/>
      <c r="UOY12" s="663"/>
      <c r="UOZ12" s="663"/>
      <c r="UPA12" s="663"/>
      <c r="UPB12" s="663"/>
      <c r="UPC12" s="663"/>
      <c r="UPD12" s="663"/>
      <c r="UPE12" s="663"/>
      <c r="UPF12" s="663"/>
      <c r="UPG12" s="663"/>
      <c r="UPH12" s="663"/>
      <c r="UPI12" s="663"/>
      <c r="UPJ12" s="663"/>
      <c r="UPK12" s="663"/>
      <c r="UPL12" s="663"/>
      <c r="UPM12" s="663"/>
      <c r="UPN12" s="663"/>
      <c r="UPO12" s="663"/>
      <c r="UPP12" s="663"/>
      <c r="UPQ12" s="663"/>
      <c r="UPR12" s="663"/>
      <c r="UPS12" s="663"/>
      <c r="UPT12" s="663"/>
      <c r="UPU12" s="663"/>
      <c r="UPV12" s="663"/>
      <c r="UPW12" s="663"/>
      <c r="UPX12" s="663"/>
      <c r="UPY12" s="663"/>
      <c r="UPZ12" s="663"/>
      <c r="UQA12" s="663"/>
      <c r="UQB12" s="663"/>
      <c r="UQC12" s="663"/>
      <c r="UQD12" s="663"/>
      <c r="UQE12" s="663"/>
      <c r="UQF12" s="663"/>
      <c r="UQG12" s="663"/>
      <c r="UQH12" s="663"/>
      <c r="UQI12" s="663"/>
      <c r="UQJ12" s="663"/>
      <c r="UQK12" s="663"/>
      <c r="UQL12" s="663"/>
      <c r="UQM12" s="663"/>
      <c r="UQN12" s="663"/>
      <c r="UQO12" s="663"/>
      <c r="UQP12" s="663"/>
      <c r="UQQ12" s="663"/>
      <c r="UQR12" s="663"/>
      <c r="UQS12" s="663"/>
      <c r="UQT12" s="663"/>
      <c r="UQU12" s="663"/>
      <c r="UQV12" s="663"/>
      <c r="UQW12" s="663"/>
      <c r="UQX12" s="663"/>
      <c r="UQY12" s="663"/>
      <c r="UQZ12" s="663"/>
      <c r="URA12" s="663"/>
      <c r="URB12" s="663"/>
      <c r="URC12" s="663"/>
      <c r="URD12" s="663"/>
      <c r="URE12" s="663"/>
      <c r="URF12" s="663"/>
      <c r="URG12" s="663"/>
      <c r="URH12" s="663"/>
      <c r="URI12" s="663"/>
      <c r="URJ12" s="663"/>
      <c r="URK12" s="663"/>
      <c r="URL12" s="663"/>
      <c r="URM12" s="663"/>
      <c r="URN12" s="663"/>
      <c r="URO12" s="663"/>
      <c r="URP12" s="663"/>
      <c r="URQ12" s="663"/>
      <c r="URR12" s="663"/>
      <c r="URS12" s="663"/>
      <c r="URT12" s="663"/>
      <c r="URU12" s="663"/>
      <c r="URV12" s="663"/>
      <c r="URW12" s="663"/>
      <c r="URX12" s="663"/>
      <c r="URY12" s="663"/>
      <c r="URZ12" s="663"/>
      <c r="USA12" s="663"/>
      <c r="USB12" s="663"/>
      <c r="USC12" s="663"/>
      <c r="USD12" s="663"/>
      <c r="USE12" s="663"/>
      <c r="USF12" s="663"/>
      <c r="USG12" s="663"/>
      <c r="USH12" s="663"/>
      <c r="USI12" s="663"/>
      <c r="USJ12" s="663"/>
      <c r="USK12" s="663"/>
      <c r="USL12" s="663"/>
      <c r="USM12" s="663"/>
      <c r="USN12" s="663"/>
      <c r="USO12" s="663"/>
      <c r="USP12" s="663"/>
      <c r="USQ12" s="663"/>
      <c r="USR12" s="663"/>
      <c r="USS12" s="663"/>
      <c r="UST12" s="663"/>
      <c r="USU12" s="663"/>
      <c r="USV12" s="663"/>
      <c r="USW12" s="663"/>
      <c r="USX12" s="663"/>
      <c r="USY12" s="663"/>
      <c r="USZ12" s="663"/>
      <c r="UTA12" s="663"/>
      <c r="UTB12" s="663"/>
      <c r="UTC12" s="663"/>
      <c r="UTD12" s="663"/>
      <c r="UTE12" s="663"/>
      <c r="UTF12" s="663"/>
      <c r="UTG12" s="663"/>
      <c r="UTH12" s="663"/>
      <c r="UTI12" s="663"/>
      <c r="UTJ12" s="663"/>
      <c r="UTK12" s="663"/>
      <c r="UTL12" s="663"/>
      <c r="UTM12" s="663"/>
      <c r="UTN12" s="663"/>
      <c r="UTO12" s="663"/>
      <c r="UTP12" s="663"/>
      <c r="UTQ12" s="663"/>
      <c r="UTR12" s="663"/>
      <c r="UTS12" s="663"/>
      <c r="UTT12" s="663"/>
      <c r="UTU12" s="663"/>
      <c r="UTV12" s="663"/>
      <c r="UTW12" s="663"/>
      <c r="UTX12" s="663"/>
      <c r="UTY12" s="663"/>
      <c r="UTZ12" s="663"/>
      <c r="UUA12" s="663"/>
      <c r="UUB12" s="663"/>
      <c r="UUC12" s="663"/>
      <c r="UUD12" s="663"/>
      <c r="UUE12" s="663"/>
      <c r="UUF12" s="663"/>
      <c r="UUG12" s="663"/>
      <c r="UUH12" s="663"/>
      <c r="UUI12" s="663"/>
      <c r="UUJ12" s="663"/>
      <c r="UUK12" s="663"/>
      <c r="UUL12" s="663"/>
      <c r="UUM12" s="663"/>
      <c r="UUN12" s="663"/>
      <c r="UUO12" s="663"/>
      <c r="UUP12" s="663"/>
      <c r="UUQ12" s="663"/>
      <c r="UUR12" s="663"/>
      <c r="UUS12" s="663"/>
      <c r="UUT12" s="663"/>
      <c r="UUU12" s="663"/>
      <c r="UUV12" s="663"/>
      <c r="UUW12" s="663"/>
      <c r="UUX12" s="663"/>
      <c r="UUY12" s="663"/>
      <c r="UUZ12" s="663"/>
      <c r="UVA12" s="663"/>
      <c r="UVB12" s="663"/>
      <c r="UVC12" s="663"/>
      <c r="UVD12" s="663"/>
      <c r="UVE12" s="663"/>
      <c r="UVF12" s="663"/>
      <c r="UVG12" s="663"/>
      <c r="UVH12" s="663"/>
      <c r="UVI12" s="663"/>
      <c r="UVJ12" s="663"/>
      <c r="UVK12" s="663"/>
      <c r="UVL12" s="663"/>
      <c r="UVM12" s="663"/>
      <c r="UVN12" s="663"/>
      <c r="UVO12" s="663"/>
      <c r="UVP12" s="663"/>
      <c r="UVQ12" s="663"/>
      <c r="UVR12" s="663"/>
      <c r="UVS12" s="663"/>
      <c r="UVT12" s="663"/>
      <c r="UVU12" s="663"/>
      <c r="UVV12" s="663"/>
      <c r="UVW12" s="663"/>
      <c r="UVX12" s="663"/>
      <c r="UVY12" s="663"/>
      <c r="UVZ12" s="663"/>
      <c r="UWA12" s="663"/>
      <c r="UWB12" s="663"/>
      <c r="UWC12" s="663"/>
      <c r="UWD12" s="663"/>
      <c r="UWE12" s="663"/>
      <c r="UWF12" s="663"/>
      <c r="UWG12" s="663"/>
      <c r="UWH12" s="663"/>
      <c r="UWI12" s="663"/>
      <c r="UWJ12" s="663"/>
      <c r="UWK12" s="663"/>
      <c r="UWL12" s="663"/>
      <c r="UWM12" s="663"/>
      <c r="UWN12" s="663"/>
      <c r="UWO12" s="663"/>
      <c r="UWP12" s="663"/>
      <c r="UWQ12" s="663"/>
      <c r="UWR12" s="663"/>
      <c r="UWS12" s="663"/>
      <c r="UWT12" s="663"/>
      <c r="UWU12" s="663"/>
      <c r="UWV12" s="663"/>
      <c r="UWW12" s="663"/>
      <c r="UWX12" s="663"/>
      <c r="UWY12" s="663"/>
      <c r="UWZ12" s="663"/>
      <c r="UXA12" s="663"/>
      <c r="UXB12" s="663"/>
      <c r="UXC12" s="663"/>
      <c r="UXD12" s="663"/>
      <c r="UXE12" s="663"/>
      <c r="UXF12" s="663"/>
      <c r="UXG12" s="663"/>
      <c r="UXH12" s="663"/>
      <c r="UXI12" s="663"/>
      <c r="UXJ12" s="663"/>
      <c r="UXK12" s="663"/>
      <c r="UXL12" s="663"/>
      <c r="UXM12" s="663"/>
      <c r="UXN12" s="663"/>
      <c r="UXO12" s="663"/>
      <c r="UXP12" s="663"/>
      <c r="UXQ12" s="663"/>
      <c r="UXR12" s="663"/>
      <c r="UXS12" s="663"/>
      <c r="UXT12" s="663"/>
      <c r="UXU12" s="663"/>
      <c r="UXV12" s="663"/>
      <c r="UXW12" s="663"/>
      <c r="UXX12" s="663"/>
      <c r="UXY12" s="663"/>
      <c r="UXZ12" s="663"/>
      <c r="UYA12" s="663"/>
      <c r="UYB12" s="663"/>
      <c r="UYC12" s="663"/>
      <c r="UYD12" s="663"/>
      <c r="UYE12" s="663"/>
      <c r="UYF12" s="663"/>
      <c r="UYG12" s="663"/>
      <c r="UYH12" s="663"/>
      <c r="UYI12" s="663"/>
      <c r="UYJ12" s="663"/>
      <c r="UYK12" s="663"/>
      <c r="UYL12" s="663"/>
      <c r="UYM12" s="663"/>
      <c r="UYN12" s="663"/>
      <c r="UYO12" s="663"/>
      <c r="UYP12" s="663"/>
      <c r="UYQ12" s="663"/>
      <c r="UYR12" s="663"/>
      <c r="UYS12" s="663"/>
      <c r="UYT12" s="663"/>
      <c r="UYU12" s="663"/>
      <c r="UYV12" s="663"/>
      <c r="UYW12" s="663"/>
      <c r="UYX12" s="663"/>
      <c r="UYY12" s="663"/>
      <c r="UYZ12" s="663"/>
      <c r="UZA12" s="663"/>
      <c r="UZB12" s="663"/>
      <c r="UZC12" s="663"/>
      <c r="UZD12" s="663"/>
      <c r="UZE12" s="663"/>
      <c r="UZF12" s="663"/>
      <c r="UZG12" s="663"/>
      <c r="UZH12" s="663"/>
      <c r="UZI12" s="663"/>
      <c r="UZJ12" s="663"/>
      <c r="UZK12" s="663"/>
      <c r="UZL12" s="663"/>
      <c r="UZM12" s="663"/>
      <c r="UZN12" s="663"/>
      <c r="UZO12" s="663"/>
      <c r="UZP12" s="663"/>
      <c r="UZQ12" s="663"/>
      <c r="UZR12" s="663"/>
      <c r="UZS12" s="663"/>
      <c r="UZT12" s="663"/>
      <c r="UZU12" s="663"/>
      <c r="UZV12" s="663"/>
      <c r="UZW12" s="663"/>
      <c r="UZX12" s="663"/>
      <c r="UZY12" s="663"/>
      <c r="UZZ12" s="663"/>
      <c r="VAA12" s="663"/>
      <c r="VAB12" s="663"/>
      <c r="VAC12" s="663"/>
      <c r="VAD12" s="663"/>
      <c r="VAE12" s="663"/>
      <c r="VAF12" s="663"/>
      <c r="VAG12" s="663"/>
      <c r="VAH12" s="663"/>
      <c r="VAI12" s="663"/>
      <c r="VAJ12" s="663"/>
      <c r="VAK12" s="663"/>
      <c r="VAL12" s="663"/>
      <c r="VAM12" s="663"/>
      <c r="VAN12" s="663"/>
      <c r="VAO12" s="663"/>
      <c r="VAP12" s="663"/>
      <c r="VAQ12" s="663"/>
      <c r="VAR12" s="663"/>
      <c r="VAS12" s="663"/>
      <c r="VAT12" s="663"/>
      <c r="VAU12" s="663"/>
      <c r="VAV12" s="663"/>
      <c r="VAW12" s="663"/>
      <c r="VAX12" s="663"/>
      <c r="VAY12" s="663"/>
      <c r="VAZ12" s="663"/>
      <c r="VBA12" s="663"/>
      <c r="VBB12" s="663"/>
      <c r="VBC12" s="663"/>
      <c r="VBD12" s="663"/>
      <c r="VBE12" s="663"/>
      <c r="VBF12" s="663"/>
      <c r="VBG12" s="663"/>
      <c r="VBH12" s="663"/>
      <c r="VBI12" s="663"/>
      <c r="VBJ12" s="663"/>
      <c r="VBK12" s="663"/>
      <c r="VBL12" s="663"/>
      <c r="VBM12" s="663"/>
      <c r="VBN12" s="663"/>
      <c r="VBO12" s="663"/>
      <c r="VBP12" s="663"/>
      <c r="VBQ12" s="663"/>
      <c r="VBR12" s="663"/>
      <c r="VBS12" s="663"/>
      <c r="VBT12" s="663"/>
      <c r="VBU12" s="663"/>
      <c r="VBV12" s="663"/>
      <c r="VBW12" s="663"/>
      <c r="VBX12" s="663"/>
      <c r="VBY12" s="663"/>
      <c r="VBZ12" s="663"/>
      <c r="VCA12" s="663"/>
      <c r="VCB12" s="663"/>
      <c r="VCC12" s="663"/>
      <c r="VCD12" s="663"/>
      <c r="VCE12" s="663"/>
      <c r="VCF12" s="663"/>
      <c r="VCG12" s="663"/>
      <c r="VCH12" s="663"/>
      <c r="VCI12" s="663"/>
      <c r="VCJ12" s="663"/>
      <c r="VCK12" s="663"/>
      <c r="VCL12" s="663"/>
      <c r="VCM12" s="663"/>
      <c r="VCN12" s="663"/>
      <c r="VCO12" s="663"/>
      <c r="VCP12" s="663"/>
      <c r="VCQ12" s="663"/>
      <c r="VCR12" s="663"/>
      <c r="VCS12" s="663"/>
      <c r="VCT12" s="663"/>
      <c r="VCU12" s="663"/>
      <c r="VCV12" s="663"/>
      <c r="VCW12" s="663"/>
      <c r="VCX12" s="663"/>
      <c r="VCY12" s="663"/>
      <c r="VCZ12" s="663"/>
      <c r="VDA12" s="663"/>
      <c r="VDB12" s="663"/>
      <c r="VDC12" s="663"/>
      <c r="VDD12" s="663"/>
      <c r="VDE12" s="663"/>
      <c r="VDF12" s="663"/>
      <c r="VDG12" s="663"/>
      <c r="VDH12" s="663"/>
      <c r="VDI12" s="663"/>
      <c r="VDJ12" s="663"/>
      <c r="VDK12" s="663"/>
      <c r="VDL12" s="663"/>
      <c r="VDM12" s="663"/>
      <c r="VDN12" s="663"/>
      <c r="VDO12" s="663"/>
      <c r="VDP12" s="663"/>
      <c r="VDQ12" s="663"/>
      <c r="VDR12" s="663"/>
      <c r="VDS12" s="663"/>
      <c r="VDT12" s="663"/>
      <c r="VDU12" s="663"/>
      <c r="VDV12" s="663"/>
      <c r="VDW12" s="663"/>
      <c r="VDX12" s="663"/>
      <c r="VDY12" s="663"/>
      <c r="VDZ12" s="663"/>
      <c r="VEA12" s="663"/>
      <c r="VEB12" s="663"/>
      <c r="VEC12" s="663"/>
      <c r="VED12" s="663"/>
      <c r="VEE12" s="663"/>
      <c r="VEF12" s="663"/>
      <c r="VEG12" s="663"/>
      <c r="VEH12" s="663"/>
      <c r="VEI12" s="663"/>
      <c r="VEJ12" s="663"/>
      <c r="VEK12" s="663"/>
      <c r="VEL12" s="663"/>
      <c r="VEM12" s="663"/>
      <c r="VEN12" s="663"/>
      <c r="VEO12" s="663"/>
      <c r="VEP12" s="663"/>
      <c r="VEQ12" s="663"/>
      <c r="VER12" s="663"/>
      <c r="VES12" s="663"/>
      <c r="VET12" s="663"/>
      <c r="VEU12" s="663"/>
      <c r="VEV12" s="663"/>
      <c r="VEW12" s="663"/>
      <c r="VEX12" s="663"/>
      <c r="VEY12" s="663"/>
      <c r="VEZ12" s="663"/>
      <c r="VFA12" s="663"/>
      <c r="VFB12" s="663"/>
      <c r="VFC12" s="663"/>
      <c r="VFD12" s="663"/>
      <c r="VFE12" s="663"/>
      <c r="VFF12" s="663"/>
      <c r="VFG12" s="663"/>
      <c r="VFH12" s="663"/>
      <c r="VFI12" s="663"/>
      <c r="VFJ12" s="663"/>
      <c r="VFK12" s="663"/>
      <c r="VFL12" s="663"/>
      <c r="VFM12" s="663"/>
      <c r="VFN12" s="663"/>
      <c r="VFO12" s="663"/>
      <c r="VFP12" s="663"/>
      <c r="VFQ12" s="663"/>
      <c r="VFR12" s="663"/>
      <c r="VFS12" s="663"/>
      <c r="VFT12" s="663"/>
      <c r="VFU12" s="663"/>
      <c r="VFV12" s="663"/>
      <c r="VFW12" s="663"/>
      <c r="VFX12" s="663"/>
      <c r="VFY12" s="663"/>
      <c r="VFZ12" s="663"/>
      <c r="VGA12" s="663"/>
      <c r="VGB12" s="663"/>
      <c r="VGC12" s="663"/>
      <c r="VGD12" s="663"/>
      <c r="VGE12" s="663"/>
      <c r="VGF12" s="663"/>
      <c r="VGG12" s="663"/>
      <c r="VGH12" s="663"/>
      <c r="VGI12" s="663"/>
      <c r="VGJ12" s="663"/>
      <c r="VGK12" s="663"/>
      <c r="VGL12" s="663"/>
      <c r="VGM12" s="663"/>
      <c r="VGN12" s="663"/>
      <c r="VGO12" s="663"/>
      <c r="VGP12" s="663"/>
      <c r="VGQ12" s="663"/>
      <c r="VGR12" s="663"/>
      <c r="VGS12" s="663"/>
      <c r="VGT12" s="663"/>
      <c r="VGU12" s="663"/>
      <c r="VGV12" s="663"/>
      <c r="VGW12" s="663"/>
      <c r="VGX12" s="663"/>
      <c r="VGY12" s="663"/>
      <c r="VGZ12" s="663"/>
      <c r="VHA12" s="663"/>
      <c r="VHB12" s="663"/>
      <c r="VHC12" s="663"/>
      <c r="VHD12" s="663"/>
      <c r="VHE12" s="663"/>
      <c r="VHF12" s="663"/>
      <c r="VHG12" s="663"/>
      <c r="VHH12" s="663"/>
      <c r="VHI12" s="663"/>
      <c r="VHJ12" s="663"/>
      <c r="VHK12" s="663"/>
      <c r="VHL12" s="663"/>
      <c r="VHM12" s="663"/>
      <c r="VHN12" s="663"/>
      <c r="VHO12" s="663"/>
      <c r="VHP12" s="663"/>
      <c r="VHQ12" s="663"/>
      <c r="VHR12" s="663"/>
      <c r="VHS12" s="663"/>
      <c r="VHT12" s="663"/>
      <c r="VHU12" s="663"/>
      <c r="VHV12" s="663"/>
      <c r="VHW12" s="663"/>
      <c r="VHX12" s="663"/>
      <c r="VHY12" s="663"/>
      <c r="VHZ12" s="663"/>
      <c r="VIA12" s="663"/>
      <c r="VIB12" s="663"/>
      <c r="VIC12" s="663"/>
      <c r="VID12" s="663"/>
      <c r="VIE12" s="663"/>
      <c r="VIF12" s="663"/>
      <c r="VIG12" s="663"/>
      <c r="VIH12" s="663"/>
      <c r="VII12" s="663"/>
      <c r="VIJ12" s="663"/>
      <c r="VIK12" s="663"/>
      <c r="VIL12" s="663"/>
      <c r="VIM12" s="663"/>
      <c r="VIN12" s="663"/>
      <c r="VIO12" s="663"/>
      <c r="VIP12" s="663"/>
      <c r="VIQ12" s="663"/>
      <c r="VIR12" s="663"/>
      <c r="VIS12" s="663"/>
      <c r="VIT12" s="663"/>
      <c r="VIU12" s="663"/>
      <c r="VIV12" s="663"/>
      <c r="VIW12" s="663"/>
      <c r="VIX12" s="663"/>
      <c r="VIY12" s="663"/>
      <c r="VIZ12" s="663"/>
      <c r="VJA12" s="663"/>
      <c r="VJB12" s="663"/>
      <c r="VJC12" s="663"/>
      <c r="VJD12" s="663"/>
      <c r="VJE12" s="663"/>
      <c r="VJF12" s="663"/>
      <c r="VJG12" s="663"/>
      <c r="VJH12" s="663"/>
      <c r="VJI12" s="663"/>
      <c r="VJJ12" s="663"/>
      <c r="VJK12" s="663"/>
      <c r="VJL12" s="663"/>
      <c r="VJM12" s="663"/>
      <c r="VJN12" s="663"/>
      <c r="VJO12" s="663"/>
      <c r="VJP12" s="663"/>
      <c r="VJQ12" s="663"/>
      <c r="VJR12" s="663"/>
      <c r="VJS12" s="663"/>
      <c r="VJT12" s="663"/>
      <c r="VJU12" s="663"/>
      <c r="VJV12" s="663"/>
      <c r="VJW12" s="663"/>
      <c r="VJX12" s="663"/>
      <c r="VJY12" s="663"/>
      <c r="VJZ12" s="663"/>
      <c r="VKA12" s="663"/>
      <c r="VKB12" s="663"/>
      <c r="VKC12" s="663"/>
      <c r="VKD12" s="663"/>
      <c r="VKE12" s="663"/>
      <c r="VKF12" s="663"/>
      <c r="VKG12" s="663"/>
      <c r="VKH12" s="663"/>
      <c r="VKI12" s="663"/>
      <c r="VKJ12" s="663"/>
      <c r="VKK12" s="663"/>
      <c r="VKL12" s="663"/>
      <c r="VKM12" s="663"/>
      <c r="VKN12" s="663"/>
      <c r="VKO12" s="663"/>
      <c r="VKP12" s="663"/>
      <c r="VKQ12" s="663"/>
      <c r="VKR12" s="663"/>
      <c r="VKS12" s="663"/>
      <c r="VKT12" s="663"/>
      <c r="VKU12" s="663"/>
      <c r="VKV12" s="663"/>
      <c r="VKW12" s="663"/>
      <c r="VKX12" s="663"/>
      <c r="VKY12" s="663"/>
      <c r="VKZ12" s="663"/>
      <c r="VLA12" s="663"/>
      <c r="VLB12" s="663"/>
      <c r="VLC12" s="663"/>
      <c r="VLD12" s="663"/>
      <c r="VLE12" s="663"/>
      <c r="VLF12" s="663"/>
      <c r="VLG12" s="663"/>
      <c r="VLH12" s="663"/>
      <c r="VLI12" s="663"/>
      <c r="VLJ12" s="663"/>
      <c r="VLK12" s="663"/>
      <c r="VLL12" s="663"/>
      <c r="VLM12" s="663"/>
      <c r="VLN12" s="663"/>
      <c r="VLO12" s="663"/>
      <c r="VLP12" s="663"/>
      <c r="VLQ12" s="663"/>
      <c r="VLR12" s="663"/>
      <c r="VLS12" s="663"/>
      <c r="VLT12" s="663"/>
      <c r="VLU12" s="663"/>
      <c r="VLV12" s="663"/>
      <c r="VLW12" s="663"/>
      <c r="VLX12" s="663"/>
      <c r="VLY12" s="663"/>
      <c r="VLZ12" s="663"/>
      <c r="VMA12" s="663"/>
      <c r="VMB12" s="663"/>
      <c r="VMC12" s="663"/>
      <c r="VMD12" s="663"/>
      <c r="VME12" s="663"/>
      <c r="VMF12" s="663"/>
      <c r="VMG12" s="663"/>
      <c r="VMH12" s="663"/>
      <c r="VMI12" s="663"/>
      <c r="VMJ12" s="663"/>
      <c r="VMK12" s="663"/>
      <c r="VML12" s="663"/>
      <c r="VMM12" s="663"/>
      <c r="VMN12" s="663"/>
      <c r="VMO12" s="663"/>
      <c r="VMP12" s="663"/>
      <c r="VMQ12" s="663"/>
      <c r="VMR12" s="663"/>
      <c r="VMS12" s="663"/>
      <c r="VMT12" s="663"/>
      <c r="VMU12" s="663"/>
      <c r="VMV12" s="663"/>
      <c r="VMW12" s="663"/>
      <c r="VMX12" s="663"/>
      <c r="VMY12" s="663"/>
      <c r="VMZ12" s="663"/>
      <c r="VNA12" s="663"/>
      <c r="VNB12" s="663"/>
      <c r="VNC12" s="663"/>
      <c r="VND12" s="663"/>
      <c r="VNE12" s="663"/>
      <c r="VNF12" s="663"/>
      <c r="VNG12" s="663"/>
      <c r="VNH12" s="663"/>
      <c r="VNI12" s="663"/>
      <c r="VNJ12" s="663"/>
      <c r="VNK12" s="663"/>
      <c r="VNL12" s="663"/>
      <c r="VNM12" s="663"/>
      <c r="VNN12" s="663"/>
      <c r="VNO12" s="663"/>
      <c r="VNP12" s="663"/>
      <c r="VNQ12" s="663"/>
      <c r="VNR12" s="663"/>
      <c r="VNS12" s="663"/>
      <c r="VNT12" s="663"/>
      <c r="VNU12" s="663"/>
      <c r="VNV12" s="663"/>
      <c r="VNW12" s="663"/>
      <c r="VNX12" s="663"/>
      <c r="VNY12" s="663"/>
      <c r="VNZ12" s="663"/>
      <c r="VOA12" s="663"/>
      <c r="VOB12" s="663"/>
      <c r="VOC12" s="663"/>
      <c r="VOD12" s="663"/>
      <c r="VOE12" s="663"/>
      <c r="VOF12" s="663"/>
      <c r="VOG12" s="663"/>
      <c r="VOH12" s="663"/>
      <c r="VOI12" s="663"/>
      <c r="VOJ12" s="663"/>
      <c r="VOK12" s="663"/>
      <c r="VOL12" s="663"/>
      <c r="VOM12" s="663"/>
      <c r="VON12" s="663"/>
      <c r="VOO12" s="663"/>
      <c r="VOP12" s="663"/>
      <c r="VOQ12" s="663"/>
      <c r="VOR12" s="663"/>
      <c r="VOS12" s="663"/>
      <c r="VOT12" s="663"/>
      <c r="VOU12" s="663"/>
      <c r="VOV12" s="663"/>
      <c r="VOW12" s="663"/>
      <c r="VOX12" s="663"/>
      <c r="VOY12" s="663"/>
      <c r="VOZ12" s="663"/>
      <c r="VPA12" s="663"/>
      <c r="VPB12" s="663"/>
      <c r="VPC12" s="663"/>
      <c r="VPD12" s="663"/>
      <c r="VPE12" s="663"/>
      <c r="VPF12" s="663"/>
      <c r="VPG12" s="663"/>
      <c r="VPH12" s="663"/>
      <c r="VPI12" s="663"/>
      <c r="VPJ12" s="663"/>
      <c r="VPK12" s="663"/>
      <c r="VPL12" s="663"/>
      <c r="VPM12" s="663"/>
      <c r="VPN12" s="663"/>
      <c r="VPO12" s="663"/>
      <c r="VPP12" s="663"/>
      <c r="VPQ12" s="663"/>
      <c r="VPR12" s="663"/>
      <c r="VPS12" s="663"/>
      <c r="VPT12" s="663"/>
      <c r="VPU12" s="663"/>
      <c r="VPV12" s="663"/>
      <c r="VPW12" s="663"/>
      <c r="VPX12" s="663"/>
      <c r="VPY12" s="663"/>
      <c r="VPZ12" s="663"/>
      <c r="VQA12" s="663"/>
      <c r="VQB12" s="663"/>
      <c r="VQC12" s="663"/>
      <c r="VQD12" s="663"/>
      <c r="VQE12" s="663"/>
      <c r="VQF12" s="663"/>
      <c r="VQG12" s="663"/>
      <c r="VQH12" s="663"/>
      <c r="VQI12" s="663"/>
      <c r="VQJ12" s="663"/>
      <c r="VQK12" s="663"/>
      <c r="VQL12" s="663"/>
      <c r="VQM12" s="663"/>
      <c r="VQN12" s="663"/>
      <c r="VQO12" s="663"/>
      <c r="VQP12" s="663"/>
      <c r="VQQ12" s="663"/>
      <c r="VQR12" s="663"/>
      <c r="VQS12" s="663"/>
      <c r="VQT12" s="663"/>
      <c r="VQU12" s="663"/>
      <c r="VQV12" s="663"/>
      <c r="VQW12" s="663"/>
      <c r="VQX12" s="663"/>
      <c r="VQY12" s="663"/>
      <c r="VQZ12" s="663"/>
      <c r="VRA12" s="663"/>
      <c r="VRB12" s="663"/>
      <c r="VRC12" s="663"/>
      <c r="VRD12" s="663"/>
      <c r="VRE12" s="663"/>
      <c r="VRF12" s="663"/>
      <c r="VRG12" s="663"/>
      <c r="VRH12" s="663"/>
      <c r="VRI12" s="663"/>
      <c r="VRJ12" s="663"/>
      <c r="VRK12" s="663"/>
      <c r="VRL12" s="663"/>
      <c r="VRM12" s="663"/>
      <c r="VRN12" s="663"/>
      <c r="VRO12" s="663"/>
      <c r="VRP12" s="663"/>
      <c r="VRQ12" s="663"/>
      <c r="VRR12" s="663"/>
      <c r="VRS12" s="663"/>
      <c r="VRT12" s="663"/>
      <c r="VRU12" s="663"/>
      <c r="VRV12" s="663"/>
      <c r="VRW12" s="663"/>
      <c r="VRX12" s="663"/>
      <c r="VRY12" s="663"/>
      <c r="VRZ12" s="663"/>
      <c r="VSA12" s="663"/>
      <c r="VSB12" s="663"/>
      <c r="VSC12" s="663"/>
      <c r="VSD12" s="663"/>
      <c r="VSE12" s="663"/>
      <c r="VSF12" s="663"/>
      <c r="VSG12" s="663"/>
      <c r="VSH12" s="663"/>
      <c r="VSI12" s="663"/>
      <c r="VSJ12" s="663"/>
      <c r="VSK12" s="663"/>
      <c r="VSL12" s="663"/>
      <c r="VSM12" s="663"/>
      <c r="VSN12" s="663"/>
      <c r="VSO12" s="663"/>
      <c r="VSP12" s="663"/>
      <c r="VSQ12" s="663"/>
      <c r="VSR12" s="663"/>
      <c r="VSS12" s="663"/>
      <c r="VST12" s="663"/>
      <c r="VSU12" s="663"/>
      <c r="VSV12" s="663"/>
      <c r="VSW12" s="663"/>
      <c r="VSX12" s="663"/>
      <c r="VSY12" s="663"/>
      <c r="VSZ12" s="663"/>
      <c r="VTA12" s="663"/>
      <c r="VTB12" s="663"/>
      <c r="VTC12" s="663"/>
      <c r="VTD12" s="663"/>
      <c r="VTE12" s="663"/>
      <c r="VTF12" s="663"/>
      <c r="VTG12" s="663"/>
      <c r="VTH12" s="663"/>
      <c r="VTI12" s="663"/>
      <c r="VTJ12" s="663"/>
      <c r="VTK12" s="663"/>
      <c r="VTL12" s="663"/>
      <c r="VTM12" s="663"/>
      <c r="VTN12" s="663"/>
      <c r="VTO12" s="663"/>
      <c r="VTP12" s="663"/>
      <c r="VTQ12" s="663"/>
      <c r="VTR12" s="663"/>
      <c r="VTS12" s="663"/>
      <c r="VTT12" s="663"/>
      <c r="VTU12" s="663"/>
      <c r="VTV12" s="663"/>
      <c r="VTW12" s="663"/>
      <c r="VTX12" s="663"/>
      <c r="VTY12" s="663"/>
      <c r="VTZ12" s="663"/>
      <c r="VUA12" s="663"/>
      <c r="VUB12" s="663"/>
      <c r="VUC12" s="663"/>
      <c r="VUD12" s="663"/>
      <c r="VUE12" s="663"/>
      <c r="VUF12" s="663"/>
      <c r="VUG12" s="663"/>
      <c r="VUH12" s="663"/>
      <c r="VUI12" s="663"/>
      <c r="VUJ12" s="663"/>
      <c r="VUK12" s="663"/>
      <c r="VUL12" s="663"/>
      <c r="VUM12" s="663"/>
      <c r="VUN12" s="663"/>
      <c r="VUO12" s="663"/>
      <c r="VUP12" s="663"/>
      <c r="VUQ12" s="663"/>
      <c r="VUR12" s="663"/>
      <c r="VUS12" s="663"/>
      <c r="VUT12" s="663"/>
      <c r="VUU12" s="663"/>
      <c r="VUV12" s="663"/>
      <c r="VUW12" s="663"/>
      <c r="VUX12" s="663"/>
      <c r="VUY12" s="663"/>
      <c r="VUZ12" s="663"/>
      <c r="VVA12" s="663"/>
      <c r="VVB12" s="663"/>
      <c r="VVC12" s="663"/>
      <c r="VVD12" s="663"/>
      <c r="VVE12" s="663"/>
      <c r="VVF12" s="663"/>
      <c r="VVG12" s="663"/>
      <c r="VVH12" s="663"/>
      <c r="VVI12" s="663"/>
      <c r="VVJ12" s="663"/>
      <c r="VVK12" s="663"/>
      <c r="VVL12" s="663"/>
      <c r="VVM12" s="663"/>
      <c r="VVN12" s="663"/>
      <c r="VVO12" s="663"/>
      <c r="VVP12" s="663"/>
      <c r="VVQ12" s="663"/>
      <c r="VVR12" s="663"/>
      <c r="VVS12" s="663"/>
      <c r="VVT12" s="663"/>
      <c r="VVU12" s="663"/>
      <c r="VVV12" s="663"/>
      <c r="VVW12" s="663"/>
      <c r="VVX12" s="663"/>
      <c r="VVY12" s="663"/>
      <c r="VVZ12" s="663"/>
      <c r="VWA12" s="663"/>
      <c r="VWB12" s="663"/>
      <c r="VWC12" s="663"/>
      <c r="VWD12" s="663"/>
      <c r="VWE12" s="663"/>
      <c r="VWF12" s="663"/>
      <c r="VWG12" s="663"/>
      <c r="VWH12" s="663"/>
      <c r="VWI12" s="663"/>
      <c r="VWJ12" s="663"/>
      <c r="VWK12" s="663"/>
      <c r="VWL12" s="663"/>
      <c r="VWM12" s="663"/>
      <c r="VWN12" s="663"/>
      <c r="VWO12" s="663"/>
      <c r="VWP12" s="663"/>
      <c r="VWQ12" s="663"/>
      <c r="VWR12" s="663"/>
      <c r="VWS12" s="663"/>
      <c r="VWT12" s="663"/>
      <c r="VWU12" s="663"/>
      <c r="VWV12" s="663"/>
      <c r="VWW12" s="663"/>
      <c r="VWX12" s="663"/>
      <c r="VWY12" s="663"/>
      <c r="VWZ12" s="663"/>
      <c r="VXA12" s="663"/>
      <c r="VXB12" s="663"/>
      <c r="VXC12" s="663"/>
      <c r="VXD12" s="663"/>
      <c r="VXE12" s="663"/>
      <c r="VXF12" s="663"/>
      <c r="VXG12" s="663"/>
      <c r="VXH12" s="663"/>
      <c r="VXI12" s="663"/>
      <c r="VXJ12" s="663"/>
      <c r="VXK12" s="663"/>
      <c r="VXL12" s="663"/>
      <c r="VXM12" s="663"/>
      <c r="VXN12" s="663"/>
      <c r="VXO12" s="663"/>
      <c r="VXP12" s="663"/>
      <c r="VXQ12" s="663"/>
      <c r="VXR12" s="663"/>
      <c r="VXS12" s="663"/>
      <c r="VXT12" s="663"/>
      <c r="VXU12" s="663"/>
      <c r="VXV12" s="663"/>
      <c r="VXW12" s="663"/>
      <c r="VXX12" s="663"/>
      <c r="VXY12" s="663"/>
      <c r="VXZ12" s="663"/>
      <c r="VYA12" s="663"/>
      <c r="VYB12" s="663"/>
      <c r="VYC12" s="663"/>
      <c r="VYD12" s="663"/>
      <c r="VYE12" s="663"/>
      <c r="VYF12" s="663"/>
      <c r="VYG12" s="663"/>
      <c r="VYH12" s="663"/>
      <c r="VYI12" s="663"/>
      <c r="VYJ12" s="663"/>
      <c r="VYK12" s="663"/>
      <c r="VYL12" s="663"/>
      <c r="VYM12" s="663"/>
      <c r="VYN12" s="663"/>
      <c r="VYO12" s="663"/>
      <c r="VYP12" s="663"/>
      <c r="VYQ12" s="663"/>
      <c r="VYR12" s="663"/>
      <c r="VYS12" s="663"/>
      <c r="VYT12" s="663"/>
      <c r="VYU12" s="663"/>
      <c r="VYV12" s="663"/>
      <c r="VYW12" s="663"/>
      <c r="VYX12" s="663"/>
      <c r="VYY12" s="663"/>
      <c r="VYZ12" s="663"/>
      <c r="VZA12" s="663"/>
      <c r="VZB12" s="663"/>
      <c r="VZC12" s="663"/>
      <c r="VZD12" s="663"/>
      <c r="VZE12" s="663"/>
      <c r="VZF12" s="663"/>
      <c r="VZG12" s="663"/>
      <c r="VZH12" s="663"/>
      <c r="VZI12" s="663"/>
      <c r="VZJ12" s="663"/>
      <c r="VZK12" s="663"/>
      <c r="VZL12" s="663"/>
      <c r="VZM12" s="663"/>
      <c r="VZN12" s="663"/>
      <c r="VZO12" s="663"/>
      <c r="VZP12" s="663"/>
      <c r="VZQ12" s="663"/>
      <c r="VZR12" s="663"/>
      <c r="VZS12" s="663"/>
      <c r="VZT12" s="663"/>
      <c r="VZU12" s="663"/>
      <c r="VZV12" s="663"/>
      <c r="VZW12" s="663"/>
      <c r="VZX12" s="663"/>
      <c r="VZY12" s="663"/>
      <c r="VZZ12" s="663"/>
      <c r="WAA12" s="663"/>
      <c r="WAB12" s="663"/>
      <c r="WAC12" s="663"/>
      <c r="WAD12" s="663"/>
      <c r="WAE12" s="663"/>
      <c r="WAF12" s="663"/>
      <c r="WAG12" s="663"/>
      <c r="WAH12" s="663"/>
      <c r="WAI12" s="663"/>
      <c r="WAJ12" s="663"/>
      <c r="WAK12" s="663"/>
      <c r="WAL12" s="663"/>
      <c r="WAM12" s="663"/>
      <c r="WAN12" s="663"/>
      <c r="WAO12" s="663"/>
      <c r="WAP12" s="663"/>
      <c r="WAQ12" s="663"/>
      <c r="WAR12" s="663"/>
      <c r="WAS12" s="663"/>
      <c r="WAT12" s="663"/>
      <c r="WAU12" s="663"/>
      <c r="WAV12" s="663"/>
      <c r="WAW12" s="663"/>
      <c r="WAX12" s="663"/>
      <c r="WAY12" s="663"/>
      <c r="WAZ12" s="663"/>
      <c r="WBA12" s="663"/>
      <c r="WBB12" s="663"/>
      <c r="WBC12" s="663"/>
      <c r="WBD12" s="663"/>
      <c r="WBE12" s="663"/>
      <c r="WBF12" s="663"/>
      <c r="WBG12" s="663"/>
      <c r="WBH12" s="663"/>
      <c r="WBI12" s="663"/>
      <c r="WBJ12" s="663"/>
      <c r="WBK12" s="663"/>
      <c r="WBL12" s="663"/>
      <c r="WBM12" s="663"/>
      <c r="WBN12" s="663"/>
      <c r="WBO12" s="663"/>
      <c r="WBP12" s="663"/>
      <c r="WBQ12" s="663"/>
      <c r="WBR12" s="663"/>
      <c r="WBS12" s="663"/>
      <c r="WBT12" s="663"/>
      <c r="WBU12" s="663"/>
      <c r="WBV12" s="663"/>
      <c r="WBW12" s="663"/>
      <c r="WBX12" s="663"/>
      <c r="WBY12" s="663"/>
      <c r="WBZ12" s="663"/>
      <c r="WCA12" s="663"/>
      <c r="WCB12" s="663"/>
      <c r="WCC12" s="663"/>
      <c r="WCD12" s="663"/>
      <c r="WCE12" s="663"/>
      <c r="WCF12" s="663"/>
      <c r="WCG12" s="663"/>
      <c r="WCH12" s="663"/>
      <c r="WCI12" s="663"/>
      <c r="WCJ12" s="663"/>
      <c r="WCK12" s="663"/>
      <c r="WCL12" s="663"/>
      <c r="WCM12" s="663"/>
      <c r="WCN12" s="663"/>
      <c r="WCO12" s="663"/>
      <c r="WCP12" s="663"/>
      <c r="WCQ12" s="663"/>
      <c r="WCR12" s="663"/>
      <c r="WCS12" s="663"/>
      <c r="WCT12" s="663"/>
      <c r="WCU12" s="663"/>
      <c r="WCV12" s="663"/>
      <c r="WCW12" s="663"/>
      <c r="WCX12" s="663"/>
      <c r="WCY12" s="663"/>
      <c r="WCZ12" s="663"/>
      <c r="WDA12" s="663"/>
      <c r="WDB12" s="663"/>
      <c r="WDC12" s="663"/>
      <c r="WDD12" s="663"/>
      <c r="WDE12" s="663"/>
      <c r="WDF12" s="663"/>
      <c r="WDG12" s="663"/>
      <c r="WDH12" s="663"/>
      <c r="WDI12" s="663"/>
      <c r="WDJ12" s="663"/>
      <c r="WDK12" s="663"/>
      <c r="WDL12" s="663"/>
      <c r="WDM12" s="663"/>
      <c r="WDN12" s="663"/>
      <c r="WDO12" s="663"/>
      <c r="WDP12" s="663"/>
      <c r="WDQ12" s="663"/>
      <c r="WDR12" s="663"/>
      <c r="WDS12" s="663"/>
      <c r="WDT12" s="663"/>
      <c r="WDU12" s="663"/>
      <c r="WDV12" s="663"/>
      <c r="WDW12" s="663"/>
      <c r="WDX12" s="663"/>
      <c r="WDY12" s="663"/>
      <c r="WDZ12" s="663"/>
      <c r="WEA12" s="663"/>
      <c r="WEB12" s="663"/>
      <c r="WEC12" s="663"/>
      <c r="WED12" s="663"/>
      <c r="WEE12" s="663"/>
      <c r="WEF12" s="663"/>
      <c r="WEG12" s="663"/>
      <c r="WEH12" s="663"/>
      <c r="WEI12" s="663"/>
      <c r="WEJ12" s="663"/>
      <c r="WEK12" s="663"/>
      <c r="WEL12" s="663"/>
      <c r="WEM12" s="663"/>
      <c r="WEN12" s="663"/>
      <c r="WEO12" s="663"/>
      <c r="WEP12" s="663"/>
      <c r="WEQ12" s="663"/>
      <c r="WER12" s="663"/>
      <c r="WES12" s="663"/>
      <c r="WET12" s="663"/>
      <c r="WEU12" s="663"/>
      <c r="WEV12" s="663"/>
      <c r="WEW12" s="663"/>
      <c r="WEX12" s="663"/>
      <c r="WEY12" s="663"/>
      <c r="WEZ12" s="663"/>
      <c r="WFA12" s="663"/>
      <c r="WFB12" s="663"/>
      <c r="WFC12" s="663"/>
      <c r="WFD12" s="663"/>
      <c r="WFE12" s="663"/>
      <c r="WFF12" s="663"/>
      <c r="WFG12" s="663"/>
      <c r="WFH12" s="663"/>
      <c r="WFI12" s="663"/>
      <c r="WFJ12" s="663"/>
      <c r="WFK12" s="663"/>
      <c r="WFL12" s="663"/>
      <c r="WFM12" s="663"/>
      <c r="WFN12" s="663"/>
      <c r="WFO12" s="663"/>
      <c r="WFP12" s="663"/>
      <c r="WFQ12" s="663"/>
      <c r="WFR12" s="663"/>
      <c r="WFS12" s="663"/>
      <c r="WFT12" s="663"/>
      <c r="WFU12" s="663"/>
      <c r="WFV12" s="663"/>
      <c r="WFW12" s="663"/>
      <c r="WFX12" s="663"/>
      <c r="WFY12" s="663"/>
      <c r="WFZ12" s="663"/>
      <c r="WGA12" s="663"/>
      <c r="WGB12" s="663"/>
      <c r="WGC12" s="663"/>
      <c r="WGD12" s="663"/>
      <c r="WGE12" s="663"/>
      <c r="WGF12" s="663"/>
      <c r="WGG12" s="663"/>
      <c r="WGH12" s="663"/>
      <c r="WGI12" s="663"/>
      <c r="WGJ12" s="663"/>
      <c r="WGK12" s="663"/>
      <c r="WGL12" s="663"/>
      <c r="WGM12" s="663"/>
      <c r="WGN12" s="663"/>
      <c r="WGO12" s="663"/>
      <c r="WGP12" s="663"/>
      <c r="WGQ12" s="663"/>
      <c r="WGR12" s="663"/>
      <c r="WGS12" s="663"/>
      <c r="WGT12" s="663"/>
      <c r="WGU12" s="663"/>
      <c r="WGV12" s="663"/>
      <c r="WGW12" s="663"/>
      <c r="WGX12" s="663"/>
      <c r="WGY12" s="663"/>
      <c r="WGZ12" s="663"/>
      <c r="WHA12" s="663"/>
      <c r="WHB12" s="663"/>
      <c r="WHC12" s="663"/>
      <c r="WHD12" s="663"/>
      <c r="WHE12" s="663"/>
      <c r="WHF12" s="663"/>
      <c r="WHG12" s="663"/>
      <c r="WHH12" s="663"/>
      <c r="WHI12" s="663"/>
      <c r="WHJ12" s="663"/>
      <c r="WHK12" s="663"/>
      <c r="WHL12" s="663"/>
      <c r="WHM12" s="663"/>
      <c r="WHN12" s="663"/>
      <c r="WHO12" s="663"/>
      <c r="WHP12" s="663"/>
      <c r="WHQ12" s="663"/>
      <c r="WHR12" s="663"/>
      <c r="WHS12" s="663"/>
      <c r="WHT12" s="663"/>
      <c r="WHU12" s="663"/>
      <c r="WHV12" s="663"/>
      <c r="WHW12" s="663"/>
      <c r="WHX12" s="663"/>
      <c r="WHY12" s="663"/>
      <c r="WHZ12" s="663"/>
      <c r="WIA12" s="663"/>
      <c r="WIB12" s="663"/>
      <c r="WIC12" s="663"/>
      <c r="WID12" s="663"/>
      <c r="WIE12" s="663"/>
      <c r="WIF12" s="663"/>
      <c r="WIG12" s="663"/>
      <c r="WIH12" s="663"/>
      <c r="WII12" s="663"/>
      <c r="WIJ12" s="663"/>
      <c r="WIK12" s="663"/>
      <c r="WIL12" s="663"/>
      <c r="WIM12" s="663"/>
      <c r="WIN12" s="663"/>
      <c r="WIO12" s="663"/>
      <c r="WIP12" s="663"/>
      <c r="WIQ12" s="663"/>
      <c r="WIR12" s="663"/>
      <c r="WIS12" s="663"/>
      <c r="WIT12" s="663"/>
      <c r="WIU12" s="663"/>
      <c r="WIV12" s="663"/>
      <c r="WIW12" s="663"/>
      <c r="WIX12" s="663"/>
      <c r="WIY12" s="663"/>
      <c r="WIZ12" s="663"/>
      <c r="WJA12" s="663"/>
      <c r="WJB12" s="663"/>
      <c r="WJC12" s="663"/>
      <c r="WJD12" s="663"/>
      <c r="WJE12" s="663"/>
      <c r="WJF12" s="663"/>
      <c r="WJG12" s="663"/>
      <c r="WJH12" s="663"/>
      <c r="WJI12" s="663"/>
      <c r="WJJ12" s="663"/>
      <c r="WJK12" s="663"/>
      <c r="WJL12" s="663"/>
      <c r="WJM12" s="663"/>
      <c r="WJN12" s="663"/>
      <c r="WJO12" s="663"/>
      <c r="WJP12" s="663"/>
      <c r="WJQ12" s="663"/>
      <c r="WJR12" s="663"/>
      <c r="WJS12" s="663"/>
      <c r="WJT12" s="663"/>
      <c r="WJU12" s="663"/>
      <c r="WJV12" s="663"/>
      <c r="WJW12" s="663"/>
      <c r="WJX12" s="663"/>
      <c r="WJY12" s="663"/>
      <c r="WJZ12" s="663"/>
      <c r="WKA12" s="663"/>
      <c r="WKB12" s="663"/>
      <c r="WKC12" s="663"/>
      <c r="WKD12" s="663"/>
      <c r="WKE12" s="663"/>
      <c r="WKF12" s="663"/>
      <c r="WKG12" s="663"/>
      <c r="WKH12" s="663"/>
      <c r="WKI12" s="663"/>
      <c r="WKJ12" s="663"/>
      <c r="WKK12" s="663"/>
      <c r="WKL12" s="663"/>
      <c r="WKM12" s="663"/>
      <c r="WKN12" s="663"/>
      <c r="WKO12" s="663"/>
      <c r="WKP12" s="663"/>
      <c r="WKQ12" s="663"/>
      <c r="WKR12" s="663"/>
      <c r="WKS12" s="663"/>
      <c r="WKT12" s="663"/>
      <c r="WKU12" s="663"/>
      <c r="WKV12" s="663"/>
      <c r="WKW12" s="663"/>
      <c r="WKX12" s="663"/>
      <c r="WKY12" s="663"/>
      <c r="WKZ12" s="663"/>
      <c r="WLA12" s="663"/>
      <c r="WLB12" s="663"/>
      <c r="WLC12" s="663"/>
      <c r="WLD12" s="663"/>
      <c r="WLE12" s="663"/>
      <c r="WLF12" s="663"/>
      <c r="WLG12" s="663"/>
      <c r="WLH12" s="663"/>
      <c r="WLI12" s="663"/>
      <c r="WLJ12" s="663"/>
      <c r="WLK12" s="663"/>
      <c r="WLL12" s="663"/>
      <c r="WLM12" s="663"/>
      <c r="WLN12" s="663"/>
      <c r="WLO12" s="663"/>
      <c r="WLP12" s="663"/>
      <c r="WLQ12" s="663"/>
      <c r="WLR12" s="663"/>
      <c r="WLS12" s="663"/>
      <c r="WLT12" s="663"/>
      <c r="WLU12" s="663"/>
      <c r="WLV12" s="663"/>
      <c r="WLW12" s="663"/>
      <c r="WLX12" s="663"/>
      <c r="WLY12" s="663"/>
      <c r="WLZ12" s="663"/>
      <c r="WMA12" s="663"/>
      <c r="WMB12" s="663"/>
      <c r="WMC12" s="663"/>
      <c r="WMD12" s="663"/>
      <c r="WME12" s="663"/>
      <c r="WMF12" s="663"/>
      <c r="WMG12" s="663"/>
      <c r="WMH12" s="663"/>
      <c r="WMI12" s="663"/>
      <c r="WMJ12" s="663"/>
      <c r="WMK12" s="663"/>
      <c r="WML12" s="663"/>
      <c r="WMM12" s="663"/>
      <c r="WMN12" s="663"/>
      <c r="WMO12" s="663"/>
      <c r="WMP12" s="663"/>
      <c r="WMQ12" s="663"/>
      <c r="WMR12" s="663"/>
      <c r="WMS12" s="663"/>
      <c r="WMT12" s="663"/>
      <c r="WMU12" s="663"/>
      <c r="WMV12" s="663"/>
      <c r="WMW12" s="663"/>
      <c r="WMX12" s="663"/>
      <c r="WMY12" s="663"/>
      <c r="WMZ12" s="663"/>
      <c r="WNA12" s="663"/>
      <c r="WNB12" s="663"/>
      <c r="WNC12" s="663"/>
      <c r="WND12" s="663"/>
      <c r="WNE12" s="663"/>
      <c r="WNF12" s="663"/>
      <c r="WNG12" s="663"/>
      <c r="WNH12" s="663"/>
      <c r="WNI12" s="663"/>
      <c r="WNJ12" s="663"/>
      <c r="WNK12" s="663"/>
      <c r="WNL12" s="663"/>
      <c r="WNM12" s="663"/>
      <c r="WNN12" s="663"/>
      <c r="WNO12" s="663"/>
      <c r="WNP12" s="663"/>
      <c r="WNQ12" s="663"/>
      <c r="WNR12" s="663"/>
      <c r="WNS12" s="663"/>
      <c r="WNT12" s="663"/>
      <c r="WNU12" s="663"/>
      <c r="WNV12" s="663"/>
      <c r="WNW12" s="663"/>
      <c r="WNX12" s="663"/>
      <c r="WNY12" s="663"/>
      <c r="WNZ12" s="663"/>
      <c r="WOA12" s="663"/>
      <c r="WOB12" s="663"/>
      <c r="WOC12" s="663"/>
      <c r="WOD12" s="663"/>
      <c r="WOE12" s="663"/>
      <c r="WOF12" s="663"/>
      <c r="WOG12" s="663"/>
      <c r="WOH12" s="663"/>
      <c r="WOI12" s="663"/>
      <c r="WOJ12" s="663"/>
      <c r="WOK12" s="663"/>
      <c r="WOL12" s="663"/>
      <c r="WOM12" s="663"/>
      <c r="WON12" s="663"/>
      <c r="WOO12" s="663"/>
      <c r="WOP12" s="663"/>
      <c r="WOQ12" s="663"/>
      <c r="WOR12" s="663"/>
      <c r="WOS12" s="663"/>
      <c r="WOT12" s="663"/>
      <c r="WOU12" s="663"/>
      <c r="WOV12" s="663"/>
      <c r="WOW12" s="663"/>
      <c r="WOX12" s="663"/>
      <c r="WOY12" s="663"/>
      <c r="WOZ12" s="663"/>
      <c r="WPA12" s="663"/>
      <c r="WPB12" s="663"/>
      <c r="WPC12" s="663"/>
      <c r="WPD12" s="663"/>
      <c r="WPE12" s="663"/>
      <c r="WPF12" s="663"/>
      <c r="WPG12" s="663"/>
      <c r="WPH12" s="663"/>
      <c r="WPI12" s="663"/>
      <c r="WPJ12" s="663"/>
      <c r="WPK12" s="663"/>
      <c r="WPL12" s="663"/>
      <c r="WPM12" s="663"/>
      <c r="WPN12" s="663"/>
      <c r="WPO12" s="663"/>
      <c r="WPP12" s="663"/>
      <c r="WPQ12" s="663"/>
      <c r="WPR12" s="663"/>
      <c r="WPS12" s="663"/>
      <c r="WPT12" s="663"/>
      <c r="WPU12" s="663"/>
      <c r="WPV12" s="663"/>
      <c r="WPW12" s="663"/>
      <c r="WPX12" s="663"/>
      <c r="WPY12" s="663"/>
      <c r="WPZ12" s="663"/>
      <c r="WQA12" s="663"/>
      <c r="WQB12" s="663"/>
      <c r="WQC12" s="663"/>
      <c r="WQD12" s="663"/>
      <c r="WQE12" s="663"/>
      <c r="WQF12" s="663"/>
      <c r="WQG12" s="663"/>
      <c r="WQH12" s="663"/>
      <c r="WQI12" s="663"/>
      <c r="WQJ12" s="663"/>
      <c r="WQK12" s="663"/>
      <c r="WQL12" s="663"/>
      <c r="WQM12" s="663"/>
      <c r="WQN12" s="663"/>
      <c r="WQO12" s="663"/>
      <c r="WQP12" s="663"/>
      <c r="WQQ12" s="663"/>
      <c r="WQR12" s="663"/>
      <c r="WQS12" s="663"/>
      <c r="WQT12" s="663"/>
      <c r="WQU12" s="663"/>
      <c r="WQV12" s="663"/>
      <c r="WQW12" s="663"/>
      <c r="WQX12" s="663"/>
      <c r="WQY12" s="663"/>
      <c r="WQZ12" s="663"/>
      <c r="WRA12" s="663"/>
      <c r="WRB12" s="663"/>
      <c r="WRC12" s="663"/>
      <c r="WRD12" s="663"/>
      <c r="WRE12" s="663"/>
      <c r="WRF12" s="663"/>
      <c r="WRG12" s="663"/>
      <c r="WRH12" s="663"/>
      <c r="WRI12" s="663"/>
      <c r="WRJ12" s="663"/>
      <c r="WRK12" s="663"/>
      <c r="WRL12" s="663"/>
      <c r="WRM12" s="663"/>
      <c r="WRN12" s="663"/>
      <c r="WRO12" s="663"/>
      <c r="WRP12" s="663"/>
      <c r="WRQ12" s="663"/>
      <c r="WRR12" s="663"/>
      <c r="WRS12" s="663"/>
      <c r="WRT12" s="663"/>
      <c r="WRU12" s="663"/>
      <c r="WRV12" s="663"/>
      <c r="WRW12" s="663"/>
      <c r="WRX12" s="663"/>
      <c r="WRY12" s="663"/>
      <c r="WRZ12" s="663"/>
      <c r="WSA12" s="663"/>
      <c r="WSB12" s="663"/>
      <c r="WSC12" s="663"/>
      <c r="WSD12" s="663"/>
      <c r="WSE12" s="663"/>
      <c r="WSF12" s="663"/>
      <c r="WSG12" s="663"/>
      <c r="WSH12" s="663"/>
      <c r="WSI12" s="663"/>
      <c r="WSJ12" s="663"/>
      <c r="WSK12" s="663"/>
      <c r="WSL12" s="663"/>
      <c r="WSM12" s="663"/>
      <c r="WSN12" s="663"/>
      <c r="WSO12" s="663"/>
      <c r="WSP12" s="663"/>
      <c r="WSQ12" s="663"/>
      <c r="WSR12" s="663"/>
      <c r="WSS12" s="663"/>
      <c r="WST12" s="663"/>
      <c r="WSU12" s="663"/>
      <c r="WSV12" s="663"/>
      <c r="WSW12" s="663"/>
      <c r="WSX12" s="663"/>
      <c r="WSY12" s="663"/>
      <c r="WSZ12" s="663"/>
      <c r="WTA12" s="663"/>
      <c r="WTB12" s="663"/>
      <c r="WTC12" s="663"/>
      <c r="WTD12" s="663"/>
      <c r="WTE12" s="663"/>
      <c r="WTF12" s="663"/>
      <c r="WTG12" s="663"/>
      <c r="WTH12" s="663"/>
      <c r="WTI12" s="663"/>
      <c r="WTJ12" s="663"/>
      <c r="WTK12" s="663"/>
      <c r="WTL12" s="663"/>
      <c r="WTM12" s="663"/>
      <c r="WTN12" s="663"/>
      <c r="WTO12" s="663"/>
      <c r="WTP12" s="663"/>
      <c r="WTQ12" s="663"/>
      <c r="WTR12" s="663"/>
      <c r="WTS12" s="663"/>
      <c r="WTT12" s="663"/>
      <c r="WTU12" s="663"/>
      <c r="WTV12" s="663"/>
      <c r="WTW12" s="663"/>
      <c r="WTX12" s="663"/>
      <c r="WTY12" s="663"/>
      <c r="WTZ12" s="663"/>
      <c r="WUA12" s="663"/>
      <c r="WUB12" s="663"/>
      <c r="WUC12" s="663"/>
      <c r="WUD12" s="663"/>
      <c r="WUE12" s="663"/>
      <c r="WUF12" s="663"/>
      <c r="WUG12" s="663"/>
      <c r="WUH12" s="663"/>
      <c r="WUI12" s="663"/>
      <c r="WUJ12" s="663"/>
      <c r="WUK12" s="663"/>
      <c r="WUL12" s="663"/>
      <c r="WUM12" s="663"/>
      <c r="WUN12" s="663"/>
      <c r="WUO12" s="663"/>
      <c r="WUP12" s="663"/>
      <c r="WUQ12" s="663"/>
      <c r="WUR12" s="663"/>
      <c r="WUS12" s="663"/>
      <c r="WUT12" s="663"/>
      <c r="WUU12" s="663"/>
      <c r="WUV12" s="663"/>
      <c r="WUW12" s="663"/>
      <c r="WUX12" s="663"/>
      <c r="WUY12" s="663"/>
      <c r="WUZ12" s="663"/>
      <c r="WVA12" s="663"/>
      <c r="WVB12" s="663"/>
      <c r="WVC12" s="663"/>
      <c r="WVD12" s="663"/>
      <c r="WVE12" s="663"/>
      <c r="WVF12" s="663"/>
      <c r="WVG12" s="663"/>
      <c r="WVH12" s="663"/>
      <c r="WVI12" s="663"/>
      <c r="WVJ12" s="663"/>
      <c r="WVK12" s="663"/>
      <c r="WVL12" s="663"/>
      <c r="WVM12" s="663"/>
      <c r="WVN12" s="663"/>
      <c r="WVO12" s="663"/>
      <c r="WVP12" s="663"/>
      <c r="WVQ12" s="663"/>
      <c r="WVR12" s="663"/>
      <c r="WVS12" s="663"/>
      <c r="WVT12" s="663"/>
      <c r="WVU12" s="663"/>
      <c r="WVV12" s="663"/>
      <c r="WVW12" s="663"/>
      <c r="WVX12" s="663"/>
      <c r="WVY12" s="663"/>
      <c r="WVZ12" s="663"/>
      <c r="WWA12" s="663"/>
      <c r="WWB12" s="663"/>
      <c r="WWC12" s="663"/>
      <c r="WWD12" s="663"/>
      <c r="WWE12" s="663"/>
      <c r="WWF12" s="663"/>
      <c r="WWG12" s="663"/>
      <c r="WWH12" s="663"/>
      <c r="WWI12" s="663"/>
      <c r="WWJ12" s="663"/>
      <c r="WWK12" s="663"/>
      <c r="WWL12" s="663"/>
      <c r="WWM12" s="663"/>
      <c r="WWN12" s="663"/>
      <c r="WWO12" s="663"/>
      <c r="WWP12" s="663"/>
      <c r="WWQ12" s="663"/>
      <c r="WWR12" s="663"/>
      <c r="WWS12" s="663"/>
      <c r="WWT12" s="663"/>
      <c r="WWU12" s="663"/>
      <c r="WWV12" s="663"/>
      <c r="WWW12" s="663"/>
      <c r="WWX12" s="663"/>
      <c r="WWY12" s="663"/>
      <c r="WWZ12" s="663"/>
      <c r="WXA12" s="663"/>
      <c r="WXB12" s="663"/>
      <c r="WXC12" s="663"/>
      <c r="WXD12" s="663"/>
      <c r="WXE12" s="663"/>
      <c r="WXF12" s="663"/>
      <c r="WXG12" s="663"/>
      <c r="WXH12" s="663"/>
      <c r="WXI12" s="663"/>
      <c r="WXJ12" s="663"/>
      <c r="WXK12" s="663"/>
      <c r="WXL12" s="663"/>
      <c r="WXM12" s="663"/>
      <c r="WXN12" s="663"/>
      <c r="WXO12" s="663"/>
      <c r="WXP12" s="663"/>
      <c r="WXQ12" s="663"/>
      <c r="WXR12" s="663"/>
      <c r="WXS12" s="663"/>
      <c r="WXT12" s="663"/>
      <c r="WXU12" s="663"/>
      <c r="WXV12" s="663"/>
      <c r="WXW12" s="663"/>
      <c r="WXX12" s="663"/>
      <c r="WXY12" s="663"/>
      <c r="WXZ12" s="663"/>
      <c r="WYA12" s="663"/>
      <c r="WYB12" s="663"/>
      <c r="WYC12" s="663"/>
      <c r="WYD12" s="663"/>
      <c r="WYE12" s="663"/>
      <c r="WYF12" s="663"/>
      <c r="WYG12" s="663"/>
      <c r="WYH12" s="663"/>
      <c r="WYI12" s="663"/>
      <c r="WYJ12" s="663"/>
      <c r="WYK12" s="663"/>
      <c r="WYL12" s="663"/>
      <c r="WYM12" s="663"/>
      <c r="WYN12" s="663"/>
      <c r="WYO12" s="663"/>
      <c r="WYP12" s="663"/>
      <c r="WYQ12" s="663"/>
      <c r="WYR12" s="663"/>
      <c r="WYS12" s="663"/>
      <c r="WYT12" s="663"/>
      <c r="WYU12" s="663"/>
      <c r="WYV12" s="663"/>
      <c r="WYW12" s="663"/>
      <c r="WYX12" s="663"/>
      <c r="WYY12" s="663"/>
      <c r="WYZ12" s="663"/>
      <c r="WZA12" s="663"/>
      <c r="WZB12" s="663"/>
      <c r="WZC12" s="663"/>
      <c r="WZD12" s="663"/>
      <c r="WZE12" s="663"/>
      <c r="WZF12" s="663"/>
      <c r="WZG12" s="663"/>
      <c r="WZH12" s="663"/>
      <c r="WZI12" s="663"/>
      <c r="WZJ12" s="663"/>
      <c r="WZK12" s="663"/>
      <c r="WZL12" s="663"/>
      <c r="WZM12" s="663"/>
      <c r="WZN12" s="663"/>
      <c r="WZO12" s="663"/>
      <c r="WZP12" s="663"/>
      <c r="WZQ12" s="663"/>
      <c r="WZR12" s="663"/>
      <c r="WZS12" s="663"/>
      <c r="WZT12" s="663"/>
      <c r="WZU12" s="663"/>
      <c r="WZV12" s="663"/>
      <c r="WZW12" s="663"/>
      <c r="WZX12" s="663"/>
      <c r="WZY12" s="663"/>
      <c r="WZZ12" s="663"/>
      <c r="XAA12" s="663"/>
      <c r="XAB12" s="663"/>
      <c r="XAC12" s="663"/>
      <c r="XAD12" s="663"/>
      <c r="XAE12" s="663"/>
      <c r="XAF12" s="663"/>
      <c r="XAG12" s="663"/>
      <c r="XAH12" s="663"/>
      <c r="XAI12" s="663"/>
      <c r="XAJ12" s="663"/>
      <c r="XAK12" s="663"/>
      <c r="XAL12" s="663"/>
      <c r="XAM12" s="663"/>
      <c r="XAN12" s="663"/>
      <c r="XAO12" s="663"/>
      <c r="XAP12" s="663"/>
      <c r="XAQ12" s="663"/>
      <c r="XAR12" s="663"/>
      <c r="XAS12" s="663"/>
      <c r="XAT12" s="663"/>
      <c r="XAU12" s="663"/>
      <c r="XAV12" s="663"/>
      <c r="XAW12" s="663"/>
      <c r="XAX12" s="663"/>
      <c r="XAY12" s="663"/>
      <c r="XAZ12" s="663"/>
      <c r="XBA12" s="663"/>
      <c r="XBB12" s="663"/>
      <c r="XBC12" s="663"/>
      <c r="XBD12" s="663"/>
      <c r="XBE12" s="663"/>
      <c r="XBF12" s="663"/>
      <c r="XBG12" s="663"/>
      <c r="XBH12" s="663"/>
      <c r="XBI12" s="663"/>
      <c r="XBJ12" s="663"/>
      <c r="XBK12" s="663"/>
      <c r="XBL12" s="663"/>
      <c r="XBM12" s="663"/>
      <c r="XBN12" s="663"/>
      <c r="XBO12" s="663"/>
      <c r="XBP12" s="663"/>
      <c r="XBQ12" s="663"/>
      <c r="XBR12" s="663"/>
      <c r="XBS12" s="663"/>
      <c r="XBT12" s="663"/>
      <c r="XBU12" s="663"/>
      <c r="XBV12" s="663"/>
      <c r="XBW12" s="663"/>
      <c r="XBX12" s="663"/>
      <c r="XBY12" s="663"/>
      <c r="XBZ12" s="663"/>
      <c r="XCA12" s="663"/>
      <c r="XCB12" s="663"/>
      <c r="XCC12" s="663"/>
      <c r="XCD12" s="663"/>
      <c r="XCE12" s="663"/>
      <c r="XCF12" s="663"/>
      <c r="XCG12" s="663"/>
      <c r="XCH12" s="663"/>
      <c r="XCI12" s="663"/>
      <c r="XCJ12" s="663"/>
      <c r="XCK12" s="663"/>
      <c r="XCL12" s="663"/>
      <c r="XCM12" s="663"/>
      <c r="XCN12" s="663"/>
      <c r="XCO12" s="663"/>
      <c r="XCP12" s="663"/>
      <c r="XCQ12" s="663"/>
      <c r="XCR12" s="663"/>
      <c r="XCS12" s="663"/>
      <c r="XCT12" s="663"/>
      <c r="XCU12" s="663"/>
      <c r="XCV12" s="663"/>
      <c r="XCW12" s="663"/>
      <c r="XCX12" s="663"/>
      <c r="XCY12" s="663"/>
      <c r="XCZ12" s="663"/>
      <c r="XDA12" s="663"/>
      <c r="XDB12" s="663"/>
      <c r="XDC12" s="663"/>
      <c r="XDD12" s="663"/>
      <c r="XDE12" s="663"/>
      <c r="XDF12" s="663"/>
      <c r="XDG12" s="663"/>
      <c r="XDH12" s="663"/>
      <c r="XDI12" s="663"/>
      <c r="XDJ12" s="663"/>
      <c r="XDK12" s="663"/>
      <c r="XDL12" s="663"/>
      <c r="XDM12" s="663"/>
      <c r="XDN12" s="663"/>
      <c r="XDO12" s="663"/>
      <c r="XDP12" s="663"/>
      <c r="XDQ12" s="663"/>
      <c r="XDR12" s="663"/>
      <c r="XDS12" s="663"/>
      <c r="XDT12" s="663"/>
      <c r="XDU12" s="663"/>
      <c r="XDV12" s="663"/>
      <c r="XDW12" s="663"/>
      <c r="XDX12" s="663"/>
      <c r="XDY12" s="663"/>
      <c r="XDZ12" s="663"/>
      <c r="XEA12" s="663"/>
      <c r="XEB12" s="663"/>
      <c r="XEC12" s="663"/>
      <c r="XED12" s="663"/>
      <c r="XEE12" s="663"/>
      <c r="XEF12" s="663"/>
      <c r="XEG12" s="663"/>
      <c r="XEH12" s="663"/>
      <c r="XEI12" s="663"/>
      <c r="XEJ12" s="663"/>
      <c r="XEK12" s="663"/>
      <c r="XEL12" s="663"/>
      <c r="XEM12" s="663"/>
      <c r="XEN12" s="663"/>
      <c r="XEO12" s="663"/>
      <c r="XEP12" s="663"/>
      <c r="XEQ12" s="663"/>
      <c r="XER12" s="663"/>
      <c r="XES12" s="663"/>
      <c r="XET12" s="663"/>
      <c r="XEU12" s="663"/>
      <c r="XEV12" s="663"/>
      <c r="XEW12" s="663"/>
      <c r="XEX12" s="663"/>
      <c r="XEY12" s="663"/>
      <c r="XEZ12" s="663"/>
      <c r="XFA12" s="663"/>
      <c r="XFB12" s="663"/>
    </row>
    <row r="13" spans="1:16382" ht="15" customHeight="1">
      <c r="A13" s="165" t="s">
        <v>3</v>
      </c>
      <c r="B13" s="315">
        <f>B12</f>
        <v>0</v>
      </c>
      <c r="C13" s="315">
        <f>C12</f>
        <v>0</v>
      </c>
      <c r="D13" s="166"/>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4"/>
      <c r="ET13" s="314"/>
      <c r="EU13" s="314"/>
      <c r="EV13" s="314"/>
      <c r="EW13" s="314"/>
      <c r="EX13" s="314"/>
      <c r="EY13" s="314"/>
      <c r="EZ13" s="314"/>
      <c r="FA13" s="314"/>
      <c r="FB13" s="314"/>
      <c r="FC13" s="314"/>
      <c r="FD13" s="314"/>
      <c r="FE13" s="314"/>
      <c r="FF13" s="314"/>
      <c r="FG13" s="314"/>
      <c r="FH13" s="314"/>
      <c r="FI13" s="314"/>
      <c r="FJ13" s="314"/>
      <c r="FK13" s="314"/>
      <c r="FL13" s="314"/>
      <c r="FM13" s="314"/>
      <c r="FN13" s="314"/>
      <c r="FO13" s="314"/>
      <c r="FP13" s="314"/>
      <c r="FQ13" s="314"/>
      <c r="FR13" s="314"/>
      <c r="FS13" s="314"/>
      <c r="FT13" s="314"/>
      <c r="FU13" s="314"/>
      <c r="FV13" s="314"/>
      <c r="FW13" s="314"/>
      <c r="FX13" s="314"/>
      <c r="FY13" s="314"/>
      <c r="FZ13" s="314"/>
      <c r="GA13" s="314"/>
      <c r="GB13" s="314"/>
      <c r="GC13" s="314"/>
      <c r="GD13" s="314"/>
      <c r="GE13" s="314"/>
      <c r="GF13" s="314"/>
      <c r="GG13" s="314"/>
      <c r="GH13" s="314"/>
      <c r="GI13" s="314"/>
      <c r="GJ13" s="314"/>
      <c r="GK13" s="314"/>
      <c r="GL13" s="314"/>
      <c r="GM13" s="314"/>
      <c r="GN13" s="314"/>
      <c r="GO13" s="314"/>
      <c r="GP13" s="314"/>
      <c r="GQ13" s="314"/>
      <c r="GR13" s="314"/>
      <c r="GS13" s="314"/>
      <c r="GT13" s="314"/>
      <c r="GU13" s="314"/>
      <c r="GV13" s="314"/>
      <c r="GW13" s="314"/>
      <c r="GX13" s="314"/>
      <c r="GY13" s="314"/>
      <c r="GZ13" s="314"/>
      <c r="HA13" s="314"/>
      <c r="HB13" s="314"/>
      <c r="HC13" s="314"/>
      <c r="HD13" s="314"/>
      <c r="HE13" s="314"/>
      <c r="HF13" s="314"/>
      <c r="HG13" s="314"/>
      <c r="HH13" s="314"/>
      <c r="HI13" s="314"/>
      <c r="HJ13" s="314"/>
      <c r="HK13" s="314"/>
      <c r="HL13" s="314"/>
      <c r="HM13" s="314"/>
      <c r="HN13" s="314"/>
      <c r="HO13" s="314"/>
      <c r="HP13" s="314"/>
      <c r="HQ13" s="314"/>
      <c r="HR13" s="314"/>
      <c r="HS13" s="314"/>
      <c r="HT13" s="314"/>
      <c r="HU13" s="314"/>
      <c r="HV13" s="314"/>
      <c r="HW13" s="314"/>
      <c r="HX13" s="314"/>
      <c r="HY13" s="314"/>
      <c r="HZ13" s="314"/>
      <c r="IA13" s="314"/>
      <c r="IB13" s="314"/>
      <c r="IC13" s="314"/>
      <c r="ID13" s="314"/>
      <c r="IE13" s="314"/>
      <c r="IF13" s="314"/>
      <c r="IG13" s="314"/>
      <c r="IH13" s="314"/>
      <c r="II13" s="314"/>
      <c r="IJ13" s="314"/>
      <c r="IK13" s="314"/>
      <c r="IL13" s="314"/>
      <c r="IM13" s="314"/>
      <c r="IN13" s="314"/>
      <c r="IO13" s="314"/>
      <c r="IP13" s="314"/>
      <c r="IQ13" s="314"/>
      <c r="IR13" s="314"/>
      <c r="IS13" s="314"/>
      <c r="IT13" s="314"/>
      <c r="IU13" s="314"/>
      <c r="IV13" s="314"/>
      <c r="IW13" s="314"/>
      <c r="IX13" s="314"/>
      <c r="IY13" s="314"/>
      <c r="IZ13" s="314"/>
      <c r="JA13" s="314"/>
      <c r="JB13" s="314"/>
      <c r="JC13" s="314"/>
      <c r="JD13" s="314"/>
      <c r="JE13" s="314"/>
      <c r="JF13" s="314"/>
      <c r="JG13" s="314"/>
      <c r="JH13" s="314"/>
      <c r="JI13" s="314"/>
      <c r="JJ13" s="314"/>
      <c r="JK13" s="314"/>
      <c r="JL13" s="314"/>
      <c r="JM13" s="314"/>
      <c r="JN13" s="314"/>
      <c r="JO13" s="314"/>
      <c r="JP13" s="314"/>
      <c r="JQ13" s="314"/>
      <c r="JR13" s="314"/>
      <c r="JS13" s="314"/>
      <c r="JT13" s="314"/>
      <c r="JU13" s="314"/>
      <c r="JV13" s="314"/>
      <c r="JW13" s="314"/>
      <c r="JX13" s="314"/>
      <c r="JY13" s="314"/>
      <c r="JZ13" s="314"/>
      <c r="KA13" s="314"/>
      <c r="KB13" s="314"/>
      <c r="KC13" s="314"/>
      <c r="KD13" s="314"/>
      <c r="KE13" s="314"/>
      <c r="KF13" s="314"/>
      <c r="KG13" s="314"/>
      <c r="KH13" s="314"/>
      <c r="KI13" s="314"/>
      <c r="KJ13" s="314"/>
      <c r="KK13" s="314"/>
      <c r="KL13" s="314"/>
      <c r="KM13" s="314"/>
      <c r="KN13" s="314"/>
      <c r="KO13" s="314"/>
      <c r="KP13" s="314"/>
      <c r="KQ13" s="314"/>
      <c r="KR13" s="314"/>
      <c r="KS13" s="314"/>
      <c r="KT13" s="314"/>
      <c r="KU13" s="314"/>
      <c r="KV13" s="314"/>
      <c r="KW13" s="314"/>
      <c r="KX13" s="314"/>
      <c r="KY13" s="314"/>
      <c r="KZ13" s="314"/>
      <c r="LA13" s="314"/>
      <c r="LB13" s="314"/>
      <c r="LC13" s="314"/>
      <c r="LD13" s="314"/>
      <c r="LE13" s="314"/>
      <c r="LF13" s="314"/>
      <c r="LG13" s="314"/>
      <c r="LH13" s="314"/>
      <c r="LI13" s="314"/>
      <c r="LJ13" s="314"/>
      <c r="LK13" s="314"/>
      <c r="LL13" s="314"/>
      <c r="LM13" s="314"/>
      <c r="LN13" s="314"/>
      <c r="LO13" s="314"/>
      <c r="LP13" s="314"/>
      <c r="LQ13" s="314"/>
      <c r="LR13" s="314"/>
      <c r="LS13" s="314"/>
      <c r="LT13" s="314"/>
      <c r="LU13" s="314"/>
      <c r="LV13" s="314"/>
      <c r="LW13" s="314"/>
      <c r="LX13" s="314"/>
      <c r="LY13" s="314"/>
      <c r="LZ13" s="314"/>
      <c r="MA13" s="314"/>
      <c r="MB13" s="314"/>
      <c r="MC13" s="314"/>
      <c r="MD13" s="314"/>
      <c r="ME13" s="314"/>
      <c r="MF13" s="314"/>
      <c r="MG13" s="314"/>
      <c r="MH13" s="314"/>
      <c r="MI13" s="314"/>
      <c r="MJ13" s="314"/>
      <c r="MK13" s="314"/>
      <c r="ML13" s="314"/>
      <c r="MM13" s="314"/>
      <c r="MN13" s="314"/>
      <c r="MO13" s="314"/>
      <c r="MP13" s="314"/>
      <c r="MQ13" s="314"/>
      <c r="MR13" s="314"/>
      <c r="MS13" s="314"/>
      <c r="MT13" s="314"/>
      <c r="MU13" s="314"/>
      <c r="MV13" s="314"/>
      <c r="MW13" s="314"/>
      <c r="MX13" s="314"/>
      <c r="MY13" s="314"/>
      <c r="MZ13" s="314"/>
      <c r="NA13" s="314"/>
      <c r="NB13" s="314"/>
      <c r="NC13" s="314"/>
      <c r="ND13" s="314"/>
      <c r="NE13" s="314"/>
      <c r="NF13" s="314"/>
      <c r="NG13" s="314"/>
      <c r="NH13" s="314"/>
      <c r="NI13" s="314"/>
      <c r="NJ13" s="314"/>
      <c r="NK13" s="314"/>
      <c r="NL13" s="314"/>
      <c r="NM13" s="314"/>
      <c r="NN13" s="314"/>
      <c r="NO13" s="314"/>
      <c r="NP13" s="314"/>
      <c r="NQ13" s="314"/>
      <c r="NR13" s="314"/>
      <c r="NS13" s="314"/>
      <c r="NT13" s="314"/>
      <c r="NU13" s="314"/>
      <c r="NV13" s="314"/>
      <c r="NW13" s="314"/>
      <c r="NX13" s="314"/>
      <c r="NY13" s="314"/>
      <c r="NZ13" s="314"/>
      <c r="OA13" s="314"/>
      <c r="OB13" s="314"/>
      <c r="OC13" s="314"/>
      <c r="OD13" s="314"/>
      <c r="OE13" s="314"/>
      <c r="OF13" s="314"/>
      <c r="OG13" s="314"/>
      <c r="OH13" s="314"/>
      <c r="OI13" s="314"/>
      <c r="OJ13" s="314"/>
      <c r="OK13" s="314"/>
      <c r="OL13" s="314"/>
      <c r="OM13" s="314"/>
      <c r="ON13" s="314"/>
      <c r="OO13" s="314"/>
      <c r="OP13" s="314"/>
      <c r="OQ13" s="314"/>
      <c r="OR13" s="314"/>
      <c r="OS13" s="314"/>
      <c r="OT13" s="314"/>
      <c r="OU13" s="314"/>
      <c r="OV13" s="314"/>
      <c r="OW13" s="314"/>
      <c r="OX13" s="314"/>
      <c r="OY13" s="314"/>
      <c r="OZ13" s="314"/>
      <c r="PA13" s="314"/>
      <c r="PB13" s="314"/>
      <c r="PC13" s="314"/>
      <c r="PD13" s="314"/>
      <c r="PE13" s="314"/>
      <c r="PF13" s="314"/>
      <c r="PG13" s="314"/>
      <c r="PH13" s="314"/>
      <c r="PI13" s="314"/>
      <c r="PJ13" s="314"/>
      <c r="PK13" s="314"/>
      <c r="PL13" s="314"/>
      <c r="PM13" s="314"/>
      <c r="PN13" s="314"/>
      <c r="PO13" s="314"/>
      <c r="PP13" s="314"/>
      <c r="PQ13" s="314"/>
      <c r="PR13" s="314"/>
      <c r="PS13" s="314"/>
      <c r="PT13" s="314"/>
      <c r="PU13" s="314"/>
      <c r="PV13" s="314"/>
      <c r="PW13" s="314"/>
      <c r="PX13" s="314"/>
      <c r="PY13" s="314"/>
      <c r="PZ13" s="314"/>
      <c r="QA13" s="314"/>
      <c r="QB13" s="314"/>
      <c r="QC13" s="314"/>
      <c r="QD13" s="314"/>
      <c r="QE13" s="314"/>
      <c r="QF13" s="314"/>
      <c r="QG13" s="314"/>
      <c r="QH13" s="314"/>
      <c r="QI13" s="314"/>
      <c r="QJ13" s="314"/>
      <c r="QK13" s="314"/>
      <c r="QL13" s="314"/>
      <c r="QM13" s="314"/>
      <c r="QN13" s="314"/>
      <c r="QO13" s="314"/>
      <c r="QP13" s="314"/>
      <c r="QQ13" s="314"/>
      <c r="QR13" s="314"/>
      <c r="QS13" s="314"/>
      <c r="QT13" s="314"/>
      <c r="QU13" s="314"/>
      <c r="QV13" s="314"/>
      <c r="QW13" s="314"/>
      <c r="QX13" s="314"/>
      <c r="QY13" s="314"/>
      <c r="QZ13" s="314"/>
      <c r="RA13" s="314"/>
      <c r="RB13" s="314"/>
      <c r="RC13" s="314"/>
      <c r="RD13" s="314"/>
      <c r="RE13" s="314"/>
      <c r="RF13" s="314"/>
      <c r="RG13" s="314"/>
      <c r="RH13" s="314"/>
      <c r="RI13" s="314"/>
      <c r="RJ13" s="314"/>
      <c r="RK13" s="314"/>
      <c r="RL13" s="314"/>
      <c r="RM13" s="314"/>
      <c r="RN13" s="314"/>
      <c r="RO13" s="314"/>
      <c r="RP13" s="314"/>
      <c r="RQ13" s="314"/>
      <c r="RR13" s="314"/>
      <c r="RS13" s="314"/>
      <c r="RT13" s="314"/>
      <c r="RU13" s="314"/>
      <c r="RV13" s="314"/>
      <c r="RW13" s="314"/>
      <c r="RX13" s="314"/>
      <c r="RY13" s="314"/>
      <c r="RZ13" s="314"/>
      <c r="SA13" s="314"/>
      <c r="SB13" s="314"/>
      <c r="SC13" s="314"/>
      <c r="SD13" s="314"/>
      <c r="SE13" s="314"/>
      <c r="SF13" s="314"/>
      <c r="SG13" s="314"/>
      <c r="SH13" s="314"/>
      <c r="SI13" s="314"/>
      <c r="SJ13" s="314"/>
      <c r="SK13" s="314"/>
      <c r="SL13" s="314"/>
      <c r="SM13" s="314"/>
      <c r="SN13" s="314"/>
      <c r="SO13" s="314"/>
      <c r="SP13" s="314"/>
      <c r="SQ13" s="314"/>
      <c r="SR13" s="314"/>
      <c r="SS13" s="314"/>
      <c r="ST13" s="314"/>
      <c r="SU13" s="314"/>
      <c r="SV13" s="314"/>
      <c r="SW13" s="314"/>
      <c r="SX13" s="314"/>
      <c r="SY13" s="314"/>
      <c r="SZ13" s="314"/>
      <c r="TA13" s="314"/>
      <c r="TB13" s="314"/>
      <c r="TC13" s="314"/>
      <c r="TD13" s="314"/>
      <c r="TE13" s="314"/>
      <c r="TF13" s="314"/>
      <c r="TG13" s="314"/>
      <c r="TH13" s="314"/>
      <c r="TI13" s="314"/>
      <c r="TJ13" s="314"/>
      <c r="TK13" s="314"/>
      <c r="TL13" s="314"/>
      <c r="TM13" s="314"/>
      <c r="TN13" s="314"/>
      <c r="TO13" s="314"/>
      <c r="TP13" s="314"/>
      <c r="TQ13" s="314"/>
      <c r="TR13" s="314"/>
      <c r="TS13" s="314"/>
      <c r="TT13" s="314"/>
      <c r="TU13" s="314"/>
      <c r="TV13" s="314"/>
      <c r="TW13" s="314"/>
      <c r="TX13" s="314"/>
      <c r="TY13" s="314"/>
      <c r="TZ13" s="314"/>
      <c r="UA13" s="314"/>
      <c r="UB13" s="314"/>
      <c r="UC13" s="314"/>
      <c r="UD13" s="314"/>
      <c r="UE13" s="314"/>
      <c r="UF13" s="314"/>
      <c r="UG13" s="314"/>
      <c r="UH13" s="314"/>
      <c r="UI13" s="314"/>
      <c r="UJ13" s="314"/>
      <c r="UK13" s="314"/>
      <c r="UL13" s="314"/>
      <c r="UM13" s="314"/>
      <c r="UN13" s="314"/>
      <c r="UO13" s="314"/>
      <c r="UP13" s="314"/>
      <c r="UQ13" s="314"/>
      <c r="UR13" s="314"/>
      <c r="US13" s="314"/>
      <c r="UT13" s="314"/>
      <c r="UU13" s="314"/>
      <c r="UV13" s="314"/>
      <c r="UW13" s="314"/>
      <c r="UX13" s="314"/>
      <c r="UY13" s="314"/>
      <c r="UZ13" s="314"/>
      <c r="VA13" s="314"/>
      <c r="VB13" s="314"/>
      <c r="VC13" s="314"/>
      <c r="VD13" s="314"/>
      <c r="VE13" s="314"/>
      <c r="VF13" s="314"/>
      <c r="VG13" s="314"/>
      <c r="VH13" s="314"/>
      <c r="VI13" s="314"/>
      <c r="VJ13" s="314"/>
      <c r="VK13" s="314"/>
      <c r="VL13" s="314"/>
      <c r="VM13" s="314"/>
      <c r="VN13" s="314"/>
      <c r="VO13" s="314"/>
      <c r="VP13" s="314"/>
      <c r="VQ13" s="314"/>
      <c r="VR13" s="314"/>
      <c r="VS13" s="314"/>
      <c r="VT13" s="314"/>
      <c r="VU13" s="314"/>
      <c r="VV13" s="314"/>
      <c r="VW13" s="314"/>
      <c r="VX13" s="314"/>
      <c r="VY13" s="314"/>
      <c r="VZ13" s="314"/>
      <c r="WA13" s="314"/>
      <c r="WB13" s="314"/>
      <c r="WC13" s="314"/>
      <c r="WD13" s="314"/>
      <c r="WE13" s="314"/>
      <c r="WF13" s="314"/>
      <c r="WG13" s="314"/>
      <c r="WH13" s="314"/>
      <c r="WI13" s="314"/>
      <c r="WJ13" s="314"/>
      <c r="WK13" s="314"/>
      <c r="WL13" s="314"/>
      <c r="WM13" s="314"/>
      <c r="WN13" s="314"/>
      <c r="WO13" s="314"/>
      <c r="WP13" s="314"/>
      <c r="WQ13" s="314"/>
      <c r="WR13" s="314"/>
      <c r="WS13" s="314"/>
      <c r="WT13" s="314"/>
      <c r="WU13" s="314"/>
      <c r="WV13" s="314"/>
      <c r="WW13" s="314"/>
      <c r="WX13" s="314"/>
      <c r="WY13" s="314"/>
      <c r="WZ13" s="314"/>
      <c r="XA13" s="314"/>
      <c r="XB13" s="314"/>
      <c r="XC13" s="314"/>
      <c r="XD13" s="314"/>
      <c r="XE13" s="314"/>
      <c r="XF13" s="314"/>
      <c r="XG13" s="314"/>
      <c r="XH13" s="314"/>
      <c r="XI13" s="314"/>
      <c r="XJ13" s="314"/>
      <c r="XK13" s="314"/>
      <c r="XL13" s="314"/>
      <c r="XM13" s="314"/>
      <c r="XN13" s="314"/>
      <c r="XO13" s="314"/>
      <c r="XP13" s="314"/>
      <c r="XQ13" s="314"/>
      <c r="XR13" s="314"/>
      <c r="XS13" s="314"/>
      <c r="XT13" s="314"/>
      <c r="XU13" s="314"/>
      <c r="XV13" s="314"/>
      <c r="XW13" s="314"/>
      <c r="XX13" s="314"/>
      <c r="XY13" s="314"/>
      <c r="XZ13" s="314"/>
      <c r="YA13" s="314"/>
      <c r="YB13" s="314"/>
      <c r="YC13" s="314"/>
      <c r="YD13" s="314"/>
      <c r="YE13" s="314"/>
      <c r="YF13" s="314"/>
      <c r="YG13" s="314"/>
      <c r="YH13" s="314"/>
      <c r="YI13" s="314"/>
      <c r="YJ13" s="314"/>
      <c r="YK13" s="314"/>
      <c r="YL13" s="314"/>
      <c r="YM13" s="314"/>
      <c r="YN13" s="314"/>
      <c r="YO13" s="314"/>
      <c r="YP13" s="314"/>
      <c r="YQ13" s="314"/>
      <c r="YR13" s="314"/>
      <c r="YS13" s="314"/>
      <c r="YT13" s="314"/>
      <c r="YU13" s="314"/>
      <c r="YV13" s="314"/>
      <c r="YW13" s="314"/>
      <c r="YX13" s="314"/>
      <c r="YY13" s="314"/>
      <c r="YZ13" s="314"/>
      <c r="ZA13" s="314"/>
      <c r="ZB13" s="314"/>
      <c r="ZC13" s="314"/>
      <c r="ZD13" s="314"/>
      <c r="ZE13" s="314"/>
      <c r="ZF13" s="314"/>
      <c r="ZG13" s="314"/>
      <c r="ZH13" s="314"/>
      <c r="ZI13" s="314"/>
      <c r="ZJ13" s="314"/>
      <c r="ZK13" s="314"/>
      <c r="ZL13" s="314"/>
      <c r="ZM13" s="314"/>
      <c r="ZN13" s="314"/>
      <c r="ZO13" s="314"/>
      <c r="ZP13" s="314"/>
      <c r="ZQ13" s="314"/>
      <c r="ZR13" s="314"/>
      <c r="ZS13" s="314"/>
      <c r="ZT13" s="314"/>
      <c r="ZU13" s="314"/>
      <c r="ZV13" s="314"/>
      <c r="ZW13" s="314"/>
      <c r="ZX13" s="314"/>
      <c r="ZY13" s="314"/>
      <c r="ZZ13" s="314"/>
      <c r="AAA13" s="314"/>
      <c r="AAB13" s="314"/>
      <c r="AAC13" s="314"/>
      <c r="AAD13" s="314"/>
      <c r="AAE13" s="314"/>
      <c r="AAF13" s="314"/>
      <c r="AAG13" s="314"/>
      <c r="AAH13" s="314"/>
      <c r="AAI13" s="314"/>
      <c r="AAJ13" s="314"/>
      <c r="AAK13" s="314"/>
      <c r="AAL13" s="314"/>
      <c r="AAM13" s="314"/>
      <c r="AAN13" s="314"/>
      <c r="AAO13" s="314"/>
      <c r="AAP13" s="314"/>
      <c r="AAQ13" s="314"/>
      <c r="AAR13" s="314"/>
      <c r="AAS13" s="314"/>
      <c r="AAT13" s="314"/>
      <c r="AAU13" s="314"/>
      <c r="AAV13" s="314"/>
      <c r="AAW13" s="314"/>
      <c r="AAX13" s="314"/>
      <c r="AAY13" s="314"/>
      <c r="AAZ13" s="314"/>
      <c r="ABA13" s="314"/>
      <c r="ABB13" s="314"/>
      <c r="ABC13" s="314"/>
      <c r="ABD13" s="314"/>
      <c r="ABE13" s="314"/>
      <c r="ABF13" s="314"/>
      <c r="ABG13" s="314"/>
      <c r="ABH13" s="314"/>
      <c r="ABI13" s="314"/>
      <c r="ABJ13" s="314"/>
      <c r="ABK13" s="314"/>
      <c r="ABL13" s="314"/>
      <c r="ABM13" s="314"/>
      <c r="ABN13" s="314"/>
      <c r="ABO13" s="314"/>
      <c r="ABP13" s="314"/>
      <c r="ABQ13" s="314"/>
      <c r="ABR13" s="314"/>
      <c r="ABS13" s="314"/>
      <c r="ABT13" s="314"/>
      <c r="ABU13" s="314"/>
      <c r="ABV13" s="314"/>
      <c r="ABW13" s="314"/>
      <c r="ABX13" s="314"/>
      <c r="ABY13" s="314"/>
      <c r="ABZ13" s="314"/>
      <c r="ACA13" s="314"/>
      <c r="ACB13" s="314"/>
      <c r="ACC13" s="314"/>
      <c r="ACD13" s="314"/>
      <c r="ACE13" s="314"/>
      <c r="ACF13" s="314"/>
      <c r="ACG13" s="314"/>
      <c r="ACH13" s="314"/>
      <c r="ACI13" s="314"/>
      <c r="ACJ13" s="314"/>
      <c r="ACK13" s="314"/>
      <c r="ACL13" s="314"/>
      <c r="ACM13" s="314"/>
      <c r="ACN13" s="314"/>
      <c r="ACO13" s="314"/>
      <c r="ACP13" s="314"/>
      <c r="ACQ13" s="314"/>
      <c r="ACR13" s="314"/>
      <c r="ACS13" s="314"/>
      <c r="ACT13" s="314"/>
      <c r="ACU13" s="314"/>
      <c r="ACV13" s="314"/>
      <c r="ACW13" s="314"/>
      <c r="ACX13" s="314"/>
      <c r="ACY13" s="314"/>
      <c r="ACZ13" s="314"/>
      <c r="ADA13" s="314"/>
      <c r="ADB13" s="314"/>
      <c r="ADC13" s="314"/>
      <c r="ADD13" s="314"/>
      <c r="ADE13" s="314"/>
      <c r="ADF13" s="314"/>
      <c r="ADG13" s="314"/>
      <c r="ADH13" s="314"/>
      <c r="ADI13" s="314"/>
      <c r="ADJ13" s="314"/>
      <c r="ADK13" s="314"/>
      <c r="ADL13" s="314"/>
      <c r="ADM13" s="314"/>
      <c r="ADN13" s="314"/>
      <c r="ADO13" s="314"/>
      <c r="ADP13" s="314"/>
      <c r="ADQ13" s="314"/>
      <c r="ADR13" s="314"/>
      <c r="ADS13" s="314"/>
      <c r="ADT13" s="314"/>
      <c r="ADU13" s="314"/>
      <c r="ADV13" s="314"/>
      <c r="ADW13" s="314"/>
      <c r="ADX13" s="314"/>
      <c r="ADY13" s="314"/>
      <c r="ADZ13" s="314"/>
      <c r="AEA13" s="314"/>
      <c r="AEB13" s="314"/>
      <c r="AEC13" s="314"/>
      <c r="AED13" s="314"/>
      <c r="AEE13" s="314"/>
      <c r="AEF13" s="314"/>
      <c r="AEG13" s="314"/>
      <c r="AEH13" s="314"/>
      <c r="AEI13" s="314"/>
      <c r="AEJ13" s="314"/>
      <c r="AEK13" s="314"/>
      <c r="AEL13" s="314"/>
      <c r="AEM13" s="314"/>
      <c r="AEN13" s="314"/>
      <c r="AEO13" s="314"/>
      <c r="AEP13" s="314"/>
      <c r="AEQ13" s="314"/>
      <c r="AER13" s="314"/>
      <c r="AES13" s="314"/>
      <c r="AET13" s="314"/>
      <c r="AEU13" s="314"/>
      <c r="AEV13" s="314"/>
      <c r="AEW13" s="314"/>
      <c r="AEX13" s="314"/>
      <c r="AEY13" s="314"/>
      <c r="AEZ13" s="314"/>
      <c r="AFA13" s="314"/>
      <c r="AFB13" s="314"/>
      <c r="AFC13" s="314"/>
      <c r="AFD13" s="314"/>
      <c r="AFE13" s="314"/>
      <c r="AFF13" s="314"/>
      <c r="AFG13" s="314"/>
      <c r="AFH13" s="314"/>
      <c r="AFI13" s="314"/>
      <c r="AFJ13" s="314"/>
      <c r="AFK13" s="314"/>
      <c r="AFL13" s="314"/>
      <c r="AFM13" s="314"/>
      <c r="AFN13" s="314"/>
      <c r="AFO13" s="314"/>
      <c r="AFP13" s="314"/>
      <c r="AFQ13" s="314"/>
      <c r="AFR13" s="314"/>
      <c r="AFS13" s="314"/>
      <c r="AFT13" s="314"/>
      <c r="AFU13" s="314"/>
      <c r="AFV13" s="314"/>
      <c r="AFW13" s="314"/>
      <c r="AFX13" s="314"/>
      <c r="AFY13" s="314"/>
      <c r="AFZ13" s="314"/>
      <c r="AGA13" s="314"/>
      <c r="AGB13" s="314"/>
      <c r="AGC13" s="314"/>
      <c r="AGD13" s="314"/>
      <c r="AGE13" s="314"/>
      <c r="AGF13" s="314"/>
      <c r="AGG13" s="314"/>
      <c r="AGH13" s="314"/>
      <c r="AGI13" s="314"/>
      <c r="AGJ13" s="314"/>
      <c r="AGK13" s="314"/>
      <c r="AGL13" s="314"/>
      <c r="AGM13" s="314"/>
      <c r="AGN13" s="314"/>
      <c r="AGO13" s="314"/>
      <c r="AGP13" s="314"/>
      <c r="AGQ13" s="314"/>
      <c r="AGR13" s="314"/>
      <c r="AGS13" s="314"/>
      <c r="AGT13" s="314"/>
      <c r="AGU13" s="314"/>
      <c r="AGV13" s="314"/>
      <c r="AGW13" s="314"/>
      <c r="AGX13" s="314"/>
      <c r="AGY13" s="314"/>
      <c r="AGZ13" s="314"/>
      <c r="AHA13" s="314"/>
      <c r="AHB13" s="314"/>
      <c r="AHC13" s="314"/>
      <c r="AHD13" s="314"/>
      <c r="AHE13" s="314"/>
      <c r="AHF13" s="314"/>
      <c r="AHG13" s="314"/>
      <c r="AHH13" s="314"/>
      <c r="AHI13" s="314"/>
      <c r="AHJ13" s="314"/>
      <c r="AHK13" s="314"/>
      <c r="AHL13" s="314"/>
      <c r="AHM13" s="314"/>
      <c r="AHN13" s="314"/>
      <c r="AHO13" s="314"/>
      <c r="AHP13" s="314"/>
      <c r="AHQ13" s="314"/>
      <c r="AHR13" s="314"/>
      <c r="AHS13" s="314"/>
      <c r="AHT13" s="314"/>
      <c r="AHU13" s="314"/>
      <c r="AHV13" s="314"/>
      <c r="AHW13" s="314"/>
      <c r="AHX13" s="314"/>
      <c r="AHY13" s="314"/>
      <c r="AHZ13" s="314"/>
      <c r="AIA13" s="314"/>
      <c r="AIB13" s="314"/>
      <c r="AIC13" s="314"/>
      <c r="AID13" s="314"/>
      <c r="AIE13" s="314"/>
      <c r="AIF13" s="314"/>
      <c r="AIG13" s="314"/>
      <c r="AIH13" s="314"/>
      <c r="AII13" s="314"/>
      <c r="AIJ13" s="314"/>
      <c r="AIK13" s="314"/>
      <c r="AIL13" s="314"/>
      <c r="AIM13" s="314"/>
      <c r="AIN13" s="314"/>
      <c r="AIO13" s="314"/>
      <c r="AIP13" s="314"/>
      <c r="AIQ13" s="314"/>
      <c r="AIR13" s="314"/>
      <c r="AIS13" s="314"/>
      <c r="AIT13" s="314"/>
      <c r="AIU13" s="314"/>
      <c r="AIV13" s="314"/>
      <c r="AIW13" s="314"/>
      <c r="AIX13" s="314"/>
      <c r="AIY13" s="314"/>
      <c r="AIZ13" s="314"/>
      <c r="AJA13" s="314"/>
      <c r="AJB13" s="314"/>
      <c r="AJC13" s="314"/>
      <c r="AJD13" s="314"/>
      <c r="AJE13" s="314"/>
      <c r="AJF13" s="314"/>
      <c r="AJG13" s="314"/>
      <c r="AJH13" s="314"/>
      <c r="AJI13" s="314"/>
      <c r="AJJ13" s="314"/>
      <c r="AJK13" s="314"/>
      <c r="AJL13" s="314"/>
      <c r="AJM13" s="314"/>
      <c r="AJN13" s="314"/>
      <c r="AJO13" s="314"/>
      <c r="AJP13" s="314"/>
      <c r="AJQ13" s="314"/>
      <c r="AJR13" s="314"/>
      <c r="AJS13" s="314"/>
      <c r="AJT13" s="314"/>
      <c r="AJU13" s="314"/>
      <c r="AJV13" s="314"/>
      <c r="AJW13" s="314"/>
      <c r="AJX13" s="314"/>
      <c r="AJY13" s="314"/>
      <c r="AJZ13" s="314"/>
      <c r="AKA13" s="314"/>
      <c r="AKB13" s="314"/>
      <c r="AKC13" s="314"/>
      <c r="AKD13" s="314"/>
      <c r="AKE13" s="314"/>
      <c r="AKF13" s="314"/>
      <c r="AKG13" s="314"/>
      <c r="AKH13" s="314"/>
      <c r="AKI13" s="314"/>
      <c r="AKJ13" s="314"/>
      <c r="AKK13" s="314"/>
      <c r="AKL13" s="314"/>
      <c r="AKM13" s="314"/>
      <c r="AKN13" s="314"/>
      <c r="AKO13" s="314"/>
      <c r="AKP13" s="314"/>
      <c r="AKQ13" s="314"/>
      <c r="AKR13" s="314"/>
      <c r="AKS13" s="314"/>
      <c r="AKT13" s="314"/>
      <c r="AKU13" s="314"/>
      <c r="AKV13" s="314"/>
      <c r="AKW13" s="314"/>
      <c r="AKX13" s="314"/>
      <c r="AKY13" s="314"/>
      <c r="AKZ13" s="314"/>
      <c r="ALA13" s="314"/>
      <c r="ALB13" s="314"/>
      <c r="ALC13" s="314"/>
      <c r="ALD13" s="314"/>
      <c r="ALE13" s="314"/>
      <c r="ALF13" s="314"/>
      <c r="ALG13" s="314"/>
      <c r="ALH13" s="314"/>
      <c r="ALI13" s="314"/>
      <c r="ALJ13" s="314"/>
      <c r="ALK13" s="314"/>
      <c r="ALL13" s="314"/>
      <c r="ALM13" s="314"/>
      <c r="ALN13" s="314"/>
      <c r="ALO13" s="314"/>
      <c r="ALP13" s="314"/>
      <c r="ALQ13" s="314"/>
      <c r="ALR13" s="314"/>
      <c r="ALS13" s="314"/>
      <c r="ALT13" s="314"/>
      <c r="ALU13" s="314"/>
      <c r="ALV13" s="314"/>
      <c r="ALW13" s="314"/>
      <c r="ALX13" s="314"/>
      <c r="ALY13" s="314"/>
      <c r="ALZ13" s="314"/>
      <c r="AMA13" s="314"/>
      <c r="AMB13" s="314"/>
      <c r="AMC13" s="314"/>
      <c r="AMD13" s="314"/>
      <c r="AME13" s="314"/>
      <c r="AMF13" s="314"/>
      <c r="AMG13" s="314"/>
      <c r="AMH13" s="314"/>
      <c r="AMI13" s="314"/>
      <c r="AMJ13" s="314"/>
      <c r="AMK13" s="314"/>
      <c r="AML13" s="314"/>
      <c r="AMM13" s="314"/>
      <c r="AMN13" s="314"/>
      <c r="AMO13" s="314"/>
      <c r="AMP13" s="314"/>
      <c r="AMQ13" s="314"/>
      <c r="AMR13" s="314"/>
      <c r="AMS13" s="314"/>
      <c r="AMT13" s="314"/>
      <c r="AMU13" s="314"/>
      <c r="AMV13" s="314"/>
      <c r="AMW13" s="314"/>
      <c r="AMX13" s="314"/>
      <c r="AMY13" s="314"/>
      <c r="AMZ13" s="314"/>
      <c r="ANA13" s="314"/>
      <c r="ANB13" s="314"/>
      <c r="ANC13" s="314"/>
      <c r="AND13" s="314"/>
      <c r="ANE13" s="314"/>
      <c r="ANF13" s="314"/>
      <c r="ANG13" s="314"/>
      <c r="ANH13" s="314"/>
      <c r="ANI13" s="314"/>
      <c r="ANJ13" s="314"/>
      <c r="ANK13" s="314"/>
      <c r="ANL13" s="314"/>
      <c r="ANM13" s="314"/>
      <c r="ANN13" s="314"/>
      <c r="ANO13" s="314"/>
      <c r="ANP13" s="314"/>
      <c r="ANQ13" s="314"/>
      <c r="ANR13" s="314"/>
      <c r="ANS13" s="314"/>
      <c r="ANT13" s="314"/>
      <c r="ANU13" s="314"/>
      <c r="ANV13" s="314"/>
      <c r="ANW13" s="314"/>
      <c r="ANX13" s="314"/>
      <c r="ANY13" s="314"/>
      <c r="ANZ13" s="314"/>
      <c r="AOA13" s="314"/>
      <c r="AOB13" s="314"/>
      <c r="AOC13" s="314"/>
      <c r="AOD13" s="314"/>
      <c r="AOE13" s="314"/>
      <c r="AOF13" s="314"/>
      <c r="AOG13" s="314"/>
      <c r="AOH13" s="314"/>
      <c r="AOI13" s="314"/>
      <c r="AOJ13" s="314"/>
      <c r="AOK13" s="314"/>
      <c r="AOL13" s="314"/>
      <c r="AOM13" s="314"/>
      <c r="AON13" s="314"/>
      <c r="AOO13" s="314"/>
      <c r="AOP13" s="314"/>
      <c r="AOQ13" s="314"/>
      <c r="AOR13" s="314"/>
      <c r="AOS13" s="314"/>
      <c r="AOT13" s="314"/>
      <c r="AOU13" s="314"/>
      <c r="AOV13" s="314"/>
      <c r="AOW13" s="314"/>
      <c r="AOX13" s="314"/>
      <c r="AOY13" s="314"/>
      <c r="AOZ13" s="314"/>
      <c r="APA13" s="314"/>
      <c r="APB13" s="314"/>
      <c r="APC13" s="314"/>
      <c r="APD13" s="314"/>
      <c r="APE13" s="314"/>
      <c r="APF13" s="314"/>
      <c r="APG13" s="314"/>
      <c r="APH13" s="314"/>
      <c r="API13" s="314"/>
      <c r="APJ13" s="314"/>
      <c r="APK13" s="314"/>
      <c r="APL13" s="314"/>
      <c r="APM13" s="314"/>
      <c r="APN13" s="314"/>
      <c r="APO13" s="314"/>
      <c r="APP13" s="314"/>
      <c r="APQ13" s="314"/>
      <c r="APR13" s="314"/>
      <c r="APS13" s="314"/>
      <c r="APT13" s="314"/>
      <c r="APU13" s="314"/>
      <c r="APV13" s="314"/>
      <c r="APW13" s="314"/>
      <c r="APX13" s="314"/>
      <c r="APY13" s="314"/>
      <c r="APZ13" s="314"/>
      <c r="AQA13" s="314"/>
      <c r="AQB13" s="314"/>
      <c r="AQC13" s="314"/>
      <c r="AQD13" s="314"/>
      <c r="AQE13" s="314"/>
      <c r="AQF13" s="314"/>
      <c r="AQG13" s="314"/>
      <c r="AQH13" s="314"/>
      <c r="AQI13" s="314"/>
      <c r="AQJ13" s="314"/>
      <c r="AQK13" s="314"/>
      <c r="AQL13" s="314"/>
      <c r="AQM13" s="314"/>
      <c r="AQN13" s="314"/>
      <c r="AQO13" s="314"/>
      <c r="AQP13" s="314"/>
      <c r="AQQ13" s="314"/>
      <c r="AQR13" s="314"/>
      <c r="AQS13" s="314"/>
      <c r="AQT13" s="314"/>
      <c r="AQU13" s="314"/>
      <c r="AQV13" s="314"/>
      <c r="AQW13" s="314"/>
      <c r="AQX13" s="314"/>
      <c r="AQY13" s="314"/>
      <c r="AQZ13" s="314"/>
      <c r="ARA13" s="314"/>
      <c r="ARB13" s="314"/>
      <c r="ARC13" s="314"/>
      <c r="ARD13" s="314"/>
      <c r="ARE13" s="314"/>
      <c r="ARF13" s="314"/>
      <c r="ARG13" s="314"/>
      <c r="ARH13" s="314"/>
      <c r="ARI13" s="314"/>
      <c r="ARJ13" s="314"/>
      <c r="ARK13" s="314"/>
      <c r="ARL13" s="314"/>
      <c r="ARM13" s="314"/>
      <c r="ARN13" s="314"/>
      <c r="ARO13" s="314"/>
      <c r="ARP13" s="314"/>
      <c r="ARQ13" s="314"/>
      <c r="ARR13" s="314"/>
      <c r="ARS13" s="314"/>
      <c r="ART13" s="314"/>
      <c r="ARU13" s="314"/>
      <c r="ARV13" s="314"/>
      <c r="ARW13" s="314"/>
      <c r="ARX13" s="314"/>
      <c r="ARY13" s="314"/>
      <c r="ARZ13" s="314"/>
      <c r="ASA13" s="314"/>
      <c r="ASB13" s="314"/>
      <c r="ASC13" s="314"/>
      <c r="ASD13" s="314"/>
      <c r="ASE13" s="314"/>
      <c r="ASF13" s="314"/>
      <c r="ASG13" s="314"/>
      <c r="ASH13" s="314"/>
      <c r="ASI13" s="314"/>
      <c r="ASJ13" s="314"/>
      <c r="ASK13" s="314"/>
      <c r="ASL13" s="314"/>
      <c r="ASM13" s="314"/>
      <c r="ASN13" s="314"/>
      <c r="ASO13" s="314"/>
      <c r="ASP13" s="314"/>
      <c r="ASQ13" s="314"/>
      <c r="ASR13" s="314"/>
      <c r="ASS13" s="314"/>
      <c r="AST13" s="314"/>
      <c r="ASU13" s="314"/>
      <c r="ASV13" s="314"/>
      <c r="ASW13" s="314"/>
      <c r="ASX13" s="314"/>
      <c r="ASY13" s="314"/>
      <c r="ASZ13" s="314"/>
      <c r="ATA13" s="314"/>
      <c r="ATB13" s="314"/>
      <c r="ATC13" s="314"/>
      <c r="ATD13" s="314"/>
      <c r="ATE13" s="314"/>
      <c r="ATF13" s="314"/>
      <c r="ATG13" s="314"/>
      <c r="ATH13" s="314"/>
      <c r="ATI13" s="314"/>
      <c r="ATJ13" s="314"/>
      <c r="ATK13" s="314"/>
      <c r="ATL13" s="314"/>
      <c r="ATM13" s="314"/>
      <c r="ATN13" s="314"/>
      <c r="ATO13" s="314"/>
      <c r="ATP13" s="314"/>
      <c r="ATQ13" s="314"/>
      <c r="ATR13" s="314"/>
      <c r="ATS13" s="314"/>
      <c r="ATT13" s="314"/>
      <c r="ATU13" s="314"/>
      <c r="ATV13" s="314"/>
      <c r="ATW13" s="314"/>
      <c r="ATX13" s="314"/>
      <c r="ATY13" s="314"/>
      <c r="ATZ13" s="314"/>
      <c r="AUA13" s="314"/>
      <c r="AUB13" s="314"/>
      <c r="AUC13" s="314"/>
      <c r="AUD13" s="314"/>
      <c r="AUE13" s="314"/>
      <c r="AUF13" s="314"/>
      <c r="AUG13" s="314"/>
      <c r="AUH13" s="314"/>
      <c r="AUI13" s="314"/>
      <c r="AUJ13" s="314"/>
      <c r="AUK13" s="314"/>
      <c r="AUL13" s="314"/>
      <c r="AUM13" s="314"/>
      <c r="AUN13" s="314"/>
      <c r="AUO13" s="314"/>
      <c r="AUP13" s="314"/>
      <c r="AUQ13" s="314"/>
      <c r="AUR13" s="314"/>
      <c r="AUS13" s="314"/>
      <c r="AUT13" s="314"/>
      <c r="AUU13" s="314"/>
      <c r="AUV13" s="314"/>
      <c r="AUW13" s="314"/>
      <c r="AUX13" s="314"/>
      <c r="AUY13" s="314"/>
      <c r="AUZ13" s="314"/>
      <c r="AVA13" s="314"/>
      <c r="AVB13" s="314"/>
      <c r="AVC13" s="314"/>
      <c r="AVD13" s="314"/>
      <c r="AVE13" s="314"/>
      <c r="AVF13" s="314"/>
      <c r="AVG13" s="314"/>
      <c r="AVH13" s="314"/>
      <c r="AVI13" s="314"/>
      <c r="AVJ13" s="314"/>
      <c r="AVK13" s="314"/>
      <c r="AVL13" s="314"/>
      <c r="AVM13" s="314"/>
      <c r="AVN13" s="314"/>
      <c r="AVO13" s="314"/>
      <c r="AVP13" s="314"/>
      <c r="AVQ13" s="314"/>
      <c r="AVR13" s="314"/>
      <c r="AVS13" s="314"/>
      <c r="AVT13" s="314"/>
      <c r="AVU13" s="314"/>
      <c r="AVV13" s="314"/>
      <c r="AVW13" s="314"/>
      <c r="AVX13" s="314"/>
      <c r="AVY13" s="314"/>
      <c r="AVZ13" s="314"/>
      <c r="AWA13" s="314"/>
      <c r="AWB13" s="314"/>
      <c r="AWC13" s="314"/>
      <c r="AWD13" s="314"/>
      <c r="AWE13" s="314"/>
      <c r="AWF13" s="314"/>
      <c r="AWG13" s="314"/>
      <c r="AWH13" s="314"/>
      <c r="AWI13" s="314"/>
      <c r="AWJ13" s="314"/>
      <c r="AWK13" s="314"/>
      <c r="AWL13" s="314"/>
      <c r="AWM13" s="314"/>
      <c r="AWN13" s="314"/>
      <c r="AWO13" s="314"/>
      <c r="AWP13" s="314"/>
      <c r="AWQ13" s="314"/>
      <c r="AWR13" s="314"/>
      <c r="AWS13" s="314"/>
      <c r="AWT13" s="314"/>
      <c r="AWU13" s="314"/>
      <c r="AWV13" s="314"/>
      <c r="AWW13" s="314"/>
      <c r="AWX13" s="314"/>
      <c r="AWY13" s="314"/>
      <c r="AWZ13" s="314"/>
      <c r="AXA13" s="314"/>
      <c r="AXB13" s="314"/>
      <c r="AXC13" s="314"/>
      <c r="AXD13" s="314"/>
      <c r="AXE13" s="314"/>
      <c r="AXF13" s="314"/>
      <c r="AXG13" s="314"/>
      <c r="AXH13" s="314"/>
      <c r="AXI13" s="314"/>
      <c r="AXJ13" s="314"/>
      <c r="AXK13" s="314"/>
      <c r="AXL13" s="314"/>
      <c r="AXM13" s="314"/>
      <c r="AXN13" s="314"/>
      <c r="AXO13" s="314"/>
      <c r="AXP13" s="314"/>
      <c r="AXQ13" s="314"/>
      <c r="AXR13" s="314"/>
      <c r="AXS13" s="314"/>
      <c r="AXT13" s="314"/>
      <c r="AXU13" s="314"/>
      <c r="AXV13" s="314"/>
      <c r="AXW13" s="314"/>
      <c r="AXX13" s="314"/>
      <c r="AXY13" s="314"/>
      <c r="AXZ13" s="314"/>
      <c r="AYA13" s="314"/>
      <c r="AYB13" s="314"/>
      <c r="AYC13" s="314"/>
      <c r="AYD13" s="314"/>
      <c r="AYE13" s="314"/>
      <c r="AYF13" s="314"/>
      <c r="AYG13" s="314"/>
      <c r="AYH13" s="314"/>
      <c r="AYI13" s="314"/>
      <c r="AYJ13" s="314"/>
      <c r="AYK13" s="314"/>
      <c r="AYL13" s="314"/>
      <c r="AYM13" s="314"/>
      <c r="AYN13" s="314"/>
      <c r="AYO13" s="314"/>
      <c r="AYP13" s="314"/>
      <c r="AYQ13" s="314"/>
      <c r="AYR13" s="314"/>
      <c r="AYS13" s="314"/>
      <c r="AYT13" s="314"/>
      <c r="AYU13" s="314"/>
      <c r="AYV13" s="314"/>
      <c r="AYW13" s="314"/>
      <c r="AYX13" s="314"/>
      <c r="AYY13" s="314"/>
      <c r="AYZ13" s="314"/>
      <c r="AZA13" s="314"/>
      <c r="AZB13" s="314"/>
      <c r="AZC13" s="314"/>
      <c r="AZD13" s="314"/>
      <c r="AZE13" s="314"/>
      <c r="AZF13" s="314"/>
      <c r="AZG13" s="314"/>
      <c r="AZH13" s="314"/>
      <c r="AZI13" s="314"/>
      <c r="AZJ13" s="314"/>
      <c r="AZK13" s="314"/>
      <c r="AZL13" s="314"/>
      <c r="AZM13" s="314"/>
      <c r="AZN13" s="314"/>
      <c r="AZO13" s="314"/>
      <c r="AZP13" s="314"/>
      <c r="AZQ13" s="314"/>
      <c r="AZR13" s="314"/>
      <c r="AZS13" s="314"/>
      <c r="AZT13" s="314"/>
      <c r="AZU13" s="314"/>
      <c r="AZV13" s="314"/>
      <c r="AZW13" s="314"/>
      <c r="AZX13" s="314"/>
      <c r="AZY13" s="314"/>
      <c r="AZZ13" s="314"/>
      <c r="BAA13" s="314"/>
      <c r="BAB13" s="314"/>
      <c r="BAC13" s="314"/>
      <c r="BAD13" s="314"/>
      <c r="BAE13" s="314"/>
      <c r="BAF13" s="314"/>
      <c r="BAG13" s="314"/>
      <c r="BAH13" s="314"/>
      <c r="BAI13" s="314"/>
      <c r="BAJ13" s="314"/>
      <c r="BAK13" s="314"/>
      <c r="BAL13" s="314"/>
      <c r="BAM13" s="314"/>
      <c r="BAN13" s="314"/>
      <c r="BAO13" s="314"/>
      <c r="BAP13" s="314"/>
      <c r="BAQ13" s="314"/>
      <c r="BAR13" s="314"/>
      <c r="BAS13" s="314"/>
      <c r="BAT13" s="314"/>
      <c r="BAU13" s="314"/>
      <c r="BAV13" s="314"/>
      <c r="BAW13" s="314"/>
      <c r="BAX13" s="314"/>
      <c r="BAY13" s="314"/>
      <c r="BAZ13" s="314"/>
      <c r="BBA13" s="314"/>
      <c r="BBB13" s="314"/>
      <c r="BBC13" s="314"/>
      <c r="BBD13" s="314"/>
      <c r="BBE13" s="314"/>
      <c r="BBF13" s="314"/>
      <c r="BBG13" s="314"/>
      <c r="BBH13" s="314"/>
      <c r="BBI13" s="314"/>
      <c r="BBJ13" s="314"/>
      <c r="BBK13" s="314"/>
      <c r="BBL13" s="314"/>
      <c r="BBM13" s="314"/>
      <c r="BBN13" s="314"/>
      <c r="BBO13" s="314"/>
      <c r="BBP13" s="314"/>
      <c r="BBQ13" s="314"/>
      <c r="BBR13" s="314"/>
      <c r="BBS13" s="314"/>
      <c r="BBT13" s="314"/>
      <c r="BBU13" s="314"/>
      <c r="BBV13" s="314"/>
      <c r="BBW13" s="314"/>
      <c r="BBX13" s="314"/>
      <c r="BBY13" s="314"/>
      <c r="BBZ13" s="314"/>
      <c r="BCA13" s="314"/>
      <c r="BCB13" s="314"/>
      <c r="BCC13" s="314"/>
      <c r="BCD13" s="314"/>
      <c r="BCE13" s="314"/>
      <c r="BCF13" s="314"/>
      <c r="BCG13" s="314"/>
      <c r="BCH13" s="314"/>
      <c r="BCI13" s="314"/>
      <c r="BCJ13" s="314"/>
      <c r="BCK13" s="314"/>
      <c r="BCL13" s="314"/>
      <c r="BCM13" s="314"/>
      <c r="BCN13" s="314"/>
      <c r="BCO13" s="314"/>
      <c r="BCP13" s="314"/>
      <c r="BCQ13" s="314"/>
      <c r="BCR13" s="314"/>
      <c r="BCS13" s="314"/>
      <c r="BCT13" s="314"/>
      <c r="BCU13" s="314"/>
      <c r="BCV13" s="314"/>
      <c r="BCW13" s="314"/>
      <c r="BCX13" s="314"/>
      <c r="BCY13" s="314"/>
      <c r="BCZ13" s="314"/>
      <c r="BDA13" s="314"/>
      <c r="BDB13" s="314"/>
      <c r="BDC13" s="314"/>
      <c r="BDD13" s="314"/>
      <c r="BDE13" s="314"/>
      <c r="BDF13" s="314"/>
      <c r="BDG13" s="314"/>
      <c r="BDH13" s="314"/>
      <c r="BDI13" s="314"/>
      <c r="BDJ13" s="314"/>
      <c r="BDK13" s="314"/>
      <c r="BDL13" s="314"/>
      <c r="BDM13" s="314"/>
      <c r="BDN13" s="314"/>
      <c r="BDO13" s="314"/>
      <c r="BDP13" s="314"/>
      <c r="BDQ13" s="314"/>
      <c r="BDR13" s="314"/>
      <c r="BDS13" s="314"/>
      <c r="BDT13" s="314"/>
      <c r="BDU13" s="314"/>
      <c r="BDV13" s="314"/>
      <c r="BDW13" s="314"/>
      <c r="BDX13" s="314"/>
      <c r="BDY13" s="314"/>
      <c r="BDZ13" s="314"/>
      <c r="BEA13" s="314"/>
      <c r="BEB13" s="314"/>
      <c r="BEC13" s="314"/>
      <c r="BED13" s="314"/>
      <c r="BEE13" s="314"/>
      <c r="BEF13" s="314"/>
      <c r="BEG13" s="314"/>
      <c r="BEH13" s="314"/>
      <c r="BEI13" s="314"/>
      <c r="BEJ13" s="314"/>
      <c r="BEK13" s="314"/>
      <c r="BEL13" s="314"/>
      <c r="BEM13" s="314"/>
      <c r="BEN13" s="314"/>
      <c r="BEO13" s="314"/>
      <c r="BEP13" s="314"/>
      <c r="BEQ13" s="314"/>
      <c r="BER13" s="314"/>
      <c r="BES13" s="314"/>
      <c r="BET13" s="314"/>
      <c r="BEU13" s="314"/>
      <c r="BEV13" s="314"/>
      <c r="BEW13" s="314"/>
      <c r="BEX13" s="314"/>
      <c r="BEY13" s="314"/>
      <c r="BEZ13" s="314"/>
      <c r="BFA13" s="314"/>
      <c r="BFB13" s="314"/>
      <c r="BFC13" s="314"/>
      <c r="BFD13" s="314"/>
      <c r="BFE13" s="314"/>
      <c r="BFF13" s="314"/>
      <c r="BFG13" s="314"/>
      <c r="BFH13" s="314"/>
      <c r="BFI13" s="314"/>
      <c r="BFJ13" s="314"/>
      <c r="BFK13" s="314"/>
      <c r="BFL13" s="314"/>
      <c r="BFM13" s="314"/>
      <c r="BFN13" s="314"/>
      <c r="BFO13" s="314"/>
      <c r="BFP13" s="314"/>
      <c r="BFQ13" s="314"/>
      <c r="BFR13" s="314"/>
      <c r="BFS13" s="314"/>
      <c r="BFT13" s="314"/>
      <c r="BFU13" s="314"/>
      <c r="BFV13" s="314"/>
      <c r="BFW13" s="314"/>
      <c r="BFX13" s="314"/>
      <c r="BFY13" s="314"/>
      <c r="BFZ13" s="314"/>
      <c r="BGA13" s="314"/>
      <c r="BGB13" s="314"/>
      <c r="BGC13" s="314"/>
      <c r="BGD13" s="314"/>
      <c r="BGE13" s="314"/>
      <c r="BGF13" s="314"/>
      <c r="BGG13" s="314"/>
      <c r="BGH13" s="314"/>
      <c r="BGI13" s="314"/>
      <c r="BGJ13" s="314"/>
      <c r="BGK13" s="314"/>
      <c r="BGL13" s="314"/>
      <c r="BGM13" s="314"/>
      <c r="BGN13" s="314"/>
      <c r="BGO13" s="314"/>
      <c r="BGP13" s="314"/>
      <c r="BGQ13" s="314"/>
      <c r="BGR13" s="314"/>
      <c r="BGS13" s="314"/>
      <c r="BGT13" s="314"/>
      <c r="BGU13" s="314"/>
      <c r="BGV13" s="314"/>
      <c r="BGW13" s="314"/>
      <c r="BGX13" s="314"/>
      <c r="BGY13" s="314"/>
      <c r="BGZ13" s="314"/>
      <c r="BHA13" s="314"/>
      <c r="BHB13" s="314"/>
      <c r="BHC13" s="314"/>
      <c r="BHD13" s="314"/>
      <c r="BHE13" s="314"/>
      <c r="BHF13" s="314"/>
      <c r="BHG13" s="314"/>
      <c r="BHH13" s="314"/>
      <c r="BHI13" s="314"/>
      <c r="BHJ13" s="314"/>
      <c r="BHK13" s="314"/>
      <c r="BHL13" s="314"/>
      <c r="BHM13" s="314"/>
      <c r="BHN13" s="314"/>
      <c r="BHO13" s="314"/>
      <c r="BHP13" s="314"/>
      <c r="BHQ13" s="314"/>
      <c r="BHR13" s="314"/>
      <c r="BHS13" s="314"/>
      <c r="BHT13" s="314"/>
      <c r="BHU13" s="314"/>
      <c r="BHV13" s="314"/>
      <c r="BHW13" s="314"/>
      <c r="BHX13" s="314"/>
      <c r="BHY13" s="314"/>
      <c r="BHZ13" s="314"/>
      <c r="BIA13" s="314"/>
      <c r="BIB13" s="314"/>
      <c r="BIC13" s="314"/>
      <c r="BID13" s="314"/>
      <c r="BIE13" s="314"/>
      <c r="BIF13" s="314"/>
      <c r="BIG13" s="314"/>
      <c r="BIH13" s="314"/>
      <c r="BII13" s="314"/>
      <c r="BIJ13" s="314"/>
      <c r="BIK13" s="314"/>
      <c r="BIL13" s="314"/>
      <c r="BIM13" s="314"/>
      <c r="BIN13" s="314"/>
      <c r="BIO13" s="314"/>
      <c r="BIP13" s="314"/>
      <c r="BIQ13" s="314"/>
      <c r="BIR13" s="314"/>
      <c r="BIS13" s="314"/>
      <c r="BIT13" s="314"/>
      <c r="BIU13" s="314"/>
      <c r="BIV13" s="314"/>
      <c r="BIW13" s="314"/>
      <c r="BIX13" s="314"/>
      <c r="BIY13" s="314"/>
      <c r="BIZ13" s="314"/>
      <c r="BJA13" s="314"/>
      <c r="BJB13" s="314"/>
      <c r="BJC13" s="314"/>
      <c r="BJD13" s="314"/>
      <c r="BJE13" s="314"/>
      <c r="BJF13" s="314"/>
      <c r="BJG13" s="314"/>
      <c r="BJH13" s="314"/>
      <c r="BJI13" s="314"/>
      <c r="BJJ13" s="314"/>
      <c r="BJK13" s="314"/>
      <c r="BJL13" s="314"/>
      <c r="BJM13" s="314"/>
      <c r="BJN13" s="314"/>
      <c r="BJO13" s="314"/>
      <c r="BJP13" s="314"/>
      <c r="BJQ13" s="314"/>
      <c r="BJR13" s="314"/>
      <c r="BJS13" s="314"/>
      <c r="BJT13" s="314"/>
      <c r="BJU13" s="314"/>
      <c r="BJV13" s="314"/>
      <c r="BJW13" s="314"/>
      <c r="BJX13" s="314"/>
      <c r="BJY13" s="314"/>
      <c r="BJZ13" s="314"/>
      <c r="BKA13" s="314"/>
      <c r="BKB13" s="314"/>
      <c r="BKC13" s="314"/>
      <c r="BKD13" s="314"/>
      <c r="BKE13" s="314"/>
      <c r="BKF13" s="314"/>
      <c r="BKG13" s="314"/>
      <c r="BKH13" s="314"/>
      <c r="BKI13" s="314"/>
      <c r="BKJ13" s="314"/>
      <c r="BKK13" s="314"/>
      <c r="BKL13" s="314"/>
      <c r="BKM13" s="314"/>
      <c r="BKN13" s="314"/>
      <c r="BKO13" s="314"/>
      <c r="BKP13" s="314"/>
      <c r="BKQ13" s="314"/>
      <c r="BKR13" s="314"/>
      <c r="BKS13" s="314"/>
      <c r="BKT13" s="314"/>
      <c r="BKU13" s="314"/>
      <c r="BKV13" s="314"/>
      <c r="BKW13" s="314"/>
      <c r="BKX13" s="314"/>
      <c r="BKY13" s="314"/>
      <c r="BKZ13" s="314"/>
      <c r="BLA13" s="314"/>
      <c r="BLB13" s="314"/>
      <c r="BLC13" s="314"/>
      <c r="BLD13" s="314"/>
      <c r="BLE13" s="314"/>
      <c r="BLF13" s="314"/>
      <c r="BLG13" s="314"/>
      <c r="BLH13" s="314"/>
      <c r="BLI13" s="314"/>
      <c r="BLJ13" s="314"/>
      <c r="BLK13" s="314"/>
      <c r="BLL13" s="314"/>
      <c r="BLM13" s="314"/>
      <c r="BLN13" s="314"/>
      <c r="BLO13" s="314"/>
      <c r="BLP13" s="314"/>
      <c r="BLQ13" s="314"/>
      <c r="BLR13" s="314"/>
      <c r="BLS13" s="314"/>
      <c r="BLT13" s="314"/>
      <c r="BLU13" s="314"/>
      <c r="BLV13" s="314"/>
      <c r="BLW13" s="314"/>
      <c r="BLX13" s="314"/>
      <c r="BLY13" s="314"/>
      <c r="BLZ13" s="314"/>
      <c r="BMA13" s="314"/>
      <c r="BMB13" s="314"/>
      <c r="BMC13" s="314"/>
      <c r="BMD13" s="314"/>
      <c r="BME13" s="314"/>
      <c r="BMF13" s="314"/>
      <c r="BMG13" s="314"/>
      <c r="BMH13" s="314"/>
      <c r="BMI13" s="314"/>
      <c r="BMJ13" s="314"/>
      <c r="BMK13" s="314"/>
      <c r="BML13" s="314"/>
      <c r="BMM13" s="314"/>
      <c r="BMN13" s="314"/>
      <c r="BMO13" s="314"/>
      <c r="BMP13" s="314"/>
      <c r="BMQ13" s="314"/>
      <c r="BMR13" s="314"/>
      <c r="BMS13" s="314"/>
      <c r="BMT13" s="314"/>
      <c r="BMU13" s="314"/>
      <c r="BMV13" s="314"/>
      <c r="BMW13" s="314"/>
      <c r="BMX13" s="314"/>
      <c r="BMY13" s="314"/>
      <c r="BMZ13" s="314"/>
      <c r="BNA13" s="314"/>
      <c r="BNB13" s="314"/>
      <c r="BNC13" s="314"/>
      <c r="BND13" s="314"/>
      <c r="BNE13" s="314"/>
      <c r="BNF13" s="314"/>
      <c r="BNG13" s="314"/>
      <c r="BNH13" s="314"/>
      <c r="BNI13" s="314"/>
      <c r="BNJ13" s="314"/>
      <c r="BNK13" s="314"/>
      <c r="BNL13" s="314"/>
      <c r="BNM13" s="314"/>
      <c r="BNN13" s="314"/>
      <c r="BNO13" s="314"/>
      <c r="BNP13" s="314"/>
      <c r="BNQ13" s="314"/>
      <c r="BNR13" s="314"/>
      <c r="BNS13" s="314"/>
      <c r="BNT13" s="314"/>
      <c r="BNU13" s="314"/>
      <c r="BNV13" s="314"/>
      <c r="BNW13" s="314"/>
      <c r="BNX13" s="314"/>
      <c r="BNY13" s="314"/>
      <c r="BNZ13" s="314"/>
      <c r="BOA13" s="314"/>
      <c r="BOB13" s="314"/>
      <c r="BOC13" s="314"/>
      <c r="BOD13" s="314"/>
      <c r="BOE13" s="314"/>
      <c r="BOF13" s="314"/>
      <c r="BOG13" s="314"/>
      <c r="BOH13" s="314"/>
      <c r="BOI13" s="314"/>
      <c r="BOJ13" s="314"/>
      <c r="BOK13" s="314"/>
      <c r="BOL13" s="314"/>
      <c r="BOM13" s="314"/>
      <c r="BON13" s="314"/>
      <c r="BOO13" s="314"/>
      <c r="BOP13" s="314"/>
      <c r="BOQ13" s="314"/>
      <c r="BOR13" s="314"/>
      <c r="BOS13" s="314"/>
      <c r="BOT13" s="314"/>
      <c r="BOU13" s="314"/>
      <c r="BOV13" s="314"/>
      <c r="BOW13" s="314"/>
      <c r="BOX13" s="314"/>
      <c r="BOY13" s="314"/>
      <c r="BOZ13" s="314"/>
      <c r="BPA13" s="314"/>
      <c r="BPB13" s="314"/>
      <c r="BPC13" s="314"/>
      <c r="BPD13" s="314"/>
      <c r="BPE13" s="314"/>
      <c r="BPF13" s="314"/>
      <c r="BPG13" s="314"/>
      <c r="BPH13" s="314"/>
      <c r="BPI13" s="314"/>
      <c r="BPJ13" s="314"/>
      <c r="BPK13" s="314"/>
      <c r="BPL13" s="314"/>
      <c r="BPM13" s="314"/>
      <c r="BPN13" s="314"/>
      <c r="BPO13" s="314"/>
      <c r="BPP13" s="314"/>
      <c r="BPQ13" s="314"/>
      <c r="BPR13" s="314"/>
      <c r="BPS13" s="314"/>
      <c r="BPT13" s="314"/>
      <c r="BPU13" s="314"/>
      <c r="BPV13" s="314"/>
      <c r="BPW13" s="314"/>
      <c r="BPX13" s="314"/>
      <c r="BPY13" s="314"/>
      <c r="BPZ13" s="314"/>
      <c r="BQA13" s="314"/>
      <c r="BQB13" s="314"/>
      <c r="BQC13" s="314"/>
      <c r="BQD13" s="314"/>
      <c r="BQE13" s="314"/>
      <c r="BQF13" s="314"/>
      <c r="BQG13" s="314"/>
      <c r="BQH13" s="314"/>
      <c r="BQI13" s="314"/>
      <c r="BQJ13" s="314"/>
      <c r="BQK13" s="314"/>
      <c r="BQL13" s="314"/>
      <c r="BQM13" s="314"/>
      <c r="BQN13" s="314"/>
      <c r="BQO13" s="314"/>
      <c r="BQP13" s="314"/>
      <c r="BQQ13" s="314"/>
      <c r="BQR13" s="314"/>
      <c r="BQS13" s="314"/>
      <c r="BQT13" s="314"/>
      <c r="BQU13" s="314"/>
      <c r="BQV13" s="314"/>
      <c r="BQW13" s="314"/>
      <c r="BQX13" s="314"/>
      <c r="BQY13" s="314"/>
      <c r="BQZ13" s="314"/>
      <c r="BRA13" s="314"/>
      <c r="BRB13" s="314"/>
      <c r="BRC13" s="314"/>
      <c r="BRD13" s="314"/>
      <c r="BRE13" s="314"/>
      <c r="BRF13" s="314"/>
      <c r="BRG13" s="314"/>
      <c r="BRH13" s="314"/>
      <c r="BRI13" s="314"/>
      <c r="BRJ13" s="314"/>
      <c r="BRK13" s="314"/>
      <c r="BRL13" s="314"/>
      <c r="BRM13" s="314"/>
      <c r="BRN13" s="314"/>
      <c r="BRO13" s="314"/>
      <c r="BRP13" s="314"/>
      <c r="BRQ13" s="314"/>
      <c r="BRR13" s="314"/>
      <c r="BRS13" s="314"/>
      <c r="BRT13" s="314"/>
      <c r="BRU13" s="314"/>
      <c r="BRV13" s="314"/>
      <c r="BRW13" s="314"/>
      <c r="BRX13" s="314"/>
      <c r="BRY13" s="314"/>
      <c r="BRZ13" s="314"/>
      <c r="BSA13" s="314"/>
      <c r="BSB13" s="314"/>
      <c r="BSC13" s="314"/>
      <c r="BSD13" s="314"/>
      <c r="BSE13" s="314"/>
      <c r="BSF13" s="314"/>
      <c r="BSG13" s="314"/>
      <c r="BSH13" s="314"/>
      <c r="BSI13" s="314"/>
      <c r="BSJ13" s="314"/>
      <c r="BSK13" s="314"/>
      <c r="BSL13" s="314"/>
      <c r="BSM13" s="314"/>
      <c r="BSN13" s="314"/>
      <c r="BSO13" s="314"/>
      <c r="BSP13" s="314"/>
      <c r="BSQ13" s="314"/>
      <c r="BSR13" s="314"/>
      <c r="BSS13" s="314"/>
      <c r="BST13" s="314"/>
      <c r="BSU13" s="314"/>
      <c r="BSV13" s="314"/>
      <c r="BSW13" s="314"/>
      <c r="BSX13" s="314"/>
      <c r="BSY13" s="314"/>
      <c r="BSZ13" s="314"/>
      <c r="BTA13" s="314"/>
      <c r="BTB13" s="314"/>
      <c r="BTC13" s="314"/>
      <c r="BTD13" s="314"/>
      <c r="BTE13" s="314"/>
      <c r="BTF13" s="314"/>
      <c r="BTG13" s="314"/>
      <c r="BTH13" s="314"/>
      <c r="BTI13" s="314"/>
      <c r="BTJ13" s="314"/>
      <c r="BTK13" s="314"/>
      <c r="BTL13" s="314"/>
      <c r="BTM13" s="314"/>
      <c r="BTN13" s="314"/>
      <c r="BTO13" s="314"/>
      <c r="BTP13" s="314"/>
      <c r="BTQ13" s="314"/>
      <c r="BTR13" s="314"/>
      <c r="BTS13" s="314"/>
      <c r="BTT13" s="314"/>
      <c r="BTU13" s="314"/>
      <c r="BTV13" s="314"/>
      <c r="BTW13" s="314"/>
      <c r="BTX13" s="314"/>
      <c r="BTY13" s="314"/>
      <c r="BTZ13" s="314"/>
      <c r="BUA13" s="314"/>
      <c r="BUB13" s="314"/>
      <c r="BUC13" s="314"/>
      <c r="BUD13" s="314"/>
      <c r="BUE13" s="314"/>
      <c r="BUF13" s="314"/>
      <c r="BUG13" s="314"/>
      <c r="BUH13" s="314"/>
      <c r="BUI13" s="314"/>
      <c r="BUJ13" s="314"/>
      <c r="BUK13" s="314"/>
      <c r="BUL13" s="314"/>
      <c r="BUM13" s="314"/>
      <c r="BUN13" s="314"/>
      <c r="BUO13" s="314"/>
      <c r="BUP13" s="314"/>
      <c r="BUQ13" s="314"/>
      <c r="BUR13" s="314"/>
      <c r="BUS13" s="314"/>
      <c r="BUT13" s="314"/>
      <c r="BUU13" s="314"/>
      <c r="BUV13" s="314"/>
      <c r="BUW13" s="314"/>
      <c r="BUX13" s="314"/>
      <c r="BUY13" s="314"/>
      <c r="BUZ13" s="314"/>
      <c r="BVA13" s="314"/>
      <c r="BVB13" s="314"/>
      <c r="BVC13" s="314"/>
      <c r="BVD13" s="314"/>
      <c r="BVE13" s="314"/>
      <c r="BVF13" s="314"/>
      <c r="BVG13" s="314"/>
      <c r="BVH13" s="314"/>
      <c r="BVI13" s="314"/>
      <c r="BVJ13" s="314"/>
      <c r="BVK13" s="314"/>
      <c r="BVL13" s="314"/>
      <c r="BVM13" s="314"/>
      <c r="BVN13" s="314"/>
      <c r="BVO13" s="314"/>
      <c r="BVP13" s="314"/>
      <c r="BVQ13" s="314"/>
      <c r="BVR13" s="314"/>
      <c r="BVS13" s="314"/>
      <c r="BVT13" s="314"/>
      <c r="BVU13" s="314"/>
      <c r="BVV13" s="314"/>
      <c r="BVW13" s="314"/>
      <c r="BVX13" s="314"/>
      <c r="BVY13" s="314"/>
      <c r="BVZ13" s="314"/>
      <c r="BWA13" s="314"/>
      <c r="BWB13" s="314"/>
      <c r="BWC13" s="314"/>
      <c r="BWD13" s="314"/>
      <c r="BWE13" s="314"/>
      <c r="BWF13" s="314"/>
      <c r="BWG13" s="314"/>
      <c r="BWH13" s="314"/>
      <c r="BWI13" s="314"/>
      <c r="BWJ13" s="314"/>
      <c r="BWK13" s="314"/>
      <c r="BWL13" s="314"/>
      <c r="BWM13" s="314"/>
      <c r="BWN13" s="314"/>
      <c r="BWO13" s="314"/>
      <c r="BWP13" s="314"/>
      <c r="BWQ13" s="314"/>
      <c r="BWR13" s="314"/>
      <c r="BWS13" s="314"/>
      <c r="BWT13" s="314"/>
      <c r="BWU13" s="314"/>
      <c r="BWV13" s="314"/>
      <c r="BWW13" s="314"/>
      <c r="BWX13" s="314"/>
      <c r="BWY13" s="314"/>
      <c r="BWZ13" s="314"/>
      <c r="BXA13" s="314"/>
      <c r="BXB13" s="314"/>
      <c r="BXC13" s="314"/>
      <c r="BXD13" s="314"/>
      <c r="BXE13" s="314"/>
      <c r="BXF13" s="314"/>
      <c r="BXG13" s="314"/>
      <c r="BXH13" s="314"/>
      <c r="BXI13" s="314"/>
      <c r="BXJ13" s="314"/>
      <c r="BXK13" s="314"/>
      <c r="BXL13" s="314"/>
      <c r="BXM13" s="314"/>
      <c r="BXN13" s="314"/>
      <c r="BXO13" s="314"/>
      <c r="BXP13" s="314"/>
      <c r="BXQ13" s="314"/>
      <c r="BXR13" s="314"/>
      <c r="BXS13" s="314"/>
      <c r="BXT13" s="314"/>
      <c r="BXU13" s="314"/>
      <c r="BXV13" s="314"/>
      <c r="BXW13" s="314"/>
      <c r="BXX13" s="314"/>
      <c r="BXY13" s="314"/>
      <c r="BXZ13" s="314"/>
      <c r="BYA13" s="314"/>
      <c r="BYB13" s="314"/>
      <c r="BYC13" s="314"/>
      <c r="BYD13" s="314"/>
      <c r="BYE13" s="314"/>
      <c r="BYF13" s="314"/>
      <c r="BYG13" s="314"/>
      <c r="BYH13" s="314"/>
      <c r="BYI13" s="314"/>
      <c r="BYJ13" s="314"/>
      <c r="BYK13" s="314"/>
      <c r="BYL13" s="314"/>
      <c r="BYM13" s="314"/>
      <c r="BYN13" s="314"/>
      <c r="BYO13" s="314"/>
      <c r="BYP13" s="314"/>
      <c r="BYQ13" s="314"/>
      <c r="BYR13" s="314"/>
      <c r="BYS13" s="314"/>
      <c r="BYT13" s="314"/>
      <c r="BYU13" s="314"/>
      <c r="BYV13" s="314"/>
      <c r="BYW13" s="314"/>
      <c r="BYX13" s="314"/>
      <c r="BYY13" s="314"/>
      <c r="BYZ13" s="314"/>
      <c r="BZA13" s="314"/>
      <c r="BZB13" s="314"/>
      <c r="BZC13" s="314"/>
      <c r="BZD13" s="314"/>
      <c r="BZE13" s="314"/>
      <c r="BZF13" s="314"/>
      <c r="BZG13" s="314"/>
      <c r="BZH13" s="314"/>
      <c r="BZI13" s="314"/>
      <c r="BZJ13" s="314"/>
      <c r="BZK13" s="314"/>
      <c r="BZL13" s="314"/>
      <c r="BZM13" s="314"/>
      <c r="BZN13" s="314"/>
      <c r="BZO13" s="314"/>
      <c r="BZP13" s="314"/>
      <c r="BZQ13" s="314"/>
      <c r="BZR13" s="314"/>
      <c r="BZS13" s="314"/>
      <c r="BZT13" s="314"/>
      <c r="BZU13" s="314"/>
      <c r="BZV13" s="314"/>
      <c r="BZW13" s="314"/>
      <c r="BZX13" s="314"/>
      <c r="BZY13" s="314"/>
      <c r="BZZ13" s="314"/>
      <c r="CAA13" s="314"/>
      <c r="CAB13" s="314"/>
      <c r="CAC13" s="314"/>
      <c r="CAD13" s="314"/>
      <c r="CAE13" s="314"/>
      <c r="CAF13" s="314"/>
      <c r="CAG13" s="314"/>
      <c r="CAH13" s="314"/>
      <c r="CAI13" s="314"/>
      <c r="CAJ13" s="314"/>
      <c r="CAK13" s="314"/>
      <c r="CAL13" s="314"/>
      <c r="CAM13" s="314"/>
      <c r="CAN13" s="314"/>
      <c r="CAO13" s="314"/>
      <c r="CAP13" s="314"/>
      <c r="CAQ13" s="314"/>
      <c r="CAR13" s="314"/>
      <c r="CAS13" s="314"/>
      <c r="CAT13" s="314"/>
      <c r="CAU13" s="314"/>
      <c r="CAV13" s="314"/>
      <c r="CAW13" s="314"/>
      <c r="CAX13" s="314"/>
      <c r="CAY13" s="314"/>
      <c r="CAZ13" s="314"/>
      <c r="CBA13" s="314"/>
      <c r="CBB13" s="314"/>
      <c r="CBC13" s="314"/>
      <c r="CBD13" s="314"/>
      <c r="CBE13" s="314"/>
      <c r="CBF13" s="314"/>
      <c r="CBG13" s="314"/>
      <c r="CBH13" s="314"/>
      <c r="CBI13" s="314"/>
      <c r="CBJ13" s="314"/>
      <c r="CBK13" s="314"/>
      <c r="CBL13" s="314"/>
      <c r="CBM13" s="314"/>
      <c r="CBN13" s="314"/>
      <c r="CBO13" s="314"/>
      <c r="CBP13" s="314"/>
      <c r="CBQ13" s="314"/>
      <c r="CBR13" s="314"/>
      <c r="CBS13" s="314"/>
      <c r="CBT13" s="314"/>
      <c r="CBU13" s="314"/>
      <c r="CBV13" s="314"/>
      <c r="CBW13" s="314"/>
      <c r="CBX13" s="314"/>
      <c r="CBY13" s="314"/>
      <c r="CBZ13" s="314"/>
      <c r="CCA13" s="314"/>
      <c r="CCB13" s="314"/>
      <c r="CCC13" s="314"/>
      <c r="CCD13" s="314"/>
      <c r="CCE13" s="314"/>
      <c r="CCF13" s="314"/>
      <c r="CCG13" s="314"/>
      <c r="CCH13" s="314"/>
      <c r="CCI13" s="314"/>
      <c r="CCJ13" s="314"/>
      <c r="CCK13" s="314"/>
      <c r="CCL13" s="314"/>
      <c r="CCM13" s="314"/>
      <c r="CCN13" s="314"/>
      <c r="CCO13" s="314"/>
      <c r="CCP13" s="314"/>
      <c r="CCQ13" s="314"/>
      <c r="CCR13" s="314"/>
      <c r="CCS13" s="314"/>
      <c r="CCT13" s="314"/>
      <c r="CCU13" s="314"/>
      <c r="CCV13" s="314"/>
      <c r="CCW13" s="314"/>
      <c r="CCX13" s="314"/>
      <c r="CCY13" s="314"/>
      <c r="CCZ13" s="314"/>
      <c r="CDA13" s="314"/>
      <c r="CDB13" s="314"/>
      <c r="CDC13" s="314"/>
      <c r="CDD13" s="314"/>
      <c r="CDE13" s="314"/>
      <c r="CDF13" s="314"/>
      <c r="CDG13" s="314"/>
      <c r="CDH13" s="314"/>
      <c r="CDI13" s="314"/>
      <c r="CDJ13" s="314"/>
      <c r="CDK13" s="314"/>
      <c r="CDL13" s="314"/>
      <c r="CDM13" s="314"/>
      <c r="CDN13" s="314"/>
      <c r="CDO13" s="314"/>
      <c r="CDP13" s="314"/>
      <c r="CDQ13" s="314"/>
      <c r="CDR13" s="314"/>
      <c r="CDS13" s="314"/>
      <c r="CDT13" s="314"/>
      <c r="CDU13" s="314"/>
      <c r="CDV13" s="314"/>
      <c r="CDW13" s="314"/>
      <c r="CDX13" s="314"/>
      <c r="CDY13" s="314"/>
      <c r="CDZ13" s="314"/>
      <c r="CEA13" s="314"/>
      <c r="CEB13" s="314"/>
      <c r="CEC13" s="314"/>
      <c r="CED13" s="314"/>
      <c r="CEE13" s="314"/>
      <c r="CEF13" s="314"/>
      <c r="CEG13" s="314"/>
      <c r="CEH13" s="314"/>
      <c r="CEI13" s="314"/>
      <c r="CEJ13" s="314"/>
      <c r="CEK13" s="314"/>
      <c r="CEL13" s="314"/>
      <c r="CEM13" s="314"/>
      <c r="CEN13" s="314"/>
      <c r="CEO13" s="314"/>
      <c r="CEP13" s="314"/>
      <c r="CEQ13" s="314"/>
      <c r="CER13" s="314"/>
      <c r="CES13" s="314"/>
      <c r="CET13" s="314"/>
      <c r="CEU13" s="314"/>
      <c r="CEV13" s="314"/>
      <c r="CEW13" s="314"/>
      <c r="CEX13" s="314"/>
      <c r="CEY13" s="314"/>
      <c r="CEZ13" s="314"/>
      <c r="CFA13" s="314"/>
      <c r="CFB13" s="314"/>
      <c r="CFC13" s="314"/>
      <c r="CFD13" s="314"/>
      <c r="CFE13" s="314"/>
      <c r="CFF13" s="314"/>
      <c r="CFG13" s="314"/>
      <c r="CFH13" s="314"/>
      <c r="CFI13" s="314"/>
      <c r="CFJ13" s="314"/>
      <c r="CFK13" s="314"/>
      <c r="CFL13" s="314"/>
      <c r="CFM13" s="314"/>
      <c r="CFN13" s="314"/>
      <c r="CFO13" s="314"/>
      <c r="CFP13" s="314"/>
      <c r="CFQ13" s="314"/>
      <c r="CFR13" s="314"/>
      <c r="CFS13" s="314"/>
      <c r="CFT13" s="314"/>
      <c r="CFU13" s="314"/>
      <c r="CFV13" s="314"/>
      <c r="CFW13" s="314"/>
      <c r="CFX13" s="314"/>
      <c r="CFY13" s="314"/>
      <c r="CFZ13" s="314"/>
      <c r="CGA13" s="314"/>
      <c r="CGB13" s="314"/>
      <c r="CGC13" s="314"/>
      <c r="CGD13" s="314"/>
      <c r="CGE13" s="314"/>
      <c r="CGF13" s="314"/>
      <c r="CGG13" s="314"/>
      <c r="CGH13" s="314"/>
      <c r="CGI13" s="314"/>
      <c r="CGJ13" s="314"/>
      <c r="CGK13" s="314"/>
      <c r="CGL13" s="314"/>
      <c r="CGM13" s="314"/>
      <c r="CGN13" s="314"/>
      <c r="CGO13" s="314"/>
      <c r="CGP13" s="314"/>
      <c r="CGQ13" s="314"/>
      <c r="CGR13" s="314"/>
      <c r="CGS13" s="314"/>
      <c r="CGT13" s="314"/>
      <c r="CGU13" s="314"/>
      <c r="CGV13" s="314"/>
      <c r="CGW13" s="314"/>
      <c r="CGX13" s="314"/>
      <c r="CGY13" s="314"/>
      <c r="CGZ13" s="314"/>
      <c r="CHA13" s="314"/>
      <c r="CHB13" s="314"/>
      <c r="CHC13" s="314"/>
      <c r="CHD13" s="314"/>
      <c r="CHE13" s="314"/>
      <c r="CHF13" s="314"/>
      <c r="CHG13" s="314"/>
      <c r="CHH13" s="314"/>
      <c r="CHI13" s="314"/>
      <c r="CHJ13" s="314"/>
      <c r="CHK13" s="314"/>
      <c r="CHL13" s="314"/>
      <c r="CHM13" s="314"/>
      <c r="CHN13" s="314"/>
      <c r="CHO13" s="314"/>
      <c r="CHP13" s="314"/>
      <c r="CHQ13" s="314"/>
      <c r="CHR13" s="314"/>
      <c r="CHS13" s="314"/>
      <c r="CHT13" s="314"/>
      <c r="CHU13" s="314"/>
      <c r="CHV13" s="314"/>
      <c r="CHW13" s="314"/>
      <c r="CHX13" s="314"/>
      <c r="CHY13" s="314"/>
      <c r="CHZ13" s="314"/>
      <c r="CIA13" s="314"/>
      <c r="CIB13" s="314"/>
      <c r="CIC13" s="314"/>
      <c r="CID13" s="314"/>
      <c r="CIE13" s="314"/>
      <c r="CIF13" s="314"/>
      <c r="CIG13" s="314"/>
      <c r="CIH13" s="314"/>
      <c r="CII13" s="314"/>
      <c r="CIJ13" s="314"/>
      <c r="CIK13" s="314"/>
      <c r="CIL13" s="314"/>
      <c r="CIM13" s="314"/>
      <c r="CIN13" s="314"/>
      <c r="CIO13" s="314"/>
      <c r="CIP13" s="314"/>
      <c r="CIQ13" s="314"/>
      <c r="CIR13" s="314"/>
      <c r="CIS13" s="314"/>
      <c r="CIT13" s="314"/>
      <c r="CIU13" s="314"/>
      <c r="CIV13" s="314"/>
      <c r="CIW13" s="314"/>
      <c r="CIX13" s="314"/>
      <c r="CIY13" s="314"/>
      <c r="CIZ13" s="314"/>
      <c r="CJA13" s="314"/>
      <c r="CJB13" s="314"/>
      <c r="CJC13" s="314"/>
      <c r="CJD13" s="314"/>
      <c r="CJE13" s="314"/>
      <c r="CJF13" s="314"/>
      <c r="CJG13" s="314"/>
      <c r="CJH13" s="314"/>
      <c r="CJI13" s="314"/>
      <c r="CJJ13" s="314"/>
      <c r="CJK13" s="314"/>
      <c r="CJL13" s="314"/>
      <c r="CJM13" s="314"/>
      <c r="CJN13" s="314"/>
      <c r="CJO13" s="314"/>
      <c r="CJP13" s="314"/>
      <c r="CJQ13" s="314"/>
      <c r="CJR13" s="314"/>
      <c r="CJS13" s="314"/>
      <c r="CJT13" s="314"/>
      <c r="CJU13" s="314"/>
      <c r="CJV13" s="314"/>
      <c r="CJW13" s="314"/>
      <c r="CJX13" s="314"/>
      <c r="CJY13" s="314"/>
      <c r="CJZ13" s="314"/>
      <c r="CKA13" s="314"/>
      <c r="CKB13" s="314"/>
      <c r="CKC13" s="314"/>
      <c r="CKD13" s="314"/>
      <c r="CKE13" s="314"/>
      <c r="CKF13" s="314"/>
      <c r="CKG13" s="314"/>
      <c r="CKH13" s="314"/>
      <c r="CKI13" s="314"/>
      <c r="CKJ13" s="314"/>
      <c r="CKK13" s="314"/>
      <c r="CKL13" s="314"/>
      <c r="CKM13" s="314"/>
      <c r="CKN13" s="314"/>
      <c r="CKO13" s="314"/>
      <c r="CKP13" s="314"/>
      <c r="CKQ13" s="314"/>
      <c r="CKR13" s="314"/>
      <c r="CKS13" s="314"/>
      <c r="CKT13" s="314"/>
      <c r="CKU13" s="314"/>
      <c r="CKV13" s="314"/>
      <c r="CKW13" s="314"/>
      <c r="CKX13" s="314"/>
      <c r="CKY13" s="314"/>
      <c r="CKZ13" s="314"/>
      <c r="CLA13" s="314"/>
      <c r="CLB13" s="314"/>
      <c r="CLC13" s="314"/>
      <c r="CLD13" s="314"/>
      <c r="CLE13" s="314"/>
      <c r="CLF13" s="314"/>
      <c r="CLG13" s="314"/>
      <c r="CLH13" s="314"/>
      <c r="CLI13" s="314"/>
      <c r="CLJ13" s="314"/>
      <c r="CLK13" s="314"/>
      <c r="CLL13" s="314"/>
      <c r="CLM13" s="314"/>
      <c r="CLN13" s="314"/>
      <c r="CLO13" s="314"/>
      <c r="CLP13" s="314"/>
      <c r="CLQ13" s="314"/>
      <c r="CLR13" s="314"/>
      <c r="CLS13" s="314"/>
      <c r="CLT13" s="314"/>
      <c r="CLU13" s="314"/>
      <c r="CLV13" s="314"/>
      <c r="CLW13" s="314"/>
      <c r="CLX13" s="314"/>
      <c r="CLY13" s="314"/>
      <c r="CLZ13" s="314"/>
      <c r="CMA13" s="314"/>
      <c r="CMB13" s="314"/>
      <c r="CMC13" s="314"/>
      <c r="CMD13" s="314"/>
      <c r="CME13" s="314"/>
      <c r="CMF13" s="314"/>
      <c r="CMG13" s="314"/>
      <c r="CMH13" s="314"/>
      <c r="CMI13" s="314"/>
      <c r="CMJ13" s="314"/>
      <c r="CMK13" s="314"/>
      <c r="CML13" s="314"/>
      <c r="CMM13" s="314"/>
      <c r="CMN13" s="314"/>
      <c r="CMO13" s="314"/>
      <c r="CMP13" s="314"/>
      <c r="CMQ13" s="314"/>
      <c r="CMR13" s="314"/>
      <c r="CMS13" s="314"/>
      <c r="CMT13" s="314"/>
      <c r="CMU13" s="314"/>
      <c r="CMV13" s="314"/>
      <c r="CMW13" s="314"/>
      <c r="CMX13" s="314"/>
      <c r="CMY13" s="314"/>
      <c r="CMZ13" s="314"/>
      <c r="CNA13" s="314"/>
      <c r="CNB13" s="314"/>
      <c r="CNC13" s="314"/>
      <c r="CND13" s="314"/>
      <c r="CNE13" s="314"/>
      <c r="CNF13" s="314"/>
      <c r="CNG13" s="314"/>
      <c r="CNH13" s="314"/>
      <c r="CNI13" s="314"/>
      <c r="CNJ13" s="314"/>
      <c r="CNK13" s="314"/>
      <c r="CNL13" s="314"/>
      <c r="CNM13" s="314"/>
      <c r="CNN13" s="314"/>
      <c r="CNO13" s="314"/>
      <c r="CNP13" s="314"/>
      <c r="CNQ13" s="314"/>
      <c r="CNR13" s="314"/>
      <c r="CNS13" s="314"/>
      <c r="CNT13" s="314"/>
      <c r="CNU13" s="314"/>
      <c r="CNV13" s="314"/>
      <c r="CNW13" s="314"/>
      <c r="CNX13" s="314"/>
      <c r="CNY13" s="314"/>
      <c r="CNZ13" s="314"/>
      <c r="COA13" s="314"/>
      <c r="COB13" s="314"/>
      <c r="COC13" s="314"/>
      <c r="COD13" s="314"/>
      <c r="COE13" s="314"/>
      <c r="COF13" s="314"/>
      <c r="COG13" s="314"/>
      <c r="COH13" s="314"/>
      <c r="COI13" s="314"/>
      <c r="COJ13" s="314"/>
      <c r="COK13" s="314"/>
      <c r="COL13" s="314"/>
      <c r="COM13" s="314"/>
      <c r="CON13" s="314"/>
      <c r="COO13" s="314"/>
      <c r="COP13" s="314"/>
      <c r="COQ13" s="314"/>
      <c r="COR13" s="314"/>
      <c r="COS13" s="314"/>
      <c r="COT13" s="314"/>
      <c r="COU13" s="314"/>
      <c r="COV13" s="314"/>
      <c r="COW13" s="314"/>
      <c r="COX13" s="314"/>
      <c r="COY13" s="314"/>
      <c r="COZ13" s="314"/>
      <c r="CPA13" s="314"/>
      <c r="CPB13" s="314"/>
      <c r="CPC13" s="314"/>
      <c r="CPD13" s="314"/>
      <c r="CPE13" s="314"/>
      <c r="CPF13" s="314"/>
      <c r="CPG13" s="314"/>
      <c r="CPH13" s="314"/>
      <c r="CPI13" s="314"/>
      <c r="CPJ13" s="314"/>
      <c r="CPK13" s="314"/>
      <c r="CPL13" s="314"/>
      <c r="CPM13" s="314"/>
      <c r="CPN13" s="314"/>
      <c r="CPO13" s="314"/>
      <c r="CPP13" s="314"/>
      <c r="CPQ13" s="314"/>
      <c r="CPR13" s="314"/>
      <c r="CPS13" s="314"/>
      <c r="CPT13" s="314"/>
      <c r="CPU13" s="314"/>
      <c r="CPV13" s="314"/>
      <c r="CPW13" s="314"/>
      <c r="CPX13" s="314"/>
      <c r="CPY13" s="314"/>
      <c r="CPZ13" s="314"/>
      <c r="CQA13" s="314"/>
      <c r="CQB13" s="314"/>
      <c r="CQC13" s="314"/>
      <c r="CQD13" s="314"/>
      <c r="CQE13" s="314"/>
      <c r="CQF13" s="314"/>
      <c r="CQG13" s="314"/>
      <c r="CQH13" s="314"/>
      <c r="CQI13" s="314"/>
      <c r="CQJ13" s="314"/>
      <c r="CQK13" s="314"/>
      <c r="CQL13" s="314"/>
      <c r="CQM13" s="314"/>
      <c r="CQN13" s="314"/>
      <c r="CQO13" s="314"/>
      <c r="CQP13" s="314"/>
      <c r="CQQ13" s="314"/>
      <c r="CQR13" s="314"/>
      <c r="CQS13" s="314"/>
      <c r="CQT13" s="314"/>
      <c r="CQU13" s="314"/>
      <c r="CQV13" s="314"/>
      <c r="CQW13" s="314"/>
      <c r="CQX13" s="314"/>
      <c r="CQY13" s="314"/>
      <c r="CQZ13" s="314"/>
      <c r="CRA13" s="314"/>
      <c r="CRB13" s="314"/>
      <c r="CRC13" s="314"/>
      <c r="CRD13" s="314"/>
      <c r="CRE13" s="314"/>
      <c r="CRF13" s="314"/>
      <c r="CRG13" s="314"/>
      <c r="CRH13" s="314"/>
      <c r="CRI13" s="314"/>
      <c r="CRJ13" s="314"/>
      <c r="CRK13" s="314"/>
      <c r="CRL13" s="314"/>
      <c r="CRM13" s="314"/>
      <c r="CRN13" s="314"/>
      <c r="CRO13" s="314"/>
      <c r="CRP13" s="314"/>
      <c r="CRQ13" s="314"/>
      <c r="CRR13" s="314"/>
      <c r="CRS13" s="314"/>
      <c r="CRT13" s="314"/>
      <c r="CRU13" s="314"/>
      <c r="CRV13" s="314"/>
      <c r="CRW13" s="314"/>
      <c r="CRX13" s="314"/>
      <c r="CRY13" s="314"/>
      <c r="CRZ13" s="314"/>
      <c r="CSA13" s="314"/>
      <c r="CSB13" s="314"/>
      <c r="CSC13" s="314"/>
      <c r="CSD13" s="314"/>
      <c r="CSE13" s="314"/>
      <c r="CSF13" s="314"/>
      <c r="CSG13" s="314"/>
      <c r="CSH13" s="314"/>
      <c r="CSI13" s="314"/>
      <c r="CSJ13" s="314"/>
      <c r="CSK13" s="314"/>
      <c r="CSL13" s="314"/>
      <c r="CSM13" s="314"/>
      <c r="CSN13" s="314"/>
      <c r="CSO13" s="314"/>
      <c r="CSP13" s="314"/>
      <c r="CSQ13" s="314"/>
      <c r="CSR13" s="314"/>
      <c r="CSS13" s="314"/>
      <c r="CST13" s="314"/>
      <c r="CSU13" s="314"/>
      <c r="CSV13" s="314"/>
      <c r="CSW13" s="314"/>
      <c r="CSX13" s="314"/>
      <c r="CSY13" s="314"/>
      <c r="CSZ13" s="314"/>
      <c r="CTA13" s="314"/>
      <c r="CTB13" s="314"/>
      <c r="CTC13" s="314"/>
      <c r="CTD13" s="314"/>
      <c r="CTE13" s="314"/>
      <c r="CTF13" s="314"/>
      <c r="CTG13" s="314"/>
      <c r="CTH13" s="314"/>
      <c r="CTI13" s="314"/>
      <c r="CTJ13" s="314"/>
      <c r="CTK13" s="314"/>
      <c r="CTL13" s="314"/>
      <c r="CTM13" s="314"/>
      <c r="CTN13" s="314"/>
      <c r="CTO13" s="314"/>
      <c r="CTP13" s="314"/>
      <c r="CTQ13" s="314"/>
      <c r="CTR13" s="314"/>
      <c r="CTS13" s="314"/>
      <c r="CTT13" s="314"/>
      <c r="CTU13" s="314"/>
      <c r="CTV13" s="314"/>
      <c r="CTW13" s="314"/>
      <c r="CTX13" s="314"/>
      <c r="CTY13" s="314"/>
      <c r="CTZ13" s="314"/>
      <c r="CUA13" s="314"/>
      <c r="CUB13" s="314"/>
      <c r="CUC13" s="314"/>
      <c r="CUD13" s="314"/>
      <c r="CUE13" s="314"/>
      <c r="CUF13" s="314"/>
      <c r="CUG13" s="314"/>
      <c r="CUH13" s="314"/>
      <c r="CUI13" s="314"/>
      <c r="CUJ13" s="314"/>
      <c r="CUK13" s="314"/>
      <c r="CUL13" s="314"/>
      <c r="CUM13" s="314"/>
      <c r="CUN13" s="314"/>
      <c r="CUO13" s="314"/>
      <c r="CUP13" s="314"/>
      <c r="CUQ13" s="314"/>
      <c r="CUR13" s="314"/>
      <c r="CUS13" s="314"/>
      <c r="CUT13" s="314"/>
      <c r="CUU13" s="314"/>
      <c r="CUV13" s="314"/>
      <c r="CUW13" s="314"/>
      <c r="CUX13" s="314"/>
      <c r="CUY13" s="314"/>
      <c r="CUZ13" s="314"/>
      <c r="CVA13" s="314"/>
      <c r="CVB13" s="314"/>
      <c r="CVC13" s="314"/>
      <c r="CVD13" s="314"/>
      <c r="CVE13" s="314"/>
      <c r="CVF13" s="314"/>
      <c r="CVG13" s="314"/>
      <c r="CVH13" s="314"/>
      <c r="CVI13" s="314"/>
      <c r="CVJ13" s="314"/>
      <c r="CVK13" s="314"/>
      <c r="CVL13" s="314"/>
      <c r="CVM13" s="314"/>
      <c r="CVN13" s="314"/>
      <c r="CVO13" s="314"/>
      <c r="CVP13" s="314"/>
      <c r="CVQ13" s="314"/>
      <c r="CVR13" s="314"/>
      <c r="CVS13" s="314"/>
      <c r="CVT13" s="314"/>
      <c r="CVU13" s="314"/>
      <c r="CVV13" s="314"/>
      <c r="CVW13" s="314"/>
      <c r="CVX13" s="314"/>
      <c r="CVY13" s="314"/>
      <c r="CVZ13" s="314"/>
      <c r="CWA13" s="314"/>
      <c r="CWB13" s="314"/>
      <c r="CWC13" s="314"/>
      <c r="CWD13" s="314"/>
      <c r="CWE13" s="314"/>
      <c r="CWF13" s="314"/>
      <c r="CWG13" s="314"/>
      <c r="CWH13" s="314"/>
      <c r="CWI13" s="314"/>
      <c r="CWJ13" s="314"/>
      <c r="CWK13" s="314"/>
      <c r="CWL13" s="314"/>
      <c r="CWM13" s="314"/>
      <c r="CWN13" s="314"/>
      <c r="CWO13" s="314"/>
      <c r="CWP13" s="314"/>
      <c r="CWQ13" s="314"/>
      <c r="CWR13" s="314"/>
      <c r="CWS13" s="314"/>
      <c r="CWT13" s="314"/>
      <c r="CWU13" s="314"/>
      <c r="CWV13" s="314"/>
      <c r="CWW13" s="314"/>
      <c r="CWX13" s="314"/>
      <c r="CWY13" s="314"/>
      <c r="CWZ13" s="314"/>
      <c r="CXA13" s="314"/>
      <c r="CXB13" s="314"/>
      <c r="CXC13" s="314"/>
      <c r="CXD13" s="314"/>
      <c r="CXE13" s="314"/>
      <c r="CXF13" s="314"/>
      <c r="CXG13" s="314"/>
      <c r="CXH13" s="314"/>
      <c r="CXI13" s="314"/>
      <c r="CXJ13" s="314"/>
      <c r="CXK13" s="314"/>
      <c r="CXL13" s="314"/>
      <c r="CXM13" s="314"/>
      <c r="CXN13" s="314"/>
      <c r="CXO13" s="314"/>
      <c r="CXP13" s="314"/>
      <c r="CXQ13" s="314"/>
      <c r="CXR13" s="314"/>
      <c r="CXS13" s="314"/>
      <c r="CXT13" s="314"/>
      <c r="CXU13" s="314"/>
      <c r="CXV13" s="314"/>
      <c r="CXW13" s="314"/>
      <c r="CXX13" s="314"/>
      <c r="CXY13" s="314"/>
      <c r="CXZ13" s="314"/>
      <c r="CYA13" s="314"/>
      <c r="CYB13" s="314"/>
      <c r="CYC13" s="314"/>
      <c r="CYD13" s="314"/>
      <c r="CYE13" s="314"/>
      <c r="CYF13" s="314"/>
      <c r="CYG13" s="314"/>
      <c r="CYH13" s="314"/>
      <c r="CYI13" s="314"/>
      <c r="CYJ13" s="314"/>
      <c r="CYK13" s="314"/>
      <c r="CYL13" s="314"/>
      <c r="CYM13" s="314"/>
      <c r="CYN13" s="314"/>
      <c r="CYO13" s="314"/>
      <c r="CYP13" s="314"/>
      <c r="CYQ13" s="314"/>
      <c r="CYR13" s="314"/>
      <c r="CYS13" s="314"/>
      <c r="CYT13" s="314"/>
      <c r="CYU13" s="314"/>
      <c r="CYV13" s="314"/>
      <c r="CYW13" s="314"/>
      <c r="CYX13" s="314"/>
      <c r="CYY13" s="314"/>
      <c r="CYZ13" s="314"/>
      <c r="CZA13" s="314"/>
      <c r="CZB13" s="314"/>
      <c r="CZC13" s="314"/>
      <c r="CZD13" s="314"/>
      <c r="CZE13" s="314"/>
      <c r="CZF13" s="314"/>
      <c r="CZG13" s="314"/>
      <c r="CZH13" s="314"/>
      <c r="CZI13" s="314"/>
      <c r="CZJ13" s="314"/>
      <c r="CZK13" s="314"/>
      <c r="CZL13" s="314"/>
      <c r="CZM13" s="314"/>
      <c r="CZN13" s="314"/>
      <c r="CZO13" s="314"/>
      <c r="CZP13" s="314"/>
      <c r="CZQ13" s="314"/>
      <c r="CZR13" s="314"/>
      <c r="CZS13" s="314"/>
      <c r="CZT13" s="314"/>
      <c r="CZU13" s="314"/>
      <c r="CZV13" s="314"/>
      <c r="CZW13" s="314"/>
      <c r="CZX13" s="314"/>
      <c r="CZY13" s="314"/>
      <c r="CZZ13" s="314"/>
      <c r="DAA13" s="314"/>
      <c r="DAB13" s="314"/>
      <c r="DAC13" s="314"/>
      <c r="DAD13" s="314"/>
      <c r="DAE13" s="314"/>
      <c r="DAF13" s="314"/>
      <c r="DAG13" s="314"/>
      <c r="DAH13" s="314"/>
      <c r="DAI13" s="314"/>
      <c r="DAJ13" s="314"/>
      <c r="DAK13" s="314"/>
      <c r="DAL13" s="314"/>
      <c r="DAM13" s="314"/>
      <c r="DAN13" s="314"/>
      <c r="DAO13" s="314"/>
      <c r="DAP13" s="314"/>
      <c r="DAQ13" s="314"/>
      <c r="DAR13" s="314"/>
      <c r="DAS13" s="314"/>
      <c r="DAT13" s="314"/>
      <c r="DAU13" s="314"/>
      <c r="DAV13" s="314"/>
      <c r="DAW13" s="314"/>
      <c r="DAX13" s="314"/>
      <c r="DAY13" s="314"/>
      <c r="DAZ13" s="314"/>
      <c r="DBA13" s="314"/>
      <c r="DBB13" s="314"/>
      <c r="DBC13" s="314"/>
      <c r="DBD13" s="314"/>
      <c r="DBE13" s="314"/>
      <c r="DBF13" s="314"/>
      <c r="DBG13" s="314"/>
      <c r="DBH13" s="314"/>
      <c r="DBI13" s="314"/>
      <c r="DBJ13" s="314"/>
      <c r="DBK13" s="314"/>
      <c r="DBL13" s="314"/>
      <c r="DBM13" s="314"/>
      <c r="DBN13" s="314"/>
      <c r="DBO13" s="314"/>
      <c r="DBP13" s="314"/>
      <c r="DBQ13" s="314"/>
      <c r="DBR13" s="314"/>
      <c r="DBS13" s="314"/>
      <c r="DBT13" s="314"/>
      <c r="DBU13" s="314"/>
      <c r="DBV13" s="314"/>
      <c r="DBW13" s="314"/>
      <c r="DBX13" s="314"/>
      <c r="DBY13" s="314"/>
      <c r="DBZ13" s="314"/>
      <c r="DCA13" s="314"/>
      <c r="DCB13" s="314"/>
      <c r="DCC13" s="314"/>
      <c r="DCD13" s="314"/>
      <c r="DCE13" s="314"/>
      <c r="DCF13" s="314"/>
      <c r="DCG13" s="314"/>
      <c r="DCH13" s="314"/>
      <c r="DCI13" s="314"/>
      <c r="DCJ13" s="314"/>
      <c r="DCK13" s="314"/>
      <c r="DCL13" s="314"/>
      <c r="DCM13" s="314"/>
      <c r="DCN13" s="314"/>
      <c r="DCO13" s="314"/>
      <c r="DCP13" s="314"/>
      <c r="DCQ13" s="314"/>
      <c r="DCR13" s="314"/>
      <c r="DCS13" s="314"/>
      <c r="DCT13" s="314"/>
      <c r="DCU13" s="314"/>
      <c r="DCV13" s="314"/>
      <c r="DCW13" s="314"/>
      <c r="DCX13" s="314"/>
      <c r="DCY13" s="314"/>
      <c r="DCZ13" s="314"/>
      <c r="DDA13" s="314"/>
      <c r="DDB13" s="314"/>
      <c r="DDC13" s="314"/>
      <c r="DDD13" s="314"/>
      <c r="DDE13" s="314"/>
      <c r="DDF13" s="314"/>
      <c r="DDG13" s="314"/>
      <c r="DDH13" s="314"/>
      <c r="DDI13" s="314"/>
      <c r="DDJ13" s="314"/>
      <c r="DDK13" s="314"/>
      <c r="DDL13" s="314"/>
      <c r="DDM13" s="314"/>
      <c r="DDN13" s="314"/>
      <c r="DDO13" s="314"/>
      <c r="DDP13" s="314"/>
      <c r="DDQ13" s="314"/>
      <c r="DDR13" s="314"/>
      <c r="DDS13" s="314"/>
      <c r="DDT13" s="314"/>
      <c r="DDU13" s="314"/>
      <c r="DDV13" s="314"/>
      <c r="DDW13" s="314"/>
      <c r="DDX13" s="314"/>
      <c r="DDY13" s="314"/>
      <c r="DDZ13" s="314"/>
      <c r="DEA13" s="314"/>
      <c r="DEB13" s="314"/>
      <c r="DEC13" s="314"/>
      <c r="DED13" s="314"/>
      <c r="DEE13" s="314"/>
      <c r="DEF13" s="314"/>
      <c r="DEG13" s="314"/>
      <c r="DEH13" s="314"/>
      <c r="DEI13" s="314"/>
      <c r="DEJ13" s="314"/>
      <c r="DEK13" s="314"/>
      <c r="DEL13" s="314"/>
      <c r="DEM13" s="314"/>
      <c r="DEN13" s="314"/>
      <c r="DEO13" s="314"/>
      <c r="DEP13" s="314"/>
      <c r="DEQ13" s="314"/>
      <c r="DER13" s="314"/>
      <c r="DES13" s="314"/>
      <c r="DET13" s="314"/>
      <c r="DEU13" s="314"/>
      <c r="DEV13" s="314"/>
      <c r="DEW13" s="314"/>
      <c r="DEX13" s="314"/>
      <c r="DEY13" s="314"/>
      <c r="DEZ13" s="314"/>
      <c r="DFA13" s="314"/>
      <c r="DFB13" s="314"/>
      <c r="DFC13" s="314"/>
      <c r="DFD13" s="314"/>
      <c r="DFE13" s="314"/>
      <c r="DFF13" s="314"/>
      <c r="DFG13" s="314"/>
      <c r="DFH13" s="314"/>
      <c r="DFI13" s="314"/>
      <c r="DFJ13" s="314"/>
      <c r="DFK13" s="314"/>
      <c r="DFL13" s="314"/>
      <c r="DFM13" s="314"/>
      <c r="DFN13" s="314"/>
      <c r="DFO13" s="314"/>
      <c r="DFP13" s="314"/>
      <c r="DFQ13" s="314"/>
      <c r="DFR13" s="314"/>
      <c r="DFS13" s="314"/>
      <c r="DFT13" s="314"/>
      <c r="DFU13" s="314"/>
      <c r="DFV13" s="314"/>
      <c r="DFW13" s="314"/>
      <c r="DFX13" s="314"/>
      <c r="DFY13" s="314"/>
      <c r="DFZ13" s="314"/>
      <c r="DGA13" s="314"/>
      <c r="DGB13" s="314"/>
      <c r="DGC13" s="314"/>
      <c r="DGD13" s="314"/>
      <c r="DGE13" s="314"/>
      <c r="DGF13" s="314"/>
      <c r="DGG13" s="314"/>
      <c r="DGH13" s="314"/>
      <c r="DGI13" s="314"/>
      <c r="DGJ13" s="314"/>
      <c r="DGK13" s="314"/>
      <c r="DGL13" s="314"/>
      <c r="DGM13" s="314"/>
      <c r="DGN13" s="314"/>
      <c r="DGO13" s="314"/>
      <c r="DGP13" s="314"/>
      <c r="DGQ13" s="314"/>
      <c r="DGR13" s="314"/>
      <c r="DGS13" s="314"/>
      <c r="DGT13" s="314"/>
      <c r="DGU13" s="314"/>
      <c r="DGV13" s="314"/>
      <c r="DGW13" s="314"/>
      <c r="DGX13" s="314"/>
      <c r="DGY13" s="314"/>
      <c r="DGZ13" s="314"/>
      <c r="DHA13" s="314"/>
      <c r="DHB13" s="314"/>
      <c r="DHC13" s="314"/>
      <c r="DHD13" s="314"/>
      <c r="DHE13" s="314"/>
      <c r="DHF13" s="314"/>
      <c r="DHG13" s="314"/>
      <c r="DHH13" s="314"/>
      <c r="DHI13" s="314"/>
      <c r="DHJ13" s="314"/>
      <c r="DHK13" s="314"/>
      <c r="DHL13" s="314"/>
      <c r="DHM13" s="314"/>
      <c r="DHN13" s="314"/>
      <c r="DHO13" s="314"/>
      <c r="DHP13" s="314"/>
      <c r="DHQ13" s="314"/>
      <c r="DHR13" s="314"/>
      <c r="DHS13" s="314"/>
      <c r="DHT13" s="314"/>
      <c r="DHU13" s="314"/>
      <c r="DHV13" s="314"/>
      <c r="DHW13" s="314"/>
      <c r="DHX13" s="314"/>
      <c r="DHY13" s="314"/>
      <c r="DHZ13" s="314"/>
      <c r="DIA13" s="314"/>
      <c r="DIB13" s="314"/>
      <c r="DIC13" s="314"/>
      <c r="DID13" s="314"/>
      <c r="DIE13" s="314"/>
      <c r="DIF13" s="314"/>
      <c r="DIG13" s="314"/>
      <c r="DIH13" s="314"/>
      <c r="DII13" s="314"/>
      <c r="DIJ13" s="314"/>
      <c r="DIK13" s="314"/>
      <c r="DIL13" s="314"/>
      <c r="DIM13" s="314"/>
      <c r="DIN13" s="314"/>
      <c r="DIO13" s="314"/>
      <c r="DIP13" s="314"/>
      <c r="DIQ13" s="314"/>
      <c r="DIR13" s="314"/>
      <c r="DIS13" s="314"/>
      <c r="DIT13" s="314"/>
      <c r="DIU13" s="314"/>
      <c r="DIV13" s="314"/>
      <c r="DIW13" s="314"/>
      <c r="DIX13" s="314"/>
      <c r="DIY13" s="314"/>
      <c r="DIZ13" s="314"/>
      <c r="DJA13" s="314"/>
      <c r="DJB13" s="314"/>
      <c r="DJC13" s="314"/>
      <c r="DJD13" s="314"/>
      <c r="DJE13" s="314"/>
      <c r="DJF13" s="314"/>
      <c r="DJG13" s="314"/>
      <c r="DJH13" s="314"/>
      <c r="DJI13" s="314"/>
      <c r="DJJ13" s="314"/>
      <c r="DJK13" s="314"/>
      <c r="DJL13" s="314"/>
      <c r="DJM13" s="314"/>
      <c r="DJN13" s="314"/>
      <c r="DJO13" s="314"/>
      <c r="DJP13" s="314"/>
      <c r="DJQ13" s="314"/>
      <c r="DJR13" s="314"/>
      <c r="DJS13" s="314"/>
      <c r="DJT13" s="314"/>
      <c r="DJU13" s="314"/>
      <c r="DJV13" s="314"/>
      <c r="DJW13" s="314"/>
      <c r="DJX13" s="314"/>
      <c r="DJY13" s="314"/>
      <c r="DJZ13" s="314"/>
      <c r="DKA13" s="314"/>
      <c r="DKB13" s="314"/>
      <c r="DKC13" s="314"/>
      <c r="DKD13" s="314"/>
      <c r="DKE13" s="314"/>
      <c r="DKF13" s="314"/>
      <c r="DKG13" s="314"/>
      <c r="DKH13" s="314"/>
      <c r="DKI13" s="314"/>
      <c r="DKJ13" s="314"/>
      <c r="DKK13" s="314"/>
      <c r="DKL13" s="314"/>
      <c r="DKM13" s="314"/>
      <c r="DKN13" s="314"/>
      <c r="DKO13" s="314"/>
      <c r="DKP13" s="314"/>
      <c r="DKQ13" s="314"/>
      <c r="DKR13" s="314"/>
      <c r="DKS13" s="314"/>
      <c r="DKT13" s="314"/>
      <c r="DKU13" s="314"/>
      <c r="DKV13" s="314"/>
      <c r="DKW13" s="314"/>
      <c r="DKX13" s="314"/>
      <c r="DKY13" s="314"/>
      <c r="DKZ13" s="314"/>
      <c r="DLA13" s="314"/>
      <c r="DLB13" s="314"/>
      <c r="DLC13" s="314"/>
      <c r="DLD13" s="314"/>
      <c r="DLE13" s="314"/>
      <c r="DLF13" s="314"/>
      <c r="DLG13" s="314"/>
      <c r="DLH13" s="314"/>
      <c r="DLI13" s="314"/>
      <c r="DLJ13" s="314"/>
      <c r="DLK13" s="314"/>
      <c r="DLL13" s="314"/>
      <c r="DLM13" s="314"/>
      <c r="DLN13" s="314"/>
      <c r="DLO13" s="314"/>
      <c r="DLP13" s="314"/>
      <c r="DLQ13" s="314"/>
      <c r="DLR13" s="314"/>
      <c r="DLS13" s="314"/>
      <c r="DLT13" s="314"/>
      <c r="DLU13" s="314"/>
      <c r="DLV13" s="314"/>
      <c r="DLW13" s="314"/>
      <c r="DLX13" s="314"/>
      <c r="DLY13" s="314"/>
      <c r="DLZ13" s="314"/>
      <c r="DMA13" s="314"/>
      <c r="DMB13" s="314"/>
      <c r="DMC13" s="314"/>
      <c r="DMD13" s="314"/>
      <c r="DME13" s="314"/>
      <c r="DMF13" s="314"/>
      <c r="DMG13" s="314"/>
      <c r="DMH13" s="314"/>
      <c r="DMI13" s="314"/>
      <c r="DMJ13" s="314"/>
      <c r="DMK13" s="314"/>
      <c r="DML13" s="314"/>
      <c r="DMM13" s="314"/>
      <c r="DMN13" s="314"/>
      <c r="DMO13" s="314"/>
      <c r="DMP13" s="314"/>
      <c r="DMQ13" s="314"/>
      <c r="DMR13" s="314"/>
      <c r="DMS13" s="314"/>
      <c r="DMT13" s="314"/>
      <c r="DMU13" s="314"/>
      <c r="DMV13" s="314"/>
      <c r="DMW13" s="314"/>
      <c r="DMX13" s="314"/>
      <c r="DMY13" s="314"/>
      <c r="DMZ13" s="314"/>
      <c r="DNA13" s="314"/>
      <c r="DNB13" s="314"/>
      <c r="DNC13" s="314"/>
      <c r="DND13" s="314"/>
      <c r="DNE13" s="314"/>
      <c r="DNF13" s="314"/>
      <c r="DNG13" s="314"/>
      <c r="DNH13" s="314"/>
      <c r="DNI13" s="314"/>
      <c r="DNJ13" s="314"/>
      <c r="DNK13" s="314"/>
      <c r="DNL13" s="314"/>
      <c r="DNM13" s="314"/>
      <c r="DNN13" s="314"/>
      <c r="DNO13" s="314"/>
      <c r="DNP13" s="314"/>
      <c r="DNQ13" s="314"/>
      <c r="DNR13" s="314"/>
      <c r="DNS13" s="314"/>
      <c r="DNT13" s="314"/>
      <c r="DNU13" s="314"/>
      <c r="DNV13" s="314"/>
      <c r="DNW13" s="314"/>
      <c r="DNX13" s="314"/>
      <c r="DNY13" s="314"/>
      <c r="DNZ13" s="314"/>
      <c r="DOA13" s="314"/>
      <c r="DOB13" s="314"/>
      <c r="DOC13" s="314"/>
      <c r="DOD13" s="314"/>
      <c r="DOE13" s="314"/>
      <c r="DOF13" s="314"/>
      <c r="DOG13" s="314"/>
      <c r="DOH13" s="314"/>
      <c r="DOI13" s="314"/>
      <c r="DOJ13" s="314"/>
      <c r="DOK13" s="314"/>
      <c r="DOL13" s="314"/>
      <c r="DOM13" s="314"/>
      <c r="DON13" s="314"/>
      <c r="DOO13" s="314"/>
      <c r="DOP13" s="314"/>
      <c r="DOQ13" s="314"/>
      <c r="DOR13" s="314"/>
      <c r="DOS13" s="314"/>
      <c r="DOT13" s="314"/>
      <c r="DOU13" s="314"/>
      <c r="DOV13" s="314"/>
      <c r="DOW13" s="314"/>
      <c r="DOX13" s="314"/>
      <c r="DOY13" s="314"/>
      <c r="DOZ13" s="314"/>
      <c r="DPA13" s="314"/>
      <c r="DPB13" s="314"/>
      <c r="DPC13" s="314"/>
      <c r="DPD13" s="314"/>
      <c r="DPE13" s="314"/>
      <c r="DPF13" s="314"/>
      <c r="DPG13" s="314"/>
      <c r="DPH13" s="314"/>
      <c r="DPI13" s="314"/>
      <c r="DPJ13" s="314"/>
      <c r="DPK13" s="314"/>
      <c r="DPL13" s="314"/>
      <c r="DPM13" s="314"/>
      <c r="DPN13" s="314"/>
      <c r="DPO13" s="314"/>
      <c r="DPP13" s="314"/>
      <c r="DPQ13" s="314"/>
      <c r="DPR13" s="314"/>
      <c r="DPS13" s="314"/>
      <c r="DPT13" s="314"/>
      <c r="DPU13" s="314"/>
      <c r="DPV13" s="314"/>
      <c r="DPW13" s="314"/>
      <c r="DPX13" s="314"/>
      <c r="DPY13" s="314"/>
      <c r="DPZ13" s="314"/>
      <c r="DQA13" s="314"/>
      <c r="DQB13" s="314"/>
      <c r="DQC13" s="314"/>
      <c r="DQD13" s="314"/>
      <c r="DQE13" s="314"/>
      <c r="DQF13" s="314"/>
      <c r="DQG13" s="314"/>
      <c r="DQH13" s="314"/>
      <c r="DQI13" s="314"/>
      <c r="DQJ13" s="314"/>
      <c r="DQK13" s="314"/>
      <c r="DQL13" s="314"/>
      <c r="DQM13" s="314"/>
      <c r="DQN13" s="314"/>
      <c r="DQO13" s="314"/>
      <c r="DQP13" s="314"/>
      <c r="DQQ13" s="314"/>
      <c r="DQR13" s="314"/>
      <c r="DQS13" s="314"/>
      <c r="DQT13" s="314"/>
      <c r="DQU13" s="314"/>
      <c r="DQV13" s="314"/>
      <c r="DQW13" s="314"/>
      <c r="DQX13" s="314"/>
      <c r="DQY13" s="314"/>
      <c r="DQZ13" s="314"/>
      <c r="DRA13" s="314"/>
      <c r="DRB13" s="314"/>
      <c r="DRC13" s="314"/>
      <c r="DRD13" s="314"/>
      <c r="DRE13" s="314"/>
      <c r="DRF13" s="314"/>
      <c r="DRG13" s="314"/>
      <c r="DRH13" s="314"/>
      <c r="DRI13" s="314"/>
      <c r="DRJ13" s="314"/>
      <c r="DRK13" s="314"/>
      <c r="DRL13" s="314"/>
      <c r="DRM13" s="314"/>
      <c r="DRN13" s="314"/>
      <c r="DRO13" s="314"/>
      <c r="DRP13" s="314"/>
      <c r="DRQ13" s="314"/>
      <c r="DRR13" s="314"/>
      <c r="DRS13" s="314"/>
      <c r="DRT13" s="314"/>
      <c r="DRU13" s="314"/>
      <c r="DRV13" s="314"/>
      <c r="DRW13" s="314"/>
      <c r="DRX13" s="314"/>
      <c r="DRY13" s="314"/>
      <c r="DRZ13" s="314"/>
      <c r="DSA13" s="314"/>
      <c r="DSB13" s="314"/>
      <c r="DSC13" s="314"/>
      <c r="DSD13" s="314"/>
      <c r="DSE13" s="314"/>
      <c r="DSF13" s="314"/>
      <c r="DSG13" s="314"/>
      <c r="DSH13" s="314"/>
      <c r="DSI13" s="314"/>
      <c r="DSJ13" s="314"/>
      <c r="DSK13" s="314"/>
      <c r="DSL13" s="314"/>
      <c r="DSM13" s="314"/>
      <c r="DSN13" s="314"/>
      <c r="DSO13" s="314"/>
      <c r="DSP13" s="314"/>
      <c r="DSQ13" s="314"/>
      <c r="DSR13" s="314"/>
      <c r="DSS13" s="314"/>
      <c r="DST13" s="314"/>
      <c r="DSU13" s="314"/>
      <c r="DSV13" s="314"/>
      <c r="DSW13" s="314"/>
      <c r="DSX13" s="314"/>
      <c r="DSY13" s="314"/>
      <c r="DSZ13" s="314"/>
      <c r="DTA13" s="314"/>
      <c r="DTB13" s="314"/>
      <c r="DTC13" s="314"/>
      <c r="DTD13" s="314"/>
      <c r="DTE13" s="314"/>
      <c r="DTF13" s="314"/>
      <c r="DTG13" s="314"/>
      <c r="DTH13" s="314"/>
      <c r="DTI13" s="314"/>
      <c r="DTJ13" s="314"/>
      <c r="DTK13" s="314"/>
      <c r="DTL13" s="314"/>
      <c r="DTM13" s="314"/>
      <c r="DTN13" s="314"/>
      <c r="DTO13" s="314"/>
      <c r="DTP13" s="314"/>
      <c r="DTQ13" s="314"/>
      <c r="DTR13" s="314"/>
      <c r="DTS13" s="314"/>
      <c r="DTT13" s="314"/>
      <c r="DTU13" s="314"/>
      <c r="DTV13" s="314"/>
      <c r="DTW13" s="314"/>
      <c r="DTX13" s="314"/>
      <c r="DTY13" s="314"/>
      <c r="DTZ13" s="314"/>
      <c r="DUA13" s="314"/>
      <c r="DUB13" s="314"/>
      <c r="DUC13" s="314"/>
      <c r="DUD13" s="314"/>
      <c r="DUE13" s="314"/>
      <c r="DUF13" s="314"/>
      <c r="DUG13" s="314"/>
      <c r="DUH13" s="314"/>
      <c r="DUI13" s="314"/>
      <c r="DUJ13" s="314"/>
      <c r="DUK13" s="314"/>
      <c r="DUL13" s="314"/>
      <c r="DUM13" s="314"/>
      <c r="DUN13" s="314"/>
      <c r="DUO13" s="314"/>
      <c r="DUP13" s="314"/>
      <c r="DUQ13" s="314"/>
      <c r="DUR13" s="314"/>
      <c r="DUS13" s="314"/>
      <c r="DUT13" s="314"/>
      <c r="DUU13" s="314"/>
      <c r="DUV13" s="314"/>
      <c r="DUW13" s="314"/>
      <c r="DUX13" s="314"/>
      <c r="DUY13" s="314"/>
      <c r="DUZ13" s="314"/>
      <c r="DVA13" s="314"/>
      <c r="DVB13" s="314"/>
      <c r="DVC13" s="314"/>
      <c r="DVD13" s="314"/>
      <c r="DVE13" s="314"/>
      <c r="DVF13" s="314"/>
      <c r="DVG13" s="314"/>
      <c r="DVH13" s="314"/>
      <c r="DVI13" s="314"/>
      <c r="DVJ13" s="314"/>
      <c r="DVK13" s="314"/>
      <c r="DVL13" s="314"/>
      <c r="DVM13" s="314"/>
      <c r="DVN13" s="314"/>
      <c r="DVO13" s="314"/>
      <c r="DVP13" s="314"/>
      <c r="DVQ13" s="314"/>
      <c r="DVR13" s="314"/>
      <c r="DVS13" s="314"/>
      <c r="DVT13" s="314"/>
      <c r="DVU13" s="314"/>
      <c r="DVV13" s="314"/>
      <c r="DVW13" s="314"/>
      <c r="DVX13" s="314"/>
      <c r="DVY13" s="314"/>
      <c r="DVZ13" s="314"/>
      <c r="DWA13" s="314"/>
      <c r="DWB13" s="314"/>
      <c r="DWC13" s="314"/>
      <c r="DWD13" s="314"/>
      <c r="DWE13" s="314"/>
      <c r="DWF13" s="314"/>
      <c r="DWG13" s="314"/>
      <c r="DWH13" s="314"/>
      <c r="DWI13" s="314"/>
      <c r="DWJ13" s="314"/>
      <c r="DWK13" s="314"/>
      <c r="DWL13" s="314"/>
      <c r="DWM13" s="314"/>
      <c r="DWN13" s="314"/>
      <c r="DWO13" s="314"/>
      <c r="DWP13" s="314"/>
      <c r="DWQ13" s="314"/>
      <c r="DWR13" s="314"/>
      <c r="DWS13" s="314"/>
      <c r="DWT13" s="314"/>
      <c r="DWU13" s="314"/>
      <c r="DWV13" s="314"/>
      <c r="DWW13" s="314"/>
      <c r="DWX13" s="314"/>
      <c r="DWY13" s="314"/>
      <c r="DWZ13" s="314"/>
      <c r="DXA13" s="314"/>
      <c r="DXB13" s="314"/>
      <c r="DXC13" s="314"/>
      <c r="DXD13" s="314"/>
      <c r="DXE13" s="314"/>
      <c r="DXF13" s="314"/>
      <c r="DXG13" s="314"/>
      <c r="DXH13" s="314"/>
      <c r="DXI13" s="314"/>
      <c r="DXJ13" s="314"/>
      <c r="DXK13" s="314"/>
      <c r="DXL13" s="314"/>
      <c r="DXM13" s="314"/>
      <c r="DXN13" s="314"/>
      <c r="DXO13" s="314"/>
      <c r="DXP13" s="314"/>
      <c r="DXQ13" s="314"/>
      <c r="DXR13" s="314"/>
      <c r="DXS13" s="314"/>
      <c r="DXT13" s="314"/>
      <c r="DXU13" s="314"/>
      <c r="DXV13" s="314"/>
      <c r="DXW13" s="314"/>
      <c r="DXX13" s="314"/>
      <c r="DXY13" s="314"/>
      <c r="DXZ13" s="314"/>
      <c r="DYA13" s="314"/>
      <c r="DYB13" s="314"/>
      <c r="DYC13" s="314"/>
      <c r="DYD13" s="314"/>
      <c r="DYE13" s="314"/>
      <c r="DYF13" s="314"/>
      <c r="DYG13" s="314"/>
      <c r="DYH13" s="314"/>
      <c r="DYI13" s="314"/>
      <c r="DYJ13" s="314"/>
      <c r="DYK13" s="314"/>
      <c r="DYL13" s="314"/>
      <c r="DYM13" s="314"/>
      <c r="DYN13" s="314"/>
      <c r="DYO13" s="314"/>
      <c r="DYP13" s="314"/>
      <c r="DYQ13" s="314"/>
      <c r="DYR13" s="314"/>
      <c r="DYS13" s="314"/>
      <c r="DYT13" s="314"/>
      <c r="DYU13" s="314"/>
      <c r="DYV13" s="314"/>
      <c r="DYW13" s="314"/>
      <c r="DYX13" s="314"/>
      <c r="DYY13" s="314"/>
      <c r="DYZ13" s="314"/>
      <c r="DZA13" s="314"/>
      <c r="DZB13" s="314"/>
      <c r="DZC13" s="314"/>
      <c r="DZD13" s="314"/>
      <c r="DZE13" s="314"/>
      <c r="DZF13" s="314"/>
      <c r="DZG13" s="314"/>
      <c r="DZH13" s="314"/>
      <c r="DZI13" s="314"/>
      <c r="DZJ13" s="314"/>
      <c r="DZK13" s="314"/>
      <c r="DZL13" s="314"/>
      <c r="DZM13" s="314"/>
      <c r="DZN13" s="314"/>
      <c r="DZO13" s="314"/>
      <c r="DZP13" s="314"/>
      <c r="DZQ13" s="314"/>
      <c r="DZR13" s="314"/>
      <c r="DZS13" s="314"/>
      <c r="DZT13" s="314"/>
      <c r="DZU13" s="314"/>
      <c r="DZV13" s="314"/>
      <c r="DZW13" s="314"/>
      <c r="DZX13" s="314"/>
      <c r="DZY13" s="314"/>
      <c r="DZZ13" s="314"/>
      <c r="EAA13" s="314"/>
      <c r="EAB13" s="314"/>
      <c r="EAC13" s="314"/>
      <c r="EAD13" s="314"/>
      <c r="EAE13" s="314"/>
      <c r="EAF13" s="314"/>
      <c r="EAG13" s="314"/>
      <c r="EAH13" s="314"/>
      <c r="EAI13" s="314"/>
      <c r="EAJ13" s="314"/>
      <c r="EAK13" s="314"/>
      <c r="EAL13" s="314"/>
      <c r="EAM13" s="314"/>
      <c r="EAN13" s="314"/>
      <c r="EAO13" s="314"/>
      <c r="EAP13" s="314"/>
      <c r="EAQ13" s="314"/>
      <c r="EAR13" s="314"/>
      <c r="EAS13" s="314"/>
      <c r="EAT13" s="314"/>
      <c r="EAU13" s="314"/>
      <c r="EAV13" s="314"/>
      <c r="EAW13" s="314"/>
      <c r="EAX13" s="314"/>
      <c r="EAY13" s="314"/>
      <c r="EAZ13" s="314"/>
      <c r="EBA13" s="314"/>
      <c r="EBB13" s="314"/>
      <c r="EBC13" s="314"/>
      <c r="EBD13" s="314"/>
      <c r="EBE13" s="314"/>
      <c r="EBF13" s="314"/>
      <c r="EBG13" s="314"/>
      <c r="EBH13" s="314"/>
      <c r="EBI13" s="314"/>
      <c r="EBJ13" s="314"/>
      <c r="EBK13" s="314"/>
      <c r="EBL13" s="314"/>
      <c r="EBM13" s="314"/>
      <c r="EBN13" s="314"/>
      <c r="EBO13" s="314"/>
      <c r="EBP13" s="314"/>
      <c r="EBQ13" s="314"/>
      <c r="EBR13" s="314"/>
      <c r="EBS13" s="314"/>
      <c r="EBT13" s="314"/>
      <c r="EBU13" s="314"/>
      <c r="EBV13" s="314"/>
      <c r="EBW13" s="314"/>
      <c r="EBX13" s="314"/>
      <c r="EBY13" s="314"/>
      <c r="EBZ13" s="314"/>
      <c r="ECA13" s="314"/>
      <c r="ECB13" s="314"/>
      <c r="ECC13" s="314"/>
      <c r="ECD13" s="314"/>
      <c r="ECE13" s="314"/>
      <c r="ECF13" s="314"/>
      <c r="ECG13" s="314"/>
      <c r="ECH13" s="314"/>
      <c r="ECI13" s="314"/>
      <c r="ECJ13" s="314"/>
      <c r="ECK13" s="314"/>
      <c r="ECL13" s="314"/>
      <c r="ECM13" s="314"/>
      <c r="ECN13" s="314"/>
      <c r="ECO13" s="314"/>
      <c r="ECP13" s="314"/>
      <c r="ECQ13" s="314"/>
      <c r="ECR13" s="314"/>
      <c r="ECS13" s="314"/>
      <c r="ECT13" s="314"/>
      <c r="ECU13" s="314"/>
      <c r="ECV13" s="314"/>
      <c r="ECW13" s="314"/>
      <c r="ECX13" s="314"/>
      <c r="ECY13" s="314"/>
      <c r="ECZ13" s="314"/>
      <c r="EDA13" s="314"/>
      <c r="EDB13" s="314"/>
      <c r="EDC13" s="314"/>
      <c r="EDD13" s="314"/>
      <c r="EDE13" s="314"/>
      <c r="EDF13" s="314"/>
      <c r="EDG13" s="314"/>
      <c r="EDH13" s="314"/>
      <c r="EDI13" s="314"/>
      <c r="EDJ13" s="314"/>
      <c r="EDK13" s="314"/>
      <c r="EDL13" s="314"/>
      <c r="EDM13" s="314"/>
      <c r="EDN13" s="314"/>
      <c r="EDO13" s="314"/>
      <c r="EDP13" s="314"/>
      <c r="EDQ13" s="314"/>
      <c r="EDR13" s="314"/>
      <c r="EDS13" s="314"/>
      <c r="EDT13" s="314"/>
      <c r="EDU13" s="314"/>
      <c r="EDV13" s="314"/>
      <c r="EDW13" s="314"/>
      <c r="EDX13" s="314"/>
      <c r="EDY13" s="314"/>
      <c r="EDZ13" s="314"/>
      <c r="EEA13" s="314"/>
      <c r="EEB13" s="314"/>
      <c r="EEC13" s="314"/>
      <c r="EED13" s="314"/>
      <c r="EEE13" s="314"/>
      <c r="EEF13" s="314"/>
      <c r="EEG13" s="314"/>
      <c r="EEH13" s="314"/>
      <c r="EEI13" s="314"/>
      <c r="EEJ13" s="314"/>
      <c r="EEK13" s="314"/>
      <c r="EEL13" s="314"/>
      <c r="EEM13" s="314"/>
      <c r="EEN13" s="314"/>
      <c r="EEO13" s="314"/>
      <c r="EEP13" s="314"/>
      <c r="EEQ13" s="314"/>
      <c r="EER13" s="314"/>
      <c r="EES13" s="314"/>
      <c r="EET13" s="314"/>
      <c r="EEU13" s="314"/>
      <c r="EEV13" s="314"/>
      <c r="EEW13" s="314"/>
      <c r="EEX13" s="314"/>
      <c r="EEY13" s="314"/>
      <c r="EEZ13" s="314"/>
      <c r="EFA13" s="314"/>
      <c r="EFB13" s="314"/>
      <c r="EFC13" s="314"/>
      <c r="EFD13" s="314"/>
      <c r="EFE13" s="314"/>
      <c r="EFF13" s="314"/>
      <c r="EFG13" s="314"/>
      <c r="EFH13" s="314"/>
      <c r="EFI13" s="314"/>
      <c r="EFJ13" s="314"/>
      <c r="EFK13" s="314"/>
      <c r="EFL13" s="314"/>
      <c r="EFM13" s="314"/>
      <c r="EFN13" s="314"/>
      <c r="EFO13" s="314"/>
      <c r="EFP13" s="314"/>
      <c r="EFQ13" s="314"/>
      <c r="EFR13" s="314"/>
      <c r="EFS13" s="314"/>
      <c r="EFT13" s="314"/>
      <c r="EFU13" s="314"/>
      <c r="EFV13" s="314"/>
      <c r="EFW13" s="314"/>
      <c r="EFX13" s="314"/>
      <c r="EFY13" s="314"/>
      <c r="EFZ13" s="314"/>
      <c r="EGA13" s="314"/>
      <c r="EGB13" s="314"/>
      <c r="EGC13" s="314"/>
      <c r="EGD13" s="314"/>
      <c r="EGE13" s="314"/>
      <c r="EGF13" s="314"/>
      <c r="EGG13" s="314"/>
      <c r="EGH13" s="314"/>
      <c r="EGI13" s="314"/>
      <c r="EGJ13" s="314"/>
      <c r="EGK13" s="314"/>
      <c r="EGL13" s="314"/>
      <c r="EGM13" s="314"/>
      <c r="EGN13" s="314"/>
      <c r="EGO13" s="314"/>
      <c r="EGP13" s="314"/>
      <c r="EGQ13" s="314"/>
      <c r="EGR13" s="314"/>
      <c r="EGS13" s="314"/>
      <c r="EGT13" s="314"/>
      <c r="EGU13" s="314"/>
      <c r="EGV13" s="314"/>
      <c r="EGW13" s="314"/>
      <c r="EGX13" s="314"/>
      <c r="EGY13" s="314"/>
      <c r="EGZ13" s="314"/>
      <c r="EHA13" s="314"/>
      <c r="EHB13" s="314"/>
      <c r="EHC13" s="314"/>
      <c r="EHD13" s="314"/>
      <c r="EHE13" s="314"/>
      <c r="EHF13" s="314"/>
      <c r="EHG13" s="314"/>
      <c r="EHH13" s="314"/>
      <c r="EHI13" s="314"/>
      <c r="EHJ13" s="314"/>
      <c r="EHK13" s="314"/>
      <c r="EHL13" s="314"/>
      <c r="EHM13" s="314"/>
      <c r="EHN13" s="314"/>
      <c r="EHO13" s="314"/>
      <c r="EHP13" s="314"/>
      <c r="EHQ13" s="314"/>
      <c r="EHR13" s="314"/>
      <c r="EHS13" s="314"/>
      <c r="EHT13" s="314"/>
      <c r="EHU13" s="314"/>
      <c r="EHV13" s="314"/>
      <c r="EHW13" s="314"/>
      <c r="EHX13" s="314"/>
      <c r="EHY13" s="314"/>
      <c r="EHZ13" s="314"/>
      <c r="EIA13" s="314"/>
      <c r="EIB13" s="314"/>
      <c r="EIC13" s="314"/>
      <c r="EID13" s="314"/>
      <c r="EIE13" s="314"/>
      <c r="EIF13" s="314"/>
      <c r="EIG13" s="314"/>
      <c r="EIH13" s="314"/>
      <c r="EII13" s="314"/>
      <c r="EIJ13" s="314"/>
      <c r="EIK13" s="314"/>
      <c r="EIL13" s="314"/>
      <c r="EIM13" s="314"/>
      <c r="EIN13" s="314"/>
      <c r="EIO13" s="314"/>
      <c r="EIP13" s="314"/>
      <c r="EIQ13" s="314"/>
      <c r="EIR13" s="314"/>
      <c r="EIS13" s="314"/>
      <c r="EIT13" s="314"/>
      <c r="EIU13" s="314"/>
      <c r="EIV13" s="314"/>
      <c r="EIW13" s="314"/>
      <c r="EIX13" s="314"/>
      <c r="EIY13" s="314"/>
      <c r="EIZ13" s="314"/>
      <c r="EJA13" s="314"/>
      <c r="EJB13" s="314"/>
      <c r="EJC13" s="314"/>
      <c r="EJD13" s="314"/>
      <c r="EJE13" s="314"/>
      <c r="EJF13" s="314"/>
      <c r="EJG13" s="314"/>
      <c r="EJH13" s="314"/>
      <c r="EJI13" s="314"/>
      <c r="EJJ13" s="314"/>
      <c r="EJK13" s="314"/>
      <c r="EJL13" s="314"/>
      <c r="EJM13" s="314"/>
      <c r="EJN13" s="314"/>
      <c r="EJO13" s="314"/>
      <c r="EJP13" s="314"/>
      <c r="EJQ13" s="314"/>
      <c r="EJR13" s="314"/>
      <c r="EJS13" s="314"/>
      <c r="EJT13" s="314"/>
      <c r="EJU13" s="314"/>
      <c r="EJV13" s="314"/>
      <c r="EJW13" s="314"/>
      <c r="EJX13" s="314"/>
      <c r="EJY13" s="314"/>
      <c r="EJZ13" s="314"/>
      <c r="EKA13" s="314"/>
      <c r="EKB13" s="314"/>
      <c r="EKC13" s="314"/>
      <c r="EKD13" s="314"/>
      <c r="EKE13" s="314"/>
      <c r="EKF13" s="314"/>
      <c r="EKG13" s="314"/>
      <c r="EKH13" s="314"/>
      <c r="EKI13" s="314"/>
      <c r="EKJ13" s="314"/>
      <c r="EKK13" s="314"/>
      <c r="EKL13" s="314"/>
      <c r="EKM13" s="314"/>
      <c r="EKN13" s="314"/>
      <c r="EKO13" s="314"/>
      <c r="EKP13" s="314"/>
      <c r="EKQ13" s="314"/>
      <c r="EKR13" s="314"/>
      <c r="EKS13" s="314"/>
      <c r="EKT13" s="314"/>
      <c r="EKU13" s="314"/>
      <c r="EKV13" s="314"/>
      <c r="EKW13" s="314"/>
      <c r="EKX13" s="314"/>
      <c r="EKY13" s="314"/>
      <c r="EKZ13" s="314"/>
      <c r="ELA13" s="314"/>
      <c r="ELB13" s="314"/>
      <c r="ELC13" s="314"/>
      <c r="ELD13" s="314"/>
      <c r="ELE13" s="314"/>
      <c r="ELF13" s="314"/>
      <c r="ELG13" s="314"/>
      <c r="ELH13" s="314"/>
      <c r="ELI13" s="314"/>
      <c r="ELJ13" s="314"/>
      <c r="ELK13" s="314"/>
      <c r="ELL13" s="314"/>
      <c r="ELM13" s="314"/>
      <c r="ELN13" s="314"/>
      <c r="ELO13" s="314"/>
      <c r="ELP13" s="314"/>
      <c r="ELQ13" s="314"/>
      <c r="ELR13" s="314"/>
      <c r="ELS13" s="314"/>
      <c r="ELT13" s="314"/>
      <c r="ELU13" s="314"/>
      <c r="ELV13" s="314"/>
      <c r="ELW13" s="314"/>
      <c r="ELX13" s="314"/>
      <c r="ELY13" s="314"/>
      <c r="ELZ13" s="314"/>
      <c r="EMA13" s="314"/>
      <c r="EMB13" s="314"/>
      <c r="EMC13" s="314"/>
      <c r="EMD13" s="314"/>
      <c r="EME13" s="314"/>
      <c r="EMF13" s="314"/>
      <c r="EMG13" s="314"/>
      <c r="EMH13" s="314"/>
      <c r="EMI13" s="314"/>
      <c r="EMJ13" s="314"/>
      <c r="EMK13" s="314"/>
      <c r="EML13" s="314"/>
      <c r="EMM13" s="314"/>
      <c r="EMN13" s="314"/>
      <c r="EMO13" s="314"/>
      <c r="EMP13" s="314"/>
      <c r="EMQ13" s="314"/>
      <c r="EMR13" s="314"/>
      <c r="EMS13" s="314"/>
      <c r="EMT13" s="314"/>
      <c r="EMU13" s="314"/>
      <c r="EMV13" s="314"/>
      <c r="EMW13" s="314"/>
      <c r="EMX13" s="314"/>
      <c r="EMY13" s="314"/>
      <c r="EMZ13" s="314"/>
      <c r="ENA13" s="314"/>
      <c r="ENB13" s="314"/>
      <c r="ENC13" s="314"/>
      <c r="END13" s="314"/>
      <c r="ENE13" s="314"/>
      <c r="ENF13" s="314"/>
      <c r="ENG13" s="314"/>
      <c r="ENH13" s="314"/>
      <c r="ENI13" s="314"/>
      <c r="ENJ13" s="314"/>
      <c r="ENK13" s="314"/>
      <c r="ENL13" s="314"/>
      <c r="ENM13" s="314"/>
      <c r="ENN13" s="314"/>
      <c r="ENO13" s="314"/>
      <c r="ENP13" s="314"/>
      <c r="ENQ13" s="314"/>
      <c r="ENR13" s="314"/>
      <c r="ENS13" s="314"/>
      <c r="ENT13" s="314"/>
      <c r="ENU13" s="314"/>
      <c r="ENV13" s="314"/>
      <c r="ENW13" s="314"/>
      <c r="ENX13" s="314"/>
      <c r="ENY13" s="314"/>
      <c r="ENZ13" s="314"/>
      <c r="EOA13" s="314"/>
      <c r="EOB13" s="314"/>
      <c r="EOC13" s="314"/>
      <c r="EOD13" s="314"/>
      <c r="EOE13" s="314"/>
      <c r="EOF13" s="314"/>
      <c r="EOG13" s="314"/>
      <c r="EOH13" s="314"/>
      <c r="EOI13" s="314"/>
      <c r="EOJ13" s="314"/>
      <c r="EOK13" s="314"/>
      <c r="EOL13" s="314"/>
      <c r="EOM13" s="314"/>
      <c r="EON13" s="314"/>
      <c r="EOO13" s="314"/>
      <c r="EOP13" s="314"/>
      <c r="EOQ13" s="314"/>
      <c r="EOR13" s="314"/>
      <c r="EOS13" s="314"/>
      <c r="EOT13" s="314"/>
      <c r="EOU13" s="314"/>
      <c r="EOV13" s="314"/>
      <c r="EOW13" s="314"/>
      <c r="EOX13" s="314"/>
      <c r="EOY13" s="314"/>
      <c r="EOZ13" s="314"/>
      <c r="EPA13" s="314"/>
      <c r="EPB13" s="314"/>
      <c r="EPC13" s="314"/>
      <c r="EPD13" s="314"/>
      <c r="EPE13" s="314"/>
      <c r="EPF13" s="314"/>
      <c r="EPG13" s="314"/>
      <c r="EPH13" s="314"/>
      <c r="EPI13" s="314"/>
      <c r="EPJ13" s="314"/>
      <c r="EPK13" s="314"/>
      <c r="EPL13" s="314"/>
      <c r="EPM13" s="314"/>
      <c r="EPN13" s="314"/>
      <c r="EPO13" s="314"/>
      <c r="EPP13" s="314"/>
      <c r="EPQ13" s="314"/>
      <c r="EPR13" s="314"/>
      <c r="EPS13" s="314"/>
      <c r="EPT13" s="314"/>
      <c r="EPU13" s="314"/>
      <c r="EPV13" s="314"/>
      <c r="EPW13" s="314"/>
      <c r="EPX13" s="314"/>
      <c r="EPY13" s="314"/>
      <c r="EPZ13" s="314"/>
      <c r="EQA13" s="314"/>
      <c r="EQB13" s="314"/>
      <c r="EQC13" s="314"/>
      <c r="EQD13" s="314"/>
      <c r="EQE13" s="314"/>
      <c r="EQF13" s="314"/>
      <c r="EQG13" s="314"/>
      <c r="EQH13" s="314"/>
      <c r="EQI13" s="314"/>
      <c r="EQJ13" s="314"/>
      <c r="EQK13" s="314"/>
      <c r="EQL13" s="314"/>
      <c r="EQM13" s="314"/>
      <c r="EQN13" s="314"/>
      <c r="EQO13" s="314"/>
      <c r="EQP13" s="314"/>
      <c r="EQQ13" s="314"/>
      <c r="EQR13" s="314"/>
      <c r="EQS13" s="314"/>
      <c r="EQT13" s="314"/>
      <c r="EQU13" s="314"/>
      <c r="EQV13" s="314"/>
      <c r="EQW13" s="314"/>
      <c r="EQX13" s="314"/>
      <c r="EQY13" s="314"/>
      <c r="EQZ13" s="314"/>
      <c r="ERA13" s="314"/>
      <c r="ERB13" s="314"/>
      <c r="ERC13" s="314"/>
      <c r="ERD13" s="314"/>
      <c r="ERE13" s="314"/>
      <c r="ERF13" s="314"/>
      <c r="ERG13" s="314"/>
      <c r="ERH13" s="314"/>
      <c r="ERI13" s="314"/>
      <c r="ERJ13" s="314"/>
      <c r="ERK13" s="314"/>
      <c r="ERL13" s="314"/>
      <c r="ERM13" s="314"/>
      <c r="ERN13" s="314"/>
      <c r="ERO13" s="314"/>
      <c r="ERP13" s="314"/>
      <c r="ERQ13" s="314"/>
      <c r="ERR13" s="314"/>
      <c r="ERS13" s="314"/>
      <c r="ERT13" s="314"/>
      <c r="ERU13" s="314"/>
      <c r="ERV13" s="314"/>
      <c r="ERW13" s="314"/>
      <c r="ERX13" s="314"/>
      <c r="ERY13" s="314"/>
      <c r="ERZ13" s="314"/>
      <c r="ESA13" s="314"/>
      <c r="ESB13" s="314"/>
      <c r="ESC13" s="314"/>
      <c r="ESD13" s="314"/>
      <c r="ESE13" s="314"/>
      <c r="ESF13" s="314"/>
      <c r="ESG13" s="314"/>
      <c r="ESH13" s="314"/>
      <c r="ESI13" s="314"/>
      <c r="ESJ13" s="314"/>
      <c r="ESK13" s="314"/>
      <c r="ESL13" s="314"/>
      <c r="ESM13" s="314"/>
      <c r="ESN13" s="314"/>
      <c r="ESO13" s="314"/>
      <c r="ESP13" s="314"/>
      <c r="ESQ13" s="314"/>
      <c r="ESR13" s="314"/>
      <c r="ESS13" s="314"/>
      <c r="EST13" s="314"/>
      <c r="ESU13" s="314"/>
      <c r="ESV13" s="314"/>
      <c r="ESW13" s="314"/>
      <c r="ESX13" s="314"/>
      <c r="ESY13" s="314"/>
      <c r="ESZ13" s="314"/>
      <c r="ETA13" s="314"/>
      <c r="ETB13" s="314"/>
      <c r="ETC13" s="314"/>
      <c r="ETD13" s="314"/>
      <c r="ETE13" s="314"/>
      <c r="ETF13" s="314"/>
      <c r="ETG13" s="314"/>
      <c r="ETH13" s="314"/>
      <c r="ETI13" s="314"/>
      <c r="ETJ13" s="314"/>
      <c r="ETK13" s="314"/>
      <c r="ETL13" s="314"/>
      <c r="ETM13" s="314"/>
      <c r="ETN13" s="314"/>
      <c r="ETO13" s="314"/>
      <c r="ETP13" s="314"/>
      <c r="ETQ13" s="314"/>
      <c r="ETR13" s="314"/>
      <c r="ETS13" s="314"/>
      <c r="ETT13" s="314"/>
      <c r="ETU13" s="314"/>
      <c r="ETV13" s="314"/>
      <c r="ETW13" s="314"/>
      <c r="ETX13" s="314"/>
      <c r="ETY13" s="314"/>
      <c r="ETZ13" s="314"/>
      <c r="EUA13" s="314"/>
      <c r="EUB13" s="314"/>
      <c r="EUC13" s="314"/>
      <c r="EUD13" s="314"/>
      <c r="EUE13" s="314"/>
      <c r="EUF13" s="314"/>
      <c r="EUG13" s="314"/>
      <c r="EUH13" s="314"/>
      <c r="EUI13" s="314"/>
      <c r="EUJ13" s="314"/>
      <c r="EUK13" s="314"/>
      <c r="EUL13" s="314"/>
      <c r="EUM13" s="314"/>
      <c r="EUN13" s="314"/>
      <c r="EUO13" s="314"/>
      <c r="EUP13" s="314"/>
      <c r="EUQ13" s="314"/>
      <c r="EUR13" s="314"/>
      <c r="EUS13" s="314"/>
      <c r="EUT13" s="314"/>
      <c r="EUU13" s="314"/>
      <c r="EUV13" s="314"/>
      <c r="EUW13" s="314"/>
      <c r="EUX13" s="314"/>
      <c r="EUY13" s="314"/>
      <c r="EUZ13" s="314"/>
      <c r="EVA13" s="314"/>
      <c r="EVB13" s="314"/>
      <c r="EVC13" s="314"/>
      <c r="EVD13" s="314"/>
      <c r="EVE13" s="314"/>
      <c r="EVF13" s="314"/>
      <c r="EVG13" s="314"/>
      <c r="EVH13" s="314"/>
      <c r="EVI13" s="314"/>
      <c r="EVJ13" s="314"/>
      <c r="EVK13" s="314"/>
      <c r="EVL13" s="314"/>
      <c r="EVM13" s="314"/>
      <c r="EVN13" s="314"/>
      <c r="EVO13" s="314"/>
      <c r="EVP13" s="314"/>
      <c r="EVQ13" s="314"/>
      <c r="EVR13" s="314"/>
      <c r="EVS13" s="314"/>
      <c r="EVT13" s="314"/>
      <c r="EVU13" s="314"/>
      <c r="EVV13" s="314"/>
      <c r="EVW13" s="314"/>
      <c r="EVX13" s="314"/>
      <c r="EVY13" s="314"/>
      <c r="EVZ13" s="314"/>
      <c r="EWA13" s="314"/>
      <c r="EWB13" s="314"/>
      <c r="EWC13" s="314"/>
      <c r="EWD13" s="314"/>
      <c r="EWE13" s="314"/>
      <c r="EWF13" s="314"/>
      <c r="EWG13" s="314"/>
      <c r="EWH13" s="314"/>
      <c r="EWI13" s="314"/>
      <c r="EWJ13" s="314"/>
      <c r="EWK13" s="314"/>
      <c r="EWL13" s="314"/>
      <c r="EWM13" s="314"/>
      <c r="EWN13" s="314"/>
      <c r="EWO13" s="314"/>
      <c r="EWP13" s="314"/>
      <c r="EWQ13" s="314"/>
      <c r="EWR13" s="314"/>
      <c r="EWS13" s="314"/>
      <c r="EWT13" s="314"/>
      <c r="EWU13" s="314"/>
      <c r="EWV13" s="314"/>
      <c r="EWW13" s="314"/>
      <c r="EWX13" s="314"/>
      <c r="EWY13" s="314"/>
      <c r="EWZ13" s="314"/>
      <c r="EXA13" s="314"/>
      <c r="EXB13" s="314"/>
      <c r="EXC13" s="314"/>
      <c r="EXD13" s="314"/>
      <c r="EXE13" s="314"/>
      <c r="EXF13" s="314"/>
      <c r="EXG13" s="314"/>
      <c r="EXH13" s="314"/>
      <c r="EXI13" s="314"/>
      <c r="EXJ13" s="314"/>
      <c r="EXK13" s="314"/>
      <c r="EXL13" s="314"/>
      <c r="EXM13" s="314"/>
      <c r="EXN13" s="314"/>
      <c r="EXO13" s="314"/>
      <c r="EXP13" s="314"/>
      <c r="EXQ13" s="314"/>
      <c r="EXR13" s="314"/>
      <c r="EXS13" s="314"/>
      <c r="EXT13" s="314"/>
      <c r="EXU13" s="314"/>
      <c r="EXV13" s="314"/>
      <c r="EXW13" s="314"/>
      <c r="EXX13" s="314"/>
      <c r="EXY13" s="314"/>
      <c r="EXZ13" s="314"/>
      <c r="EYA13" s="314"/>
      <c r="EYB13" s="314"/>
      <c r="EYC13" s="314"/>
      <c r="EYD13" s="314"/>
      <c r="EYE13" s="314"/>
      <c r="EYF13" s="314"/>
      <c r="EYG13" s="314"/>
      <c r="EYH13" s="314"/>
      <c r="EYI13" s="314"/>
      <c r="EYJ13" s="314"/>
      <c r="EYK13" s="314"/>
      <c r="EYL13" s="314"/>
      <c r="EYM13" s="314"/>
      <c r="EYN13" s="314"/>
      <c r="EYO13" s="314"/>
      <c r="EYP13" s="314"/>
      <c r="EYQ13" s="314"/>
      <c r="EYR13" s="314"/>
      <c r="EYS13" s="314"/>
      <c r="EYT13" s="314"/>
      <c r="EYU13" s="314"/>
      <c r="EYV13" s="314"/>
      <c r="EYW13" s="314"/>
      <c r="EYX13" s="314"/>
      <c r="EYY13" s="314"/>
      <c r="EYZ13" s="314"/>
      <c r="EZA13" s="314"/>
      <c r="EZB13" s="314"/>
      <c r="EZC13" s="314"/>
      <c r="EZD13" s="314"/>
      <c r="EZE13" s="314"/>
      <c r="EZF13" s="314"/>
      <c r="EZG13" s="314"/>
      <c r="EZH13" s="314"/>
      <c r="EZI13" s="314"/>
      <c r="EZJ13" s="314"/>
      <c r="EZK13" s="314"/>
      <c r="EZL13" s="314"/>
      <c r="EZM13" s="314"/>
      <c r="EZN13" s="314"/>
      <c r="EZO13" s="314"/>
      <c r="EZP13" s="314"/>
      <c r="EZQ13" s="314"/>
      <c r="EZR13" s="314"/>
      <c r="EZS13" s="314"/>
      <c r="EZT13" s="314"/>
      <c r="EZU13" s="314"/>
      <c r="EZV13" s="314"/>
      <c r="EZW13" s="314"/>
      <c r="EZX13" s="314"/>
      <c r="EZY13" s="314"/>
      <c r="EZZ13" s="314"/>
      <c r="FAA13" s="314"/>
      <c r="FAB13" s="314"/>
      <c r="FAC13" s="314"/>
      <c r="FAD13" s="314"/>
      <c r="FAE13" s="314"/>
      <c r="FAF13" s="314"/>
      <c r="FAG13" s="314"/>
      <c r="FAH13" s="314"/>
      <c r="FAI13" s="314"/>
      <c r="FAJ13" s="314"/>
      <c r="FAK13" s="314"/>
      <c r="FAL13" s="314"/>
      <c r="FAM13" s="314"/>
      <c r="FAN13" s="314"/>
      <c r="FAO13" s="314"/>
      <c r="FAP13" s="314"/>
      <c r="FAQ13" s="314"/>
      <c r="FAR13" s="314"/>
      <c r="FAS13" s="314"/>
      <c r="FAT13" s="314"/>
      <c r="FAU13" s="314"/>
      <c r="FAV13" s="314"/>
      <c r="FAW13" s="314"/>
      <c r="FAX13" s="314"/>
      <c r="FAY13" s="314"/>
      <c r="FAZ13" s="314"/>
      <c r="FBA13" s="314"/>
      <c r="FBB13" s="314"/>
      <c r="FBC13" s="314"/>
      <c r="FBD13" s="314"/>
      <c r="FBE13" s="314"/>
      <c r="FBF13" s="314"/>
      <c r="FBG13" s="314"/>
      <c r="FBH13" s="314"/>
      <c r="FBI13" s="314"/>
      <c r="FBJ13" s="314"/>
      <c r="FBK13" s="314"/>
      <c r="FBL13" s="314"/>
      <c r="FBM13" s="314"/>
      <c r="FBN13" s="314"/>
      <c r="FBO13" s="314"/>
      <c r="FBP13" s="314"/>
      <c r="FBQ13" s="314"/>
      <c r="FBR13" s="314"/>
      <c r="FBS13" s="314"/>
      <c r="FBT13" s="314"/>
      <c r="FBU13" s="314"/>
      <c r="FBV13" s="314"/>
      <c r="FBW13" s="314"/>
      <c r="FBX13" s="314"/>
      <c r="FBY13" s="314"/>
      <c r="FBZ13" s="314"/>
      <c r="FCA13" s="314"/>
      <c r="FCB13" s="314"/>
      <c r="FCC13" s="314"/>
      <c r="FCD13" s="314"/>
      <c r="FCE13" s="314"/>
      <c r="FCF13" s="314"/>
      <c r="FCG13" s="314"/>
      <c r="FCH13" s="314"/>
      <c r="FCI13" s="314"/>
      <c r="FCJ13" s="314"/>
      <c r="FCK13" s="314"/>
      <c r="FCL13" s="314"/>
      <c r="FCM13" s="314"/>
      <c r="FCN13" s="314"/>
      <c r="FCO13" s="314"/>
      <c r="FCP13" s="314"/>
      <c r="FCQ13" s="314"/>
      <c r="FCR13" s="314"/>
      <c r="FCS13" s="314"/>
      <c r="FCT13" s="314"/>
      <c r="FCU13" s="314"/>
      <c r="FCV13" s="314"/>
      <c r="FCW13" s="314"/>
      <c r="FCX13" s="314"/>
      <c r="FCY13" s="314"/>
      <c r="FCZ13" s="314"/>
      <c r="FDA13" s="314"/>
      <c r="FDB13" s="314"/>
      <c r="FDC13" s="314"/>
      <c r="FDD13" s="314"/>
      <c r="FDE13" s="314"/>
      <c r="FDF13" s="314"/>
      <c r="FDG13" s="314"/>
      <c r="FDH13" s="314"/>
      <c r="FDI13" s="314"/>
      <c r="FDJ13" s="314"/>
      <c r="FDK13" s="314"/>
      <c r="FDL13" s="314"/>
      <c r="FDM13" s="314"/>
      <c r="FDN13" s="314"/>
      <c r="FDO13" s="314"/>
      <c r="FDP13" s="314"/>
      <c r="FDQ13" s="314"/>
      <c r="FDR13" s="314"/>
      <c r="FDS13" s="314"/>
      <c r="FDT13" s="314"/>
      <c r="FDU13" s="314"/>
      <c r="FDV13" s="314"/>
      <c r="FDW13" s="314"/>
      <c r="FDX13" s="314"/>
      <c r="FDY13" s="314"/>
      <c r="FDZ13" s="314"/>
      <c r="FEA13" s="314"/>
      <c r="FEB13" s="314"/>
      <c r="FEC13" s="314"/>
      <c r="FED13" s="314"/>
      <c r="FEE13" s="314"/>
      <c r="FEF13" s="314"/>
      <c r="FEG13" s="314"/>
      <c r="FEH13" s="314"/>
      <c r="FEI13" s="314"/>
      <c r="FEJ13" s="314"/>
      <c r="FEK13" s="314"/>
      <c r="FEL13" s="314"/>
      <c r="FEM13" s="314"/>
      <c r="FEN13" s="314"/>
      <c r="FEO13" s="314"/>
      <c r="FEP13" s="314"/>
      <c r="FEQ13" s="314"/>
      <c r="FER13" s="314"/>
      <c r="FES13" s="314"/>
      <c r="FET13" s="314"/>
      <c r="FEU13" s="314"/>
      <c r="FEV13" s="314"/>
      <c r="FEW13" s="314"/>
      <c r="FEX13" s="314"/>
      <c r="FEY13" s="314"/>
      <c r="FEZ13" s="314"/>
      <c r="FFA13" s="314"/>
      <c r="FFB13" s="314"/>
      <c r="FFC13" s="314"/>
      <c r="FFD13" s="314"/>
      <c r="FFE13" s="314"/>
      <c r="FFF13" s="314"/>
      <c r="FFG13" s="314"/>
      <c r="FFH13" s="314"/>
      <c r="FFI13" s="314"/>
      <c r="FFJ13" s="314"/>
      <c r="FFK13" s="314"/>
      <c r="FFL13" s="314"/>
      <c r="FFM13" s="314"/>
      <c r="FFN13" s="314"/>
      <c r="FFO13" s="314"/>
      <c r="FFP13" s="314"/>
      <c r="FFQ13" s="314"/>
      <c r="FFR13" s="314"/>
      <c r="FFS13" s="314"/>
      <c r="FFT13" s="314"/>
      <c r="FFU13" s="314"/>
      <c r="FFV13" s="314"/>
      <c r="FFW13" s="314"/>
      <c r="FFX13" s="314"/>
      <c r="FFY13" s="314"/>
      <c r="FFZ13" s="314"/>
      <c r="FGA13" s="314"/>
      <c r="FGB13" s="314"/>
      <c r="FGC13" s="314"/>
      <c r="FGD13" s="314"/>
      <c r="FGE13" s="314"/>
      <c r="FGF13" s="314"/>
      <c r="FGG13" s="314"/>
      <c r="FGH13" s="314"/>
      <c r="FGI13" s="314"/>
      <c r="FGJ13" s="314"/>
      <c r="FGK13" s="314"/>
      <c r="FGL13" s="314"/>
      <c r="FGM13" s="314"/>
      <c r="FGN13" s="314"/>
      <c r="FGO13" s="314"/>
      <c r="FGP13" s="314"/>
      <c r="FGQ13" s="314"/>
      <c r="FGR13" s="314"/>
      <c r="FGS13" s="314"/>
      <c r="FGT13" s="314"/>
      <c r="FGU13" s="314"/>
      <c r="FGV13" s="314"/>
      <c r="FGW13" s="314"/>
      <c r="FGX13" s="314"/>
      <c r="FGY13" s="314"/>
      <c r="FGZ13" s="314"/>
      <c r="FHA13" s="314"/>
      <c r="FHB13" s="314"/>
      <c r="FHC13" s="314"/>
      <c r="FHD13" s="314"/>
      <c r="FHE13" s="314"/>
      <c r="FHF13" s="314"/>
      <c r="FHG13" s="314"/>
      <c r="FHH13" s="314"/>
      <c r="FHI13" s="314"/>
      <c r="FHJ13" s="314"/>
      <c r="FHK13" s="314"/>
      <c r="FHL13" s="314"/>
      <c r="FHM13" s="314"/>
      <c r="FHN13" s="314"/>
      <c r="FHO13" s="314"/>
      <c r="FHP13" s="314"/>
      <c r="FHQ13" s="314"/>
      <c r="FHR13" s="314"/>
      <c r="FHS13" s="314"/>
      <c r="FHT13" s="314"/>
      <c r="FHU13" s="314"/>
      <c r="FHV13" s="314"/>
      <c r="FHW13" s="314"/>
      <c r="FHX13" s="314"/>
      <c r="FHY13" s="314"/>
      <c r="FHZ13" s="314"/>
      <c r="FIA13" s="314"/>
      <c r="FIB13" s="314"/>
      <c r="FIC13" s="314"/>
      <c r="FID13" s="314"/>
      <c r="FIE13" s="314"/>
      <c r="FIF13" s="314"/>
      <c r="FIG13" s="314"/>
      <c r="FIH13" s="314"/>
      <c r="FII13" s="314"/>
      <c r="FIJ13" s="314"/>
      <c r="FIK13" s="314"/>
      <c r="FIL13" s="314"/>
      <c r="FIM13" s="314"/>
      <c r="FIN13" s="314"/>
      <c r="FIO13" s="314"/>
      <c r="FIP13" s="314"/>
      <c r="FIQ13" s="314"/>
      <c r="FIR13" s="314"/>
      <c r="FIS13" s="314"/>
      <c r="FIT13" s="314"/>
      <c r="FIU13" s="314"/>
      <c r="FIV13" s="314"/>
      <c r="FIW13" s="314"/>
      <c r="FIX13" s="314"/>
      <c r="FIY13" s="314"/>
      <c r="FIZ13" s="314"/>
      <c r="FJA13" s="314"/>
      <c r="FJB13" s="314"/>
      <c r="FJC13" s="314"/>
      <c r="FJD13" s="314"/>
      <c r="FJE13" s="314"/>
      <c r="FJF13" s="314"/>
      <c r="FJG13" s="314"/>
      <c r="FJH13" s="314"/>
      <c r="FJI13" s="314"/>
      <c r="FJJ13" s="314"/>
      <c r="FJK13" s="314"/>
      <c r="FJL13" s="314"/>
      <c r="FJM13" s="314"/>
      <c r="FJN13" s="314"/>
      <c r="FJO13" s="314"/>
      <c r="FJP13" s="314"/>
      <c r="FJQ13" s="314"/>
      <c r="FJR13" s="314"/>
      <c r="FJS13" s="314"/>
      <c r="FJT13" s="314"/>
      <c r="FJU13" s="314"/>
      <c r="FJV13" s="314"/>
      <c r="FJW13" s="314"/>
      <c r="FJX13" s="314"/>
      <c r="FJY13" s="314"/>
      <c r="FJZ13" s="314"/>
      <c r="FKA13" s="314"/>
      <c r="FKB13" s="314"/>
      <c r="FKC13" s="314"/>
      <c r="FKD13" s="314"/>
      <c r="FKE13" s="314"/>
      <c r="FKF13" s="314"/>
      <c r="FKG13" s="314"/>
      <c r="FKH13" s="314"/>
      <c r="FKI13" s="314"/>
      <c r="FKJ13" s="314"/>
      <c r="FKK13" s="314"/>
      <c r="FKL13" s="314"/>
      <c r="FKM13" s="314"/>
      <c r="FKN13" s="314"/>
      <c r="FKO13" s="314"/>
      <c r="FKP13" s="314"/>
      <c r="FKQ13" s="314"/>
      <c r="FKR13" s="314"/>
      <c r="FKS13" s="314"/>
      <c r="FKT13" s="314"/>
      <c r="FKU13" s="314"/>
      <c r="FKV13" s="314"/>
      <c r="FKW13" s="314"/>
      <c r="FKX13" s="314"/>
      <c r="FKY13" s="314"/>
      <c r="FKZ13" s="314"/>
      <c r="FLA13" s="314"/>
      <c r="FLB13" s="314"/>
      <c r="FLC13" s="314"/>
      <c r="FLD13" s="314"/>
      <c r="FLE13" s="314"/>
      <c r="FLF13" s="314"/>
      <c r="FLG13" s="314"/>
      <c r="FLH13" s="314"/>
      <c r="FLI13" s="314"/>
      <c r="FLJ13" s="314"/>
      <c r="FLK13" s="314"/>
      <c r="FLL13" s="314"/>
      <c r="FLM13" s="314"/>
      <c r="FLN13" s="314"/>
      <c r="FLO13" s="314"/>
      <c r="FLP13" s="314"/>
      <c r="FLQ13" s="314"/>
      <c r="FLR13" s="314"/>
      <c r="FLS13" s="314"/>
      <c r="FLT13" s="314"/>
      <c r="FLU13" s="314"/>
      <c r="FLV13" s="314"/>
      <c r="FLW13" s="314"/>
      <c r="FLX13" s="314"/>
      <c r="FLY13" s="314"/>
      <c r="FLZ13" s="314"/>
      <c r="FMA13" s="314"/>
      <c r="FMB13" s="314"/>
      <c r="FMC13" s="314"/>
      <c r="FMD13" s="314"/>
      <c r="FME13" s="314"/>
      <c r="FMF13" s="314"/>
      <c r="FMG13" s="314"/>
      <c r="FMH13" s="314"/>
      <c r="FMI13" s="314"/>
      <c r="FMJ13" s="314"/>
      <c r="FMK13" s="314"/>
      <c r="FML13" s="314"/>
      <c r="FMM13" s="314"/>
      <c r="FMN13" s="314"/>
      <c r="FMO13" s="314"/>
      <c r="FMP13" s="314"/>
      <c r="FMQ13" s="314"/>
      <c r="FMR13" s="314"/>
      <c r="FMS13" s="314"/>
      <c r="FMT13" s="314"/>
      <c r="FMU13" s="314"/>
      <c r="FMV13" s="314"/>
      <c r="FMW13" s="314"/>
      <c r="FMX13" s="314"/>
      <c r="FMY13" s="314"/>
      <c r="FMZ13" s="314"/>
      <c r="FNA13" s="314"/>
      <c r="FNB13" s="314"/>
      <c r="FNC13" s="314"/>
      <c r="FND13" s="314"/>
      <c r="FNE13" s="314"/>
      <c r="FNF13" s="314"/>
      <c r="FNG13" s="314"/>
      <c r="FNH13" s="314"/>
      <c r="FNI13" s="314"/>
      <c r="FNJ13" s="314"/>
      <c r="FNK13" s="314"/>
      <c r="FNL13" s="314"/>
      <c r="FNM13" s="314"/>
      <c r="FNN13" s="314"/>
      <c r="FNO13" s="314"/>
      <c r="FNP13" s="314"/>
      <c r="FNQ13" s="314"/>
      <c r="FNR13" s="314"/>
      <c r="FNS13" s="314"/>
      <c r="FNT13" s="314"/>
      <c r="FNU13" s="314"/>
      <c r="FNV13" s="314"/>
      <c r="FNW13" s="314"/>
      <c r="FNX13" s="314"/>
      <c r="FNY13" s="314"/>
      <c r="FNZ13" s="314"/>
      <c r="FOA13" s="314"/>
      <c r="FOB13" s="314"/>
      <c r="FOC13" s="314"/>
      <c r="FOD13" s="314"/>
      <c r="FOE13" s="314"/>
      <c r="FOF13" s="314"/>
      <c r="FOG13" s="314"/>
      <c r="FOH13" s="314"/>
      <c r="FOI13" s="314"/>
      <c r="FOJ13" s="314"/>
      <c r="FOK13" s="314"/>
      <c r="FOL13" s="314"/>
      <c r="FOM13" s="314"/>
      <c r="FON13" s="314"/>
      <c r="FOO13" s="314"/>
      <c r="FOP13" s="314"/>
      <c r="FOQ13" s="314"/>
      <c r="FOR13" s="314"/>
      <c r="FOS13" s="314"/>
      <c r="FOT13" s="314"/>
      <c r="FOU13" s="314"/>
      <c r="FOV13" s="314"/>
      <c r="FOW13" s="314"/>
      <c r="FOX13" s="314"/>
      <c r="FOY13" s="314"/>
      <c r="FOZ13" s="314"/>
      <c r="FPA13" s="314"/>
      <c r="FPB13" s="314"/>
      <c r="FPC13" s="314"/>
      <c r="FPD13" s="314"/>
      <c r="FPE13" s="314"/>
      <c r="FPF13" s="314"/>
      <c r="FPG13" s="314"/>
      <c r="FPH13" s="314"/>
      <c r="FPI13" s="314"/>
      <c r="FPJ13" s="314"/>
      <c r="FPK13" s="314"/>
      <c r="FPL13" s="314"/>
      <c r="FPM13" s="314"/>
      <c r="FPN13" s="314"/>
      <c r="FPO13" s="314"/>
      <c r="FPP13" s="314"/>
      <c r="FPQ13" s="314"/>
      <c r="FPR13" s="314"/>
      <c r="FPS13" s="314"/>
      <c r="FPT13" s="314"/>
      <c r="FPU13" s="314"/>
      <c r="FPV13" s="314"/>
      <c r="FPW13" s="314"/>
      <c r="FPX13" s="314"/>
      <c r="FPY13" s="314"/>
      <c r="FPZ13" s="314"/>
      <c r="FQA13" s="314"/>
      <c r="FQB13" s="314"/>
      <c r="FQC13" s="314"/>
      <c r="FQD13" s="314"/>
      <c r="FQE13" s="314"/>
      <c r="FQF13" s="314"/>
      <c r="FQG13" s="314"/>
      <c r="FQH13" s="314"/>
      <c r="FQI13" s="314"/>
      <c r="FQJ13" s="314"/>
      <c r="FQK13" s="314"/>
      <c r="FQL13" s="314"/>
      <c r="FQM13" s="314"/>
      <c r="FQN13" s="314"/>
      <c r="FQO13" s="314"/>
      <c r="FQP13" s="314"/>
      <c r="FQQ13" s="314"/>
      <c r="FQR13" s="314"/>
      <c r="FQS13" s="314"/>
      <c r="FQT13" s="314"/>
      <c r="FQU13" s="314"/>
      <c r="FQV13" s="314"/>
      <c r="FQW13" s="314"/>
      <c r="FQX13" s="314"/>
      <c r="FQY13" s="314"/>
      <c r="FQZ13" s="314"/>
      <c r="FRA13" s="314"/>
      <c r="FRB13" s="314"/>
      <c r="FRC13" s="314"/>
      <c r="FRD13" s="314"/>
      <c r="FRE13" s="314"/>
      <c r="FRF13" s="314"/>
      <c r="FRG13" s="314"/>
      <c r="FRH13" s="314"/>
      <c r="FRI13" s="314"/>
      <c r="FRJ13" s="314"/>
      <c r="FRK13" s="314"/>
      <c r="FRL13" s="314"/>
      <c r="FRM13" s="314"/>
      <c r="FRN13" s="314"/>
      <c r="FRO13" s="314"/>
      <c r="FRP13" s="314"/>
      <c r="FRQ13" s="314"/>
      <c r="FRR13" s="314"/>
      <c r="FRS13" s="314"/>
      <c r="FRT13" s="314"/>
      <c r="FRU13" s="314"/>
      <c r="FRV13" s="314"/>
      <c r="FRW13" s="314"/>
      <c r="FRX13" s="314"/>
      <c r="FRY13" s="314"/>
      <c r="FRZ13" s="314"/>
      <c r="FSA13" s="314"/>
      <c r="FSB13" s="314"/>
      <c r="FSC13" s="314"/>
      <c r="FSD13" s="314"/>
      <c r="FSE13" s="314"/>
      <c r="FSF13" s="314"/>
      <c r="FSG13" s="314"/>
      <c r="FSH13" s="314"/>
      <c r="FSI13" s="314"/>
      <c r="FSJ13" s="314"/>
      <c r="FSK13" s="314"/>
      <c r="FSL13" s="314"/>
      <c r="FSM13" s="314"/>
      <c r="FSN13" s="314"/>
      <c r="FSO13" s="314"/>
      <c r="FSP13" s="314"/>
      <c r="FSQ13" s="314"/>
      <c r="FSR13" s="314"/>
      <c r="FSS13" s="314"/>
      <c r="FST13" s="314"/>
      <c r="FSU13" s="314"/>
      <c r="FSV13" s="314"/>
      <c r="FSW13" s="314"/>
      <c r="FSX13" s="314"/>
      <c r="FSY13" s="314"/>
      <c r="FSZ13" s="314"/>
      <c r="FTA13" s="314"/>
      <c r="FTB13" s="314"/>
      <c r="FTC13" s="314"/>
      <c r="FTD13" s="314"/>
      <c r="FTE13" s="314"/>
      <c r="FTF13" s="314"/>
      <c r="FTG13" s="314"/>
      <c r="FTH13" s="314"/>
      <c r="FTI13" s="314"/>
      <c r="FTJ13" s="314"/>
      <c r="FTK13" s="314"/>
      <c r="FTL13" s="314"/>
      <c r="FTM13" s="314"/>
      <c r="FTN13" s="314"/>
      <c r="FTO13" s="314"/>
      <c r="FTP13" s="314"/>
      <c r="FTQ13" s="314"/>
      <c r="FTR13" s="314"/>
      <c r="FTS13" s="314"/>
      <c r="FTT13" s="314"/>
      <c r="FTU13" s="314"/>
      <c r="FTV13" s="314"/>
      <c r="FTW13" s="314"/>
      <c r="FTX13" s="314"/>
      <c r="FTY13" s="314"/>
      <c r="FTZ13" s="314"/>
      <c r="FUA13" s="314"/>
      <c r="FUB13" s="314"/>
      <c r="FUC13" s="314"/>
      <c r="FUD13" s="314"/>
      <c r="FUE13" s="314"/>
      <c r="FUF13" s="314"/>
      <c r="FUG13" s="314"/>
      <c r="FUH13" s="314"/>
      <c r="FUI13" s="314"/>
      <c r="FUJ13" s="314"/>
      <c r="FUK13" s="314"/>
      <c r="FUL13" s="314"/>
      <c r="FUM13" s="314"/>
      <c r="FUN13" s="314"/>
      <c r="FUO13" s="314"/>
      <c r="FUP13" s="314"/>
      <c r="FUQ13" s="314"/>
      <c r="FUR13" s="314"/>
      <c r="FUS13" s="314"/>
      <c r="FUT13" s="314"/>
      <c r="FUU13" s="314"/>
      <c r="FUV13" s="314"/>
      <c r="FUW13" s="314"/>
      <c r="FUX13" s="314"/>
      <c r="FUY13" s="314"/>
      <c r="FUZ13" s="314"/>
      <c r="FVA13" s="314"/>
      <c r="FVB13" s="314"/>
      <c r="FVC13" s="314"/>
      <c r="FVD13" s="314"/>
      <c r="FVE13" s="314"/>
      <c r="FVF13" s="314"/>
      <c r="FVG13" s="314"/>
      <c r="FVH13" s="314"/>
      <c r="FVI13" s="314"/>
      <c r="FVJ13" s="314"/>
      <c r="FVK13" s="314"/>
      <c r="FVL13" s="314"/>
      <c r="FVM13" s="314"/>
      <c r="FVN13" s="314"/>
      <c r="FVO13" s="314"/>
      <c r="FVP13" s="314"/>
      <c r="FVQ13" s="314"/>
      <c r="FVR13" s="314"/>
      <c r="FVS13" s="314"/>
      <c r="FVT13" s="314"/>
      <c r="FVU13" s="314"/>
      <c r="FVV13" s="314"/>
      <c r="FVW13" s="314"/>
      <c r="FVX13" s="314"/>
      <c r="FVY13" s="314"/>
      <c r="FVZ13" s="314"/>
      <c r="FWA13" s="314"/>
      <c r="FWB13" s="314"/>
      <c r="FWC13" s="314"/>
      <c r="FWD13" s="314"/>
      <c r="FWE13" s="314"/>
      <c r="FWF13" s="314"/>
      <c r="FWG13" s="314"/>
      <c r="FWH13" s="314"/>
      <c r="FWI13" s="314"/>
      <c r="FWJ13" s="314"/>
      <c r="FWK13" s="314"/>
      <c r="FWL13" s="314"/>
      <c r="FWM13" s="314"/>
      <c r="FWN13" s="314"/>
      <c r="FWO13" s="314"/>
      <c r="FWP13" s="314"/>
      <c r="FWQ13" s="314"/>
      <c r="FWR13" s="314"/>
      <c r="FWS13" s="314"/>
      <c r="FWT13" s="314"/>
      <c r="FWU13" s="314"/>
      <c r="FWV13" s="314"/>
      <c r="FWW13" s="314"/>
      <c r="FWX13" s="314"/>
      <c r="FWY13" s="314"/>
      <c r="FWZ13" s="314"/>
      <c r="FXA13" s="314"/>
      <c r="FXB13" s="314"/>
      <c r="FXC13" s="314"/>
      <c r="FXD13" s="314"/>
      <c r="FXE13" s="314"/>
      <c r="FXF13" s="314"/>
      <c r="FXG13" s="314"/>
      <c r="FXH13" s="314"/>
      <c r="FXI13" s="314"/>
      <c r="FXJ13" s="314"/>
      <c r="FXK13" s="314"/>
      <c r="FXL13" s="314"/>
      <c r="FXM13" s="314"/>
      <c r="FXN13" s="314"/>
      <c r="FXO13" s="314"/>
      <c r="FXP13" s="314"/>
      <c r="FXQ13" s="314"/>
      <c r="FXR13" s="314"/>
      <c r="FXS13" s="314"/>
      <c r="FXT13" s="314"/>
      <c r="FXU13" s="314"/>
      <c r="FXV13" s="314"/>
      <c r="FXW13" s="314"/>
      <c r="FXX13" s="314"/>
      <c r="FXY13" s="314"/>
      <c r="FXZ13" s="314"/>
      <c r="FYA13" s="314"/>
      <c r="FYB13" s="314"/>
      <c r="FYC13" s="314"/>
      <c r="FYD13" s="314"/>
      <c r="FYE13" s="314"/>
      <c r="FYF13" s="314"/>
      <c r="FYG13" s="314"/>
      <c r="FYH13" s="314"/>
      <c r="FYI13" s="314"/>
      <c r="FYJ13" s="314"/>
      <c r="FYK13" s="314"/>
      <c r="FYL13" s="314"/>
      <c r="FYM13" s="314"/>
      <c r="FYN13" s="314"/>
      <c r="FYO13" s="314"/>
      <c r="FYP13" s="314"/>
      <c r="FYQ13" s="314"/>
      <c r="FYR13" s="314"/>
      <c r="FYS13" s="314"/>
      <c r="FYT13" s="314"/>
      <c r="FYU13" s="314"/>
      <c r="FYV13" s="314"/>
      <c r="FYW13" s="314"/>
      <c r="FYX13" s="314"/>
      <c r="FYY13" s="314"/>
      <c r="FYZ13" s="314"/>
      <c r="FZA13" s="314"/>
      <c r="FZB13" s="314"/>
      <c r="FZC13" s="314"/>
      <c r="FZD13" s="314"/>
      <c r="FZE13" s="314"/>
      <c r="FZF13" s="314"/>
      <c r="FZG13" s="314"/>
      <c r="FZH13" s="314"/>
      <c r="FZI13" s="314"/>
      <c r="FZJ13" s="314"/>
      <c r="FZK13" s="314"/>
      <c r="FZL13" s="314"/>
      <c r="FZM13" s="314"/>
      <c r="FZN13" s="314"/>
      <c r="FZO13" s="314"/>
      <c r="FZP13" s="314"/>
      <c r="FZQ13" s="314"/>
      <c r="FZR13" s="314"/>
      <c r="FZS13" s="314"/>
      <c r="FZT13" s="314"/>
      <c r="FZU13" s="314"/>
      <c r="FZV13" s="314"/>
      <c r="FZW13" s="314"/>
      <c r="FZX13" s="314"/>
      <c r="FZY13" s="314"/>
      <c r="FZZ13" s="314"/>
      <c r="GAA13" s="314"/>
      <c r="GAB13" s="314"/>
      <c r="GAC13" s="314"/>
      <c r="GAD13" s="314"/>
      <c r="GAE13" s="314"/>
      <c r="GAF13" s="314"/>
      <c r="GAG13" s="314"/>
      <c r="GAH13" s="314"/>
      <c r="GAI13" s="314"/>
      <c r="GAJ13" s="314"/>
      <c r="GAK13" s="314"/>
      <c r="GAL13" s="314"/>
      <c r="GAM13" s="314"/>
      <c r="GAN13" s="314"/>
      <c r="GAO13" s="314"/>
      <c r="GAP13" s="314"/>
      <c r="GAQ13" s="314"/>
      <c r="GAR13" s="314"/>
      <c r="GAS13" s="314"/>
      <c r="GAT13" s="314"/>
      <c r="GAU13" s="314"/>
      <c r="GAV13" s="314"/>
      <c r="GAW13" s="314"/>
      <c r="GAX13" s="314"/>
      <c r="GAY13" s="314"/>
      <c r="GAZ13" s="314"/>
      <c r="GBA13" s="314"/>
      <c r="GBB13" s="314"/>
      <c r="GBC13" s="314"/>
      <c r="GBD13" s="314"/>
      <c r="GBE13" s="314"/>
      <c r="GBF13" s="314"/>
      <c r="GBG13" s="314"/>
      <c r="GBH13" s="314"/>
      <c r="GBI13" s="314"/>
      <c r="GBJ13" s="314"/>
      <c r="GBK13" s="314"/>
      <c r="GBL13" s="314"/>
      <c r="GBM13" s="314"/>
      <c r="GBN13" s="314"/>
      <c r="GBO13" s="314"/>
      <c r="GBP13" s="314"/>
      <c r="GBQ13" s="314"/>
      <c r="GBR13" s="314"/>
      <c r="GBS13" s="314"/>
      <c r="GBT13" s="314"/>
      <c r="GBU13" s="314"/>
      <c r="GBV13" s="314"/>
      <c r="GBW13" s="314"/>
      <c r="GBX13" s="314"/>
      <c r="GBY13" s="314"/>
      <c r="GBZ13" s="314"/>
      <c r="GCA13" s="314"/>
      <c r="GCB13" s="314"/>
      <c r="GCC13" s="314"/>
      <c r="GCD13" s="314"/>
      <c r="GCE13" s="314"/>
      <c r="GCF13" s="314"/>
      <c r="GCG13" s="314"/>
      <c r="GCH13" s="314"/>
      <c r="GCI13" s="314"/>
      <c r="GCJ13" s="314"/>
      <c r="GCK13" s="314"/>
      <c r="GCL13" s="314"/>
      <c r="GCM13" s="314"/>
      <c r="GCN13" s="314"/>
      <c r="GCO13" s="314"/>
      <c r="GCP13" s="314"/>
      <c r="GCQ13" s="314"/>
      <c r="GCR13" s="314"/>
      <c r="GCS13" s="314"/>
      <c r="GCT13" s="314"/>
      <c r="GCU13" s="314"/>
      <c r="GCV13" s="314"/>
      <c r="GCW13" s="314"/>
      <c r="GCX13" s="314"/>
      <c r="GCY13" s="314"/>
      <c r="GCZ13" s="314"/>
      <c r="GDA13" s="314"/>
      <c r="GDB13" s="314"/>
      <c r="GDC13" s="314"/>
      <c r="GDD13" s="314"/>
      <c r="GDE13" s="314"/>
      <c r="GDF13" s="314"/>
      <c r="GDG13" s="314"/>
      <c r="GDH13" s="314"/>
      <c r="GDI13" s="314"/>
      <c r="GDJ13" s="314"/>
      <c r="GDK13" s="314"/>
      <c r="GDL13" s="314"/>
      <c r="GDM13" s="314"/>
      <c r="GDN13" s="314"/>
      <c r="GDO13" s="314"/>
      <c r="GDP13" s="314"/>
      <c r="GDQ13" s="314"/>
      <c r="GDR13" s="314"/>
      <c r="GDS13" s="314"/>
      <c r="GDT13" s="314"/>
      <c r="GDU13" s="314"/>
      <c r="GDV13" s="314"/>
      <c r="GDW13" s="314"/>
      <c r="GDX13" s="314"/>
      <c r="GDY13" s="314"/>
      <c r="GDZ13" s="314"/>
      <c r="GEA13" s="314"/>
      <c r="GEB13" s="314"/>
      <c r="GEC13" s="314"/>
      <c r="GED13" s="314"/>
      <c r="GEE13" s="314"/>
      <c r="GEF13" s="314"/>
      <c r="GEG13" s="314"/>
      <c r="GEH13" s="314"/>
      <c r="GEI13" s="314"/>
      <c r="GEJ13" s="314"/>
      <c r="GEK13" s="314"/>
      <c r="GEL13" s="314"/>
      <c r="GEM13" s="314"/>
      <c r="GEN13" s="314"/>
      <c r="GEO13" s="314"/>
      <c r="GEP13" s="314"/>
      <c r="GEQ13" s="314"/>
      <c r="GER13" s="314"/>
      <c r="GES13" s="314"/>
      <c r="GET13" s="314"/>
      <c r="GEU13" s="314"/>
      <c r="GEV13" s="314"/>
      <c r="GEW13" s="314"/>
      <c r="GEX13" s="314"/>
      <c r="GEY13" s="314"/>
      <c r="GEZ13" s="314"/>
      <c r="GFA13" s="314"/>
      <c r="GFB13" s="314"/>
      <c r="GFC13" s="314"/>
      <c r="GFD13" s="314"/>
      <c r="GFE13" s="314"/>
      <c r="GFF13" s="314"/>
      <c r="GFG13" s="314"/>
      <c r="GFH13" s="314"/>
      <c r="GFI13" s="314"/>
      <c r="GFJ13" s="314"/>
      <c r="GFK13" s="314"/>
      <c r="GFL13" s="314"/>
      <c r="GFM13" s="314"/>
      <c r="GFN13" s="314"/>
      <c r="GFO13" s="314"/>
      <c r="GFP13" s="314"/>
      <c r="GFQ13" s="314"/>
      <c r="GFR13" s="314"/>
      <c r="GFS13" s="314"/>
      <c r="GFT13" s="314"/>
      <c r="GFU13" s="314"/>
      <c r="GFV13" s="314"/>
      <c r="GFW13" s="314"/>
      <c r="GFX13" s="314"/>
      <c r="GFY13" s="314"/>
      <c r="GFZ13" s="314"/>
      <c r="GGA13" s="314"/>
      <c r="GGB13" s="314"/>
      <c r="GGC13" s="314"/>
      <c r="GGD13" s="314"/>
      <c r="GGE13" s="314"/>
      <c r="GGF13" s="314"/>
      <c r="GGG13" s="314"/>
      <c r="GGH13" s="314"/>
      <c r="GGI13" s="314"/>
      <c r="GGJ13" s="314"/>
      <c r="GGK13" s="314"/>
      <c r="GGL13" s="314"/>
      <c r="GGM13" s="314"/>
      <c r="GGN13" s="314"/>
      <c r="GGO13" s="314"/>
      <c r="GGP13" s="314"/>
      <c r="GGQ13" s="314"/>
      <c r="GGR13" s="314"/>
      <c r="GGS13" s="314"/>
      <c r="GGT13" s="314"/>
      <c r="GGU13" s="314"/>
      <c r="GGV13" s="314"/>
      <c r="GGW13" s="314"/>
      <c r="GGX13" s="314"/>
      <c r="GGY13" s="314"/>
      <c r="GGZ13" s="314"/>
      <c r="GHA13" s="314"/>
      <c r="GHB13" s="314"/>
      <c r="GHC13" s="314"/>
      <c r="GHD13" s="314"/>
      <c r="GHE13" s="314"/>
      <c r="GHF13" s="314"/>
      <c r="GHG13" s="314"/>
      <c r="GHH13" s="314"/>
      <c r="GHI13" s="314"/>
      <c r="GHJ13" s="314"/>
      <c r="GHK13" s="314"/>
      <c r="GHL13" s="314"/>
      <c r="GHM13" s="314"/>
      <c r="GHN13" s="314"/>
      <c r="GHO13" s="314"/>
      <c r="GHP13" s="314"/>
      <c r="GHQ13" s="314"/>
      <c r="GHR13" s="314"/>
      <c r="GHS13" s="314"/>
      <c r="GHT13" s="314"/>
      <c r="GHU13" s="314"/>
      <c r="GHV13" s="314"/>
      <c r="GHW13" s="314"/>
      <c r="GHX13" s="314"/>
      <c r="GHY13" s="314"/>
      <c r="GHZ13" s="314"/>
      <c r="GIA13" s="314"/>
      <c r="GIB13" s="314"/>
      <c r="GIC13" s="314"/>
      <c r="GID13" s="314"/>
      <c r="GIE13" s="314"/>
      <c r="GIF13" s="314"/>
      <c r="GIG13" s="314"/>
      <c r="GIH13" s="314"/>
      <c r="GII13" s="314"/>
      <c r="GIJ13" s="314"/>
      <c r="GIK13" s="314"/>
      <c r="GIL13" s="314"/>
      <c r="GIM13" s="314"/>
      <c r="GIN13" s="314"/>
      <c r="GIO13" s="314"/>
      <c r="GIP13" s="314"/>
      <c r="GIQ13" s="314"/>
      <c r="GIR13" s="314"/>
      <c r="GIS13" s="314"/>
      <c r="GIT13" s="314"/>
      <c r="GIU13" s="314"/>
      <c r="GIV13" s="314"/>
      <c r="GIW13" s="314"/>
      <c r="GIX13" s="314"/>
      <c r="GIY13" s="314"/>
      <c r="GIZ13" s="314"/>
      <c r="GJA13" s="314"/>
      <c r="GJB13" s="314"/>
      <c r="GJC13" s="314"/>
      <c r="GJD13" s="314"/>
      <c r="GJE13" s="314"/>
      <c r="GJF13" s="314"/>
      <c r="GJG13" s="314"/>
      <c r="GJH13" s="314"/>
      <c r="GJI13" s="314"/>
      <c r="GJJ13" s="314"/>
      <c r="GJK13" s="314"/>
      <c r="GJL13" s="314"/>
      <c r="GJM13" s="314"/>
      <c r="GJN13" s="314"/>
      <c r="GJO13" s="314"/>
      <c r="GJP13" s="314"/>
      <c r="GJQ13" s="314"/>
      <c r="GJR13" s="314"/>
      <c r="GJS13" s="314"/>
      <c r="GJT13" s="314"/>
      <c r="GJU13" s="314"/>
      <c r="GJV13" s="314"/>
      <c r="GJW13" s="314"/>
      <c r="GJX13" s="314"/>
      <c r="GJY13" s="314"/>
      <c r="GJZ13" s="314"/>
      <c r="GKA13" s="314"/>
      <c r="GKB13" s="314"/>
      <c r="GKC13" s="314"/>
      <c r="GKD13" s="314"/>
      <c r="GKE13" s="314"/>
      <c r="GKF13" s="314"/>
      <c r="GKG13" s="314"/>
      <c r="GKH13" s="314"/>
      <c r="GKI13" s="314"/>
      <c r="GKJ13" s="314"/>
      <c r="GKK13" s="314"/>
      <c r="GKL13" s="314"/>
      <c r="GKM13" s="314"/>
      <c r="GKN13" s="314"/>
      <c r="GKO13" s="314"/>
      <c r="GKP13" s="314"/>
      <c r="GKQ13" s="314"/>
      <c r="GKR13" s="314"/>
      <c r="GKS13" s="314"/>
      <c r="GKT13" s="314"/>
      <c r="GKU13" s="314"/>
      <c r="GKV13" s="314"/>
      <c r="GKW13" s="314"/>
      <c r="GKX13" s="314"/>
      <c r="GKY13" s="314"/>
      <c r="GKZ13" s="314"/>
      <c r="GLA13" s="314"/>
      <c r="GLB13" s="314"/>
      <c r="GLC13" s="314"/>
      <c r="GLD13" s="314"/>
      <c r="GLE13" s="314"/>
      <c r="GLF13" s="314"/>
      <c r="GLG13" s="314"/>
      <c r="GLH13" s="314"/>
      <c r="GLI13" s="314"/>
      <c r="GLJ13" s="314"/>
      <c r="GLK13" s="314"/>
      <c r="GLL13" s="314"/>
      <c r="GLM13" s="314"/>
      <c r="GLN13" s="314"/>
      <c r="GLO13" s="314"/>
      <c r="GLP13" s="314"/>
      <c r="GLQ13" s="314"/>
      <c r="GLR13" s="314"/>
      <c r="GLS13" s="314"/>
      <c r="GLT13" s="314"/>
      <c r="GLU13" s="314"/>
      <c r="GLV13" s="314"/>
      <c r="GLW13" s="314"/>
      <c r="GLX13" s="314"/>
      <c r="GLY13" s="314"/>
      <c r="GLZ13" s="314"/>
      <c r="GMA13" s="314"/>
      <c r="GMB13" s="314"/>
      <c r="GMC13" s="314"/>
      <c r="GMD13" s="314"/>
      <c r="GME13" s="314"/>
      <c r="GMF13" s="314"/>
      <c r="GMG13" s="314"/>
      <c r="GMH13" s="314"/>
      <c r="GMI13" s="314"/>
      <c r="GMJ13" s="314"/>
      <c r="GMK13" s="314"/>
      <c r="GML13" s="314"/>
      <c r="GMM13" s="314"/>
      <c r="GMN13" s="314"/>
      <c r="GMO13" s="314"/>
      <c r="GMP13" s="314"/>
      <c r="GMQ13" s="314"/>
      <c r="GMR13" s="314"/>
      <c r="GMS13" s="314"/>
      <c r="GMT13" s="314"/>
      <c r="GMU13" s="314"/>
      <c r="GMV13" s="314"/>
      <c r="GMW13" s="314"/>
      <c r="GMX13" s="314"/>
      <c r="GMY13" s="314"/>
      <c r="GMZ13" s="314"/>
      <c r="GNA13" s="314"/>
      <c r="GNB13" s="314"/>
      <c r="GNC13" s="314"/>
      <c r="GND13" s="314"/>
      <c r="GNE13" s="314"/>
      <c r="GNF13" s="314"/>
      <c r="GNG13" s="314"/>
      <c r="GNH13" s="314"/>
      <c r="GNI13" s="314"/>
      <c r="GNJ13" s="314"/>
      <c r="GNK13" s="314"/>
      <c r="GNL13" s="314"/>
      <c r="GNM13" s="314"/>
      <c r="GNN13" s="314"/>
      <c r="GNO13" s="314"/>
      <c r="GNP13" s="314"/>
      <c r="GNQ13" s="314"/>
      <c r="GNR13" s="314"/>
      <c r="GNS13" s="314"/>
      <c r="GNT13" s="314"/>
      <c r="GNU13" s="314"/>
      <c r="GNV13" s="314"/>
      <c r="GNW13" s="314"/>
      <c r="GNX13" s="314"/>
      <c r="GNY13" s="314"/>
      <c r="GNZ13" s="314"/>
      <c r="GOA13" s="314"/>
      <c r="GOB13" s="314"/>
      <c r="GOC13" s="314"/>
      <c r="GOD13" s="314"/>
      <c r="GOE13" s="314"/>
      <c r="GOF13" s="314"/>
      <c r="GOG13" s="314"/>
      <c r="GOH13" s="314"/>
      <c r="GOI13" s="314"/>
      <c r="GOJ13" s="314"/>
      <c r="GOK13" s="314"/>
      <c r="GOL13" s="314"/>
      <c r="GOM13" s="314"/>
      <c r="GON13" s="314"/>
      <c r="GOO13" s="314"/>
      <c r="GOP13" s="314"/>
      <c r="GOQ13" s="314"/>
      <c r="GOR13" s="314"/>
      <c r="GOS13" s="314"/>
      <c r="GOT13" s="314"/>
      <c r="GOU13" s="314"/>
      <c r="GOV13" s="314"/>
      <c r="GOW13" s="314"/>
      <c r="GOX13" s="314"/>
      <c r="GOY13" s="314"/>
      <c r="GOZ13" s="314"/>
      <c r="GPA13" s="314"/>
      <c r="GPB13" s="314"/>
      <c r="GPC13" s="314"/>
      <c r="GPD13" s="314"/>
      <c r="GPE13" s="314"/>
      <c r="GPF13" s="314"/>
      <c r="GPG13" s="314"/>
      <c r="GPH13" s="314"/>
      <c r="GPI13" s="314"/>
      <c r="GPJ13" s="314"/>
      <c r="GPK13" s="314"/>
      <c r="GPL13" s="314"/>
      <c r="GPM13" s="314"/>
      <c r="GPN13" s="314"/>
      <c r="GPO13" s="314"/>
      <c r="GPP13" s="314"/>
      <c r="GPQ13" s="314"/>
      <c r="GPR13" s="314"/>
      <c r="GPS13" s="314"/>
      <c r="GPT13" s="314"/>
      <c r="GPU13" s="314"/>
      <c r="GPV13" s="314"/>
      <c r="GPW13" s="314"/>
      <c r="GPX13" s="314"/>
      <c r="GPY13" s="314"/>
      <c r="GPZ13" s="314"/>
      <c r="GQA13" s="314"/>
      <c r="GQB13" s="314"/>
      <c r="GQC13" s="314"/>
      <c r="GQD13" s="314"/>
      <c r="GQE13" s="314"/>
      <c r="GQF13" s="314"/>
      <c r="GQG13" s="314"/>
      <c r="GQH13" s="314"/>
      <c r="GQI13" s="314"/>
      <c r="GQJ13" s="314"/>
      <c r="GQK13" s="314"/>
      <c r="GQL13" s="314"/>
      <c r="GQM13" s="314"/>
      <c r="GQN13" s="314"/>
      <c r="GQO13" s="314"/>
      <c r="GQP13" s="314"/>
      <c r="GQQ13" s="314"/>
      <c r="GQR13" s="314"/>
      <c r="GQS13" s="314"/>
      <c r="GQT13" s="314"/>
      <c r="GQU13" s="314"/>
      <c r="GQV13" s="314"/>
      <c r="GQW13" s="314"/>
      <c r="GQX13" s="314"/>
      <c r="GQY13" s="314"/>
      <c r="GQZ13" s="314"/>
      <c r="GRA13" s="314"/>
      <c r="GRB13" s="314"/>
      <c r="GRC13" s="314"/>
      <c r="GRD13" s="314"/>
      <c r="GRE13" s="314"/>
      <c r="GRF13" s="314"/>
      <c r="GRG13" s="314"/>
      <c r="GRH13" s="314"/>
      <c r="GRI13" s="314"/>
      <c r="GRJ13" s="314"/>
      <c r="GRK13" s="314"/>
      <c r="GRL13" s="314"/>
      <c r="GRM13" s="314"/>
      <c r="GRN13" s="314"/>
      <c r="GRO13" s="314"/>
      <c r="GRP13" s="314"/>
      <c r="GRQ13" s="314"/>
      <c r="GRR13" s="314"/>
      <c r="GRS13" s="314"/>
      <c r="GRT13" s="314"/>
      <c r="GRU13" s="314"/>
      <c r="GRV13" s="314"/>
      <c r="GRW13" s="314"/>
      <c r="GRX13" s="314"/>
      <c r="GRY13" s="314"/>
      <c r="GRZ13" s="314"/>
      <c r="GSA13" s="314"/>
      <c r="GSB13" s="314"/>
      <c r="GSC13" s="314"/>
      <c r="GSD13" s="314"/>
      <c r="GSE13" s="314"/>
      <c r="GSF13" s="314"/>
      <c r="GSG13" s="314"/>
      <c r="GSH13" s="314"/>
      <c r="GSI13" s="314"/>
      <c r="GSJ13" s="314"/>
      <c r="GSK13" s="314"/>
      <c r="GSL13" s="314"/>
      <c r="GSM13" s="314"/>
      <c r="GSN13" s="314"/>
      <c r="GSO13" s="314"/>
      <c r="GSP13" s="314"/>
      <c r="GSQ13" s="314"/>
      <c r="GSR13" s="314"/>
      <c r="GSS13" s="314"/>
      <c r="GST13" s="314"/>
      <c r="GSU13" s="314"/>
      <c r="GSV13" s="314"/>
      <c r="GSW13" s="314"/>
      <c r="GSX13" s="314"/>
      <c r="GSY13" s="314"/>
      <c r="GSZ13" s="314"/>
      <c r="GTA13" s="314"/>
      <c r="GTB13" s="314"/>
      <c r="GTC13" s="314"/>
      <c r="GTD13" s="314"/>
      <c r="GTE13" s="314"/>
      <c r="GTF13" s="314"/>
      <c r="GTG13" s="314"/>
      <c r="GTH13" s="314"/>
      <c r="GTI13" s="314"/>
      <c r="GTJ13" s="314"/>
      <c r="GTK13" s="314"/>
      <c r="GTL13" s="314"/>
      <c r="GTM13" s="314"/>
      <c r="GTN13" s="314"/>
      <c r="GTO13" s="314"/>
      <c r="GTP13" s="314"/>
      <c r="GTQ13" s="314"/>
      <c r="GTR13" s="314"/>
      <c r="GTS13" s="314"/>
      <c r="GTT13" s="314"/>
      <c r="GTU13" s="314"/>
      <c r="GTV13" s="314"/>
      <c r="GTW13" s="314"/>
      <c r="GTX13" s="314"/>
      <c r="GTY13" s="314"/>
      <c r="GTZ13" s="314"/>
      <c r="GUA13" s="314"/>
      <c r="GUB13" s="314"/>
      <c r="GUC13" s="314"/>
      <c r="GUD13" s="314"/>
      <c r="GUE13" s="314"/>
      <c r="GUF13" s="314"/>
      <c r="GUG13" s="314"/>
      <c r="GUH13" s="314"/>
      <c r="GUI13" s="314"/>
      <c r="GUJ13" s="314"/>
      <c r="GUK13" s="314"/>
      <c r="GUL13" s="314"/>
      <c r="GUM13" s="314"/>
      <c r="GUN13" s="314"/>
      <c r="GUO13" s="314"/>
      <c r="GUP13" s="314"/>
      <c r="GUQ13" s="314"/>
      <c r="GUR13" s="314"/>
      <c r="GUS13" s="314"/>
      <c r="GUT13" s="314"/>
      <c r="GUU13" s="314"/>
      <c r="GUV13" s="314"/>
      <c r="GUW13" s="314"/>
      <c r="GUX13" s="314"/>
      <c r="GUY13" s="314"/>
      <c r="GUZ13" s="314"/>
      <c r="GVA13" s="314"/>
      <c r="GVB13" s="314"/>
      <c r="GVC13" s="314"/>
      <c r="GVD13" s="314"/>
      <c r="GVE13" s="314"/>
      <c r="GVF13" s="314"/>
      <c r="GVG13" s="314"/>
      <c r="GVH13" s="314"/>
      <c r="GVI13" s="314"/>
      <c r="GVJ13" s="314"/>
      <c r="GVK13" s="314"/>
      <c r="GVL13" s="314"/>
      <c r="GVM13" s="314"/>
      <c r="GVN13" s="314"/>
      <c r="GVO13" s="314"/>
      <c r="GVP13" s="314"/>
      <c r="GVQ13" s="314"/>
      <c r="GVR13" s="314"/>
      <c r="GVS13" s="314"/>
      <c r="GVT13" s="314"/>
      <c r="GVU13" s="314"/>
      <c r="GVV13" s="314"/>
      <c r="GVW13" s="314"/>
      <c r="GVX13" s="314"/>
      <c r="GVY13" s="314"/>
      <c r="GVZ13" s="314"/>
      <c r="GWA13" s="314"/>
      <c r="GWB13" s="314"/>
      <c r="GWC13" s="314"/>
      <c r="GWD13" s="314"/>
      <c r="GWE13" s="314"/>
      <c r="GWF13" s="314"/>
      <c r="GWG13" s="314"/>
      <c r="GWH13" s="314"/>
      <c r="GWI13" s="314"/>
      <c r="GWJ13" s="314"/>
      <c r="GWK13" s="314"/>
      <c r="GWL13" s="314"/>
      <c r="GWM13" s="314"/>
      <c r="GWN13" s="314"/>
      <c r="GWO13" s="314"/>
      <c r="GWP13" s="314"/>
      <c r="GWQ13" s="314"/>
      <c r="GWR13" s="314"/>
      <c r="GWS13" s="314"/>
      <c r="GWT13" s="314"/>
      <c r="GWU13" s="314"/>
      <c r="GWV13" s="314"/>
      <c r="GWW13" s="314"/>
      <c r="GWX13" s="314"/>
      <c r="GWY13" s="314"/>
      <c r="GWZ13" s="314"/>
      <c r="GXA13" s="314"/>
      <c r="GXB13" s="314"/>
      <c r="GXC13" s="314"/>
      <c r="GXD13" s="314"/>
      <c r="GXE13" s="314"/>
      <c r="GXF13" s="314"/>
      <c r="GXG13" s="314"/>
      <c r="GXH13" s="314"/>
      <c r="GXI13" s="314"/>
      <c r="GXJ13" s="314"/>
      <c r="GXK13" s="314"/>
      <c r="GXL13" s="314"/>
      <c r="GXM13" s="314"/>
      <c r="GXN13" s="314"/>
      <c r="GXO13" s="314"/>
      <c r="GXP13" s="314"/>
      <c r="GXQ13" s="314"/>
      <c r="GXR13" s="314"/>
      <c r="GXS13" s="314"/>
      <c r="GXT13" s="314"/>
      <c r="GXU13" s="314"/>
      <c r="GXV13" s="314"/>
      <c r="GXW13" s="314"/>
      <c r="GXX13" s="314"/>
      <c r="GXY13" s="314"/>
      <c r="GXZ13" s="314"/>
      <c r="GYA13" s="314"/>
      <c r="GYB13" s="314"/>
      <c r="GYC13" s="314"/>
      <c r="GYD13" s="314"/>
      <c r="GYE13" s="314"/>
      <c r="GYF13" s="314"/>
      <c r="GYG13" s="314"/>
      <c r="GYH13" s="314"/>
      <c r="GYI13" s="314"/>
      <c r="GYJ13" s="314"/>
      <c r="GYK13" s="314"/>
      <c r="GYL13" s="314"/>
      <c r="GYM13" s="314"/>
      <c r="GYN13" s="314"/>
      <c r="GYO13" s="314"/>
      <c r="GYP13" s="314"/>
      <c r="GYQ13" s="314"/>
      <c r="GYR13" s="314"/>
      <c r="GYS13" s="314"/>
      <c r="GYT13" s="314"/>
      <c r="GYU13" s="314"/>
      <c r="GYV13" s="314"/>
      <c r="GYW13" s="314"/>
      <c r="GYX13" s="314"/>
      <c r="GYY13" s="314"/>
      <c r="GYZ13" s="314"/>
      <c r="GZA13" s="314"/>
      <c r="GZB13" s="314"/>
      <c r="GZC13" s="314"/>
      <c r="GZD13" s="314"/>
      <c r="GZE13" s="314"/>
      <c r="GZF13" s="314"/>
      <c r="GZG13" s="314"/>
      <c r="GZH13" s="314"/>
      <c r="GZI13" s="314"/>
      <c r="GZJ13" s="314"/>
      <c r="GZK13" s="314"/>
      <c r="GZL13" s="314"/>
      <c r="GZM13" s="314"/>
      <c r="GZN13" s="314"/>
      <c r="GZO13" s="314"/>
      <c r="GZP13" s="314"/>
      <c r="GZQ13" s="314"/>
      <c r="GZR13" s="314"/>
      <c r="GZS13" s="314"/>
      <c r="GZT13" s="314"/>
      <c r="GZU13" s="314"/>
      <c r="GZV13" s="314"/>
      <c r="GZW13" s="314"/>
      <c r="GZX13" s="314"/>
      <c r="GZY13" s="314"/>
      <c r="GZZ13" s="314"/>
      <c r="HAA13" s="314"/>
      <c r="HAB13" s="314"/>
      <c r="HAC13" s="314"/>
      <c r="HAD13" s="314"/>
      <c r="HAE13" s="314"/>
      <c r="HAF13" s="314"/>
      <c r="HAG13" s="314"/>
      <c r="HAH13" s="314"/>
      <c r="HAI13" s="314"/>
      <c r="HAJ13" s="314"/>
      <c r="HAK13" s="314"/>
      <c r="HAL13" s="314"/>
      <c r="HAM13" s="314"/>
      <c r="HAN13" s="314"/>
      <c r="HAO13" s="314"/>
      <c r="HAP13" s="314"/>
      <c r="HAQ13" s="314"/>
      <c r="HAR13" s="314"/>
      <c r="HAS13" s="314"/>
      <c r="HAT13" s="314"/>
      <c r="HAU13" s="314"/>
      <c r="HAV13" s="314"/>
      <c r="HAW13" s="314"/>
      <c r="HAX13" s="314"/>
      <c r="HAY13" s="314"/>
      <c r="HAZ13" s="314"/>
      <c r="HBA13" s="314"/>
      <c r="HBB13" s="314"/>
      <c r="HBC13" s="314"/>
      <c r="HBD13" s="314"/>
      <c r="HBE13" s="314"/>
      <c r="HBF13" s="314"/>
      <c r="HBG13" s="314"/>
      <c r="HBH13" s="314"/>
      <c r="HBI13" s="314"/>
      <c r="HBJ13" s="314"/>
      <c r="HBK13" s="314"/>
      <c r="HBL13" s="314"/>
      <c r="HBM13" s="314"/>
      <c r="HBN13" s="314"/>
      <c r="HBO13" s="314"/>
      <c r="HBP13" s="314"/>
      <c r="HBQ13" s="314"/>
      <c r="HBR13" s="314"/>
      <c r="HBS13" s="314"/>
      <c r="HBT13" s="314"/>
      <c r="HBU13" s="314"/>
      <c r="HBV13" s="314"/>
      <c r="HBW13" s="314"/>
      <c r="HBX13" s="314"/>
      <c r="HBY13" s="314"/>
      <c r="HBZ13" s="314"/>
      <c r="HCA13" s="314"/>
      <c r="HCB13" s="314"/>
      <c r="HCC13" s="314"/>
      <c r="HCD13" s="314"/>
      <c r="HCE13" s="314"/>
      <c r="HCF13" s="314"/>
      <c r="HCG13" s="314"/>
      <c r="HCH13" s="314"/>
      <c r="HCI13" s="314"/>
      <c r="HCJ13" s="314"/>
      <c r="HCK13" s="314"/>
      <c r="HCL13" s="314"/>
      <c r="HCM13" s="314"/>
      <c r="HCN13" s="314"/>
      <c r="HCO13" s="314"/>
      <c r="HCP13" s="314"/>
      <c r="HCQ13" s="314"/>
      <c r="HCR13" s="314"/>
      <c r="HCS13" s="314"/>
      <c r="HCT13" s="314"/>
      <c r="HCU13" s="314"/>
      <c r="HCV13" s="314"/>
      <c r="HCW13" s="314"/>
      <c r="HCX13" s="314"/>
      <c r="HCY13" s="314"/>
      <c r="HCZ13" s="314"/>
      <c r="HDA13" s="314"/>
      <c r="HDB13" s="314"/>
      <c r="HDC13" s="314"/>
      <c r="HDD13" s="314"/>
      <c r="HDE13" s="314"/>
      <c r="HDF13" s="314"/>
      <c r="HDG13" s="314"/>
      <c r="HDH13" s="314"/>
      <c r="HDI13" s="314"/>
      <c r="HDJ13" s="314"/>
      <c r="HDK13" s="314"/>
      <c r="HDL13" s="314"/>
      <c r="HDM13" s="314"/>
      <c r="HDN13" s="314"/>
      <c r="HDO13" s="314"/>
      <c r="HDP13" s="314"/>
      <c r="HDQ13" s="314"/>
      <c r="HDR13" s="314"/>
      <c r="HDS13" s="314"/>
      <c r="HDT13" s="314"/>
      <c r="HDU13" s="314"/>
      <c r="HDV13" s="314"/>
      <c r="HDW13" s="314"/>
      <c r="HDX13" s="314"/>
      <c r="HDY13" s="314"/>
      <c r="HDZ13" s="314"/>
      <c r="HEA13" s="314"/>
      <c r="HEB13" s="314"/>
      <c r="HEC13" s="314"/>
      <c r="HED13" s="314"/>
      <c r="HEE13" s="314"/>
      <c r="HEF13" s="314"/>
      <c r="HEG13" s="314"/>
      <c r="HEH13" s="314"/>
      <c r="HEI13" s="314"/>
      <c r="HEJ13" s="314"/>
      <c r="HEK13" s="314"/>
      <c r="HEL13" s="314"/>
      <c r="HEM13" s="314"/>
      <c r="HEN13" s="314"/>
      <c r="HEO13" s="314"/>
      <c r="HEP13" s="314"/>
      <c r="HEQ13" s="314"/>
      <c r="HER13" s="314"/>
      <c r="HES13" s="314"/>
      <c r="HET13" s="314"/>
      <c r="HEU13" s="314"/>
      <c r="HEV13" s="314"/>
      <c r="HEW13" s="314"/>
      <c r="HEX13" s="314"/>
      <c r="HEY13" s="314"/>
      <c r="HEZ13" s="314"/>
      <c r="HFA13" s="314"/>
      <c r="HFB13" s="314"/>
      <c r="HFC13" s="314"/>
      <c r="HFD13" s="314"/>
      <c r="HFE13" s="314"/>
      <c r="HFF13" s="314"/>
      <c r="HFG13" s="314"/>
      <c r="HFH13" s="314"/>
      <c r="HFI13" s="314"/>
      <c r="HFJ13" s="314"/>
      <c r="HFK13" s="314"/>
      <c r="HFL13" s="314"/>
      <c r="HFM13" s="314"/>
      <c r="HFN13" s="314"/>
      <c r="HFO13" s="314"/>
      <c r="HFP13" s="314"/>
      <c r="HFQ13" s="314"/>
      <c r="HFR13" s="314"/>
      <c r="HFS13" s="314"/>
      <c r="HFT13" s="314"/>
      <c r="HFU13" s="314"/>
      <c r="HFV13" s="314"/>
      <c r="HFW13" s="314"/>
      <c r="HFX13" s="314"/>
      <c r="HFY13" s="314"/>
      <c r="HFZ13" s="314"/>
      <c r="HGA13" s="314"/>
      <c r="HGB13" s="314"/>
      <c r="HGC13" s="314"/>
      <c r="HGD13" s="314"/>
      <c r="HGE13" s="314"/>
      <c r="HGF13" s="314"/>
      <c r="HGG13" s="314"/>
      <c r="HGH13" s="314"/>
      <c r="HGI13" s="314"/>
      <c r="HGJ13" s="314"/>
      <c r="HGK13" s="314"/>
      <c r="HGL13" s="314"/>
      <c r="HGM13" s="314"/>
      <c r="HGN13" s="314"/>
      <c r="HGO13" s="314"/>
      <c r="HGP13" s="314"/>
      <c r="HGQ13" s="314"/>
      <c r="HGR13" s="314"/>
      <c r="HGS13" s="314"/>
      <c r="HGT13" s="314"/>
      <c r="HGU13" s="314"/>
      <c r="HGV13" s="314"/>
      <c r="HGW13" s="314"/>
      <c r="HGX13" s="314"/>
      <c r="HGY13" s="314"/>
      <c r="HGZ13" s="314"/>
      <c r="HHA13" s="314"/>
      <c r="HHB13" s="314"/>
      <c r="HHC13" s="314"/>
      <c r="HHD13" s="314"/>
      <c r="HHE13" s="314"/>
      <c r="HHF13" s="314"/>
      <c r="HHG13" s="314"/>
      <c r="HHH13" s="314"/>
      <c r="HHI13" s="314"/>
      <c r="HHJ13" s="314"/>
      <c r="HHK13" s="314"/>
      <c r="HHL13" s="314"/>
      <c r="HHM13" s="314"/>
      <c r="HHN13" s="314"/>
      <c r="HHO13" s="314"/>
      <c r="HHP13" s="314"/>
      <c r="HHQ13" s="314"/>
      <c r="HHR13" s="314"/>
      <c r="HHS13" s="314"/>
      <c r="HHT13" s="314"/>
      <c r="HHU13" s="314"/>
      <c r="HHV13" s="314"/>
      <c r="HHW13" s="314"/>
      <c r="HHX13" s="314"/>
      <c r="HHY13" s="314"/>
      <c r="HHZ13" s="314"/>
      <c r="HIA13" s="314"/>
      <c r="HIB13" s="314"/>
      <c r="HIC13" s="314"/>
      <c r="HID13" s="314"/>
      <c r="HIE13" s="314"/>
      <c r="HIF13" s="314"/>
      <c r="HIG13" s="314"/>
      <c r="HIH13" s="314"/>
      <c r="HII13" s="314"/>
      <c r="HIJ13" s="314"/>
      <c r="HIK13" s="314"/>
      <c r="HIL13" s="314"/>
      <c r="HIM13" s="314"/>
      <c r="HIN13" s="314"/>
      <c r="HIO13" s="314"/>
      <c r="HIP13" s="314"/>
      <c r="HIQ13" s="314"/>
      <c r="HIR13" s="314"/>
      <c r="HIS13" s="314"/>
      <c r="HIT13" s="314"/>
      <c r="HIU13" s="314"/>
      <c r="HIV13" s="314"/>
      <c r="HIW13" s="314"/>
      <c r="HIX13" s="314"/>
      <c r="HIY13" s="314"/>
      <c r="HIZ13" s="314"/>
      <c r="HJA13" s="314"/>
      <c r="HJB13" s="314"/>
      <c r="HJC13" s="314"/>
      <c r="HJD13" s="314"/>
      <c r="HJE13" s="314"/>
      <c r="HJF13" s="314"/>
      <c r="HJG13" s="314"/>
      <c r="HJH13" s="314"/>
      <c r="HJI13" s="314"/>
      <c r="HJJ13" s="314"/>
      <c r="HJK13" s="314"/>
      <c r="HJL13" s="314"/>
      <c r="HJM13" s="314"/>
      <c r="HJN13" s="314"/>
      <c r="HJO13" s="314"/>
      <c r="HJP13" s="314"/>
      <c r="HJQ13" s="314"/>
      <c r="HJR13" s="314"/>
      <c r="HJS13" s="314"/>
      <c r="HJT13" s="314"/>
      <c r="HJU13" s="314"/>
      <c r="HJV13" s="314"/>
      <c r="HJW13" s="314"/>
      <c r="HJX13" s="314"/>
      <c r="HJY13" s="314"/>
      <c r="HJZ13" s="314"/>
      <c r="HKA13" s="314"/>
      <c r="HKB13" s="314"/>
      <c r="HKC13" s="314"/>
      <c r="HKD13" s="314"/>
      <c r="HKE13" s="314"/>
      <c r="HKF13" s="314"/>
      <c r="HKG13" s="314"/>
      <c r="HKH13" s="314"/>
      <c r="HKI13" s="314"/>
      <c r="HKJ13" s="314"/>
      <c r="HKK13" s="314"/>
      <c r="HKL13" s="314"/>
      <c r="HKM13" s="314"/>
      <c r="HKN13" s="314"/>
      <c r="HKO13" s="314"/>
      <c r="HKP13" s="314"/>
      <c r="HKQ13" s="314"/>
      <c r="HKR13" s="314"/>
      <c r="HKS13" s="314"/>
      <c r="HKT13" s="314"/>
      <c r="HKU13" s="314"/>
      <c r="HKV13" s="314"/>
      <c r="HKW13" s="314"/>
      <c r="HKX13" s="314"/>
      <c r="HKY13" s="314"/>
      <c r="HKZ13" s="314"/>
      <c r="HLA13" s="314"/>
      <c r="HLB13" s="314"/>
      <c r="HLC13" s="314"/>
      <c r="HLD13" s="314"/>
      <c r="HLE13" s="314"/>
      <c r="HLF13" s="314"/>
      <c r="HLG13" s="314"/>
      <c r="HLH13" s="314"/>
      <c r="HLI13" s="314"/>
      <c r="HLJ13" s="314"/>
      <c r="HLK13" s="314"/>
      <c r="HLL13" s="314"/>
      <c r="HLM13" s="314"/>
      <c r="HLN13" s="314"/>
      <c r="HLO13" s="314"/>
      <c r="HLP13" s="314"/>
      <c r="HLQ13" s="314"/>
      <c r="HLR13" s="314"/>
      <c r="HLS13" s="314"/>
      <c r="HLT13" s="314"/>
      <c r="HLU13" s="314"/>
      <c r="HLV13" s="314"/>
      <c r="HLW13" s="314"/>
      <c r="HLX13" s="314"/>
      <c r="HLY13" s="314"/>
      <c r="HLZ13" s="314"/>
      <c r="HMA13" s="314"/>
      <c r="HMB13" s="314"/>
      <c r="HMC13" s="314"/>
      <c r="HMD13" s="314"/>
      <c r="HME13" s="314"/>
      <c r="HMF13" s="314"/>
      <c r="HMG13" s="314"/>
      <c r="HMH13" s="314"/>
      <c r="HMI13" s="314"/>
      <c r="HMJ13" s="314"/>
      <c r="HMK13" s="314"/>
      <c r="HML13" s="314"/>
      <c r="HMM13" s="314"/>
      <c r="HMN13" s="314"/>
      <c r="HMO13" s="314"/>
      <c r="HMP13" s="314"/>
      <c r="HMQ13" s="314"/>
      <c r="HMR13" s="314"/>
      <c r="HMS13" s="314"/>
      <c r="HMT13" s="314"/>
      <c r="HMU13" s="314"/>
      <c r="HMV13" s="314"/>
      <c r="HMW13" s="314"/>
      <c r="HMX13" s="314"/>
      <c r="HMY13" s="314"/>
      <c r="HMZ13" s="314"/>
      <c r="HNA13" s="314"/>
      <c r="HNB13" s="314"/>
      <c r="HNC13" s="314"/>
      <c r="HND13" s="314"/>
      <c r="HNE13" s="314"/>
      <c r="HNF13" s="314"/>
      <c r="HNG13" s="314"/>
      <c r="HNH13" s="314"/>
      <c r="HNI13" s="314"/>
      <c r="HNJ13" s="314"/>
      <c r="HNK13" s="314"/>
      <c r="HNL13" s="314"/>
      <c r="HNM13" s="314"/>
      <c r="HNN13" s="314"/>
      <c r="HNO13" s="314"/>
      <c r="HNP13" s="314"/>
      <c r="HNQ13" s="314"/>
      <c r="HNR13" s="314"/>
      <c r="HNS13" s="314"/>
      <c r="HNT13" s="314"/>
      <c r="HNU13" s="314"/>
      <c r="HNV13" s="314"/>
      <c r="HNW13" s="314"/>
      <c r="HNX13" s="314"/>
      <c r="HNY13" s="314"/>
      <c r="HNZ13" s="314"/>
      <c r="HOA13" s="314"/>
      <c r="HOB13" s="314"/>
      <c r="HOC13" s="314"/>
      <c r="HOD13" s="314"/>
      <c r="HOE13" s="314"/>
      <c r="HOF13" s="314"/>
      <c r="HOG13" s="314"/>
      <c r="HOH13" s="314"/>
      <c r="HOI13" s="314"/>
      <c r="HOJ13" s="314"/>
      <c r="HOK13" s="314"/>
      <c r="HOL13" s="314"/>
      <c r="HOM13" s="314"/>
      <c r="HON13" s="314"/>
      <c r="HOO13" s="314"/>
      <c r="HOP13" s="314"/>
      <c r="HOQ13" s="314"/>
      <c r="HOR13" s="314"/>
      <c r="HOS13" s="314"/>
      <c r="HOT13" s="314"/>
      <c r="HOU13" s="314"/>
      <c r="HOV13" s="314"/>
      <c r="HOW13" s="314"/>
      <c r="HOX13" s="314"/>
      <c r="HOY13" s="314"/>
      <c r="HOZ13" s="314"/>
      <c r="HPA13" s="314"/>
      <c r="HPB13" s="314"/>
      <c r="HPC13" s="314"/>
      <c r="HPD13" s="314"/>
      <c r="HPE13" s="314"/>
      <c r="HPF13" s="314"/>
      <c r="HPG13" s="314"/>
      <c r="HPH13" s="314"/>
      <c r="HPI13" s="314"/>
      <c r="HPJ13" s="314"/>
      <c r="HPK13" s="314"/>
      <c r="HPL13" s="314"/>
      <c r="HPM13" s="314"/>
      <c r="HPN13" s="314"/>
      <c r="HPO13" s="314"/>
      <c r="HPP13" s="314"/>
      <c r="HPQ13" s="314"/>
      <c r="HPR13" s="314"/>
      <c r="HPS13" s="314"/>
      <c r="HPT13" s="314"/>
      <c r="HPU13" s="314"/>
      <c r="HPV13" s="314"/>
      <c r="HPW13" s="314"/>
      <c r="HPX13" s="314"/>
      <c r="HPY13" s="314"/>
      <c r="HPZ13" s="314"/>
      <c r="HQA13" s="314"/>
      <c r="HQB13" s="314"/>
      <c r="HQC13" s="314"/>
      <c r="HQD13" s="314"/>
      <c r="HQE13" s="314"/>
      <c r="HQF13" s="314"/>
      <c r="HQG13" s="314"/>
      <c r="HQH13" s="314"/>
      <c r="HQI13" s="314"/>
      <c r="HQJ13" s="314"/>
      <c r="HQK13" s="314"/>
      <c r="HQL13" s="314"/>
      <c r="HQM13" s="314"/>
      <c r="HQN13" s="314"/>
      <c r="HQO13" s="314"/>
      <c r="HQP13" s="314"/>
      <c r="HQQ13" s="314"/>
      <c r="HQR13" s="314"/>
      <c r="HQS13" s="314"/>
      <c r="HQT13" s="314"/>
      <c r="HQU13" s="314"/>
      <c r="HQV13" s="314"/>
      <c r="HQW13" s="314"/>
      <c r="HQX13" s="314"/>
      <c r="HQY13" s="314"/>
      <c r="HQZ13" s="314"/>
      <c r="HRA13" s="314"/>
      <c r="HRB13" s="314"/>
      <c r="HRC13" s="314"/>
      <c r="HRD13" s="314"/>
      <c r="HRE13" s="314"/>
      <c r="HRF13" s="314"/>
      <c r="HRG13" s="314"/>
      <c r="HRH13" s="314"/>
      <c r="HRI13" s="314"/>
      <c r="HRJ13" s="314"/>
      <c r="HRK13" s="314"/>
      <c r="HRL13" s="314"/>
      <c r="HRM13" s="314"/>
      <c r="HRN13" s="314"/>
      <c r="HRO13" s="314"/>
      <c r="HRP13" s="314"/>
      <c r="HRQ13" s="314"/>
      <c r="HRR13" s="314"/>
      <c r="HRS13" s="314"/>
      <c r="HRT13" s="314"/>
      <c r="HRU13" s="314"/>
      <c r="HRV13" s="314"/>
      <c r="HRW13" s="314"/>
      <c r="HRX13" s="314"/>
      <c r="HRY13" s="314"/>
      <c r="HRZ13" s="314"/>
      <c r="HSA13" s="314"/>
      <c r="HSB13" s="314"/>
      <c r="HSC13" s="314"/>
      <c r="HSD13" s="314"/>
      <c r="HSE13" s="314"/>
      <c r="HSF13" s="314"/>
      <c r="HSG13" s="314"/>
      <c r="HSH13" s="314"/>
      <c r="HSI13" s="314"/>
      <c r="HSJ13" s="314"/>
      <c r="HSK13" s="314"/>
      <c r="HSL13" s="314"/>
      <c r="HSM13" s="314"/>
      <c r="HSN13" s="314"/>
      <c r="HSO13" s="314"/>
      <c r="HSP13" s="314"/>
      <c r="HSQ13" s="314"/>
      <c r="HSR13" s="314"/>
      <c r="HSS13" s="314"/>
      <c r="HST13" s="314"/>
      <c r="HSU13" s="314"/>
      <c r="HSV13" s="314"/>
      <c r="HSW13" s="314"/>
      <c r="HSX13" s="314"/>
      <c r="HSY13" s="314"/>
      <c r="HSZ13" s="314"/>
      <c r="HTA13" s="314"/>
      <c r="HTB13" s="314"/>
      <c r="HTC13" s="314"/>
      <c r="HTD13" s="314"/>
      <c r="HTE13" s="314"/>
      <c r="HTF13" s="314"/>
      <c r="HTG13" s="314"/>
      <c r="HTH13" s="314"/>
      <c r="HTI13" s="314"/>
      <c r="HTJ13" s="314"/>
      <c r="HTK13" s="314"/>
      <c r="HTL13" s="314"/>
      <c r="HTM13" s="314"/>
      <c r="HTN13" s="314"/>
      <c r="HTO13" s="314"/>
      <c r="HTP13" s="314"/>
      <c r="HTQ13" s="314"/>
      <c r="HTR13" s="314"/>
      <c r="HTS13" s="314"/>
      <c r="HTT13" s="314"/>
      <c r="HTU13" s="314"/>
      <c r="HTV13" s="314"/>
      <c r="HTW13" s="314"/>
      <c r="HTX13" s="314"/>
      <c r="HTY13" s="314"/>
      <c r="HTZ13" s="314"/>
      <c r="HUA13" s="314"/>
      <c r="HUB13" s="314"/>
      <c r="HUC13" s="314"/>
      <c r="HUD13" s="314"/>
      <c r="HUE13" s="314"/>
      <c r="HUF13" s="314"/>
      <c r="HUG13" s="314"/>
      <c r="HUH13" s="314"/>
      <c r="HUI13" s="314"/>
      <c r="HUJ13" s="314"/>
      <c r="HUK13" s="314"/>
      <c r="HUL13" s="314"/>
      <c r="HUM13" s="314"/>
      <c r="HUN13" s="314"/>
      <c r="HUO13" s="314"/>
      <c r="HUP13" s="314"/>
      <c r="HUQ13" s="314"/>
      <c r="HUR13" s="314"/>
      <c r="HUS13" s="314"/>
      <c r="HUT13" s="314"/>
      <c r="HUU13" s="314"/>
      <c r="HUV13" s="314"/>
      <c r="HUW13" s="314"/>
      <c r="HUX13" s="314"/>
      <c r="HUY13" s="314"/>
      <c r="HUZ13" s="314"/>
      <c r="HVA13" s="314"/>
      <c r="HVB13" s="314"/>
      <c r="HVC13" s="314"/>
      <c r="HVD13" s="314"/>
      <c r="HVE13" s="314"/>
      <c r="HVF13" s="314"/>
      <c r="HVG13" s="314"/>
      <c r="HVH13" s="314"/>
      <c r="HVI13" s="314"/>
      <c r="HVJ13" s="314"/>
      <c r="HVK13" s="314"/>
      <c r="HVL13" s="314"/>
      <c r="HVM13" s="314"/>
      <c r="HVN13" s="314"/>
      <c r="HVO13" s="314"/>
      <c r="HVP13" s="314"/>
      <c r="HVQ13" s="314"/>
      <c r="HVR13" s="314"/>
      <c r="HVS13" s="314"/>
      <c r="HVT13" s="314"/>
      <c r="HVU13" s="314"/>
      <c r="HVV13" s="314"/>
      <c r="HVW13" s="314"/>
      <c r="HVX13" s="314"/>
      <c r="HVY13" s="314"/>
      <c r="HVZ13" s="314"/>
      <c r="HWA13" s="314"/>
      <c r="HWB13" s="314"/>
      <c r="HWC13" s="314"/>
      <c r="HWD13" s="314"/>
      <c r="HWE13" s="314"/>
      <c r="HWF13" s="314"/>
      <c r="HWG13" s="314"/>
      <c r="HWH13" s="314"/>
      <c r="HWI13" s="314"/>
      <c r="HWJ13" s="314"/>
      <c r="HWK13" s="314"/>
      <c r="HWL13" s="314"/>
      <c r="HWM13" s="314"/>
      <c r="HWN13" s="314"/>
      <c r="HWO13" s="314"/>
      <c r="HWP13" s="314"/>
      <c r="HWQ13" s="314"/>
      <c r="HWR13" s="314"/>
      <c r="HWS13" s="314"/>
      <c r="HWT13" s="314"/>
      <c r="HWU13" s="314"/>
      <c r="HWV13" s="314"/>
      <c r="HWW13" s="314"/>
      <c r="HWX13" s="314"/>
      <c r="HWY13" s="314"/>
      <c r="HWZ13" s="314"/>
      <c r="HXA13" s="314"/>
      <c r="HXB13" s="314"/>
      <c r="HXC13" s="314"/>
      <c r="HXD13" s="314"/>
      <c r="HXE13" s="314"/>
      <c r="HXF13" s="314"/>
      <c r="HXG13" s="314"/>
      <c r="HXH13" s="314"/>
      <c r="HXI13" s="314"/>
      <c r="HXJ13" s="314"/>
      <c r="HXK13" s="314"/>
      <c r="HXL13" s="314"/>
      <c r="HXM13" s="314"/>
      <c r="HXN13" s="314"/>
      <c r="HXO13" s="314"/>
      <c r="HXP13" s="314"/>
      <c r="HXQ13" s="314"/>
      <c r="HXR13" s="314"/>
      <c r="HXS13" s="314"/>
      <c r="HXT13" s="314"/>
      <c r="HXU13" s="314"/>
      <c r="HXV13" s="314"/>
      <c r="HXW13" s="314"/>
      <c r="HXX13" s="314"/>
      <c r="HXY13" s="314"/>
      <c r="HXZ13" s="314"/>
      <c r="HYA13" s="314"/>
      <c r="HYB13" s="314"/>
      <c r="HYC13" s="314"/>
      <c r="HYD13" s="314"/>
      <c r="HYE13" s="314"/>
      <c r="HYF13" s="314"/>
      <c r="HYG13" s="314"/>
      <c r="HYH13" s="314"/>
      <c r="HYI13" s="314"/>
      <c r="HYJ13" s="314"/>
      <c r="HYK13" s="314"/>
      <c r="HYL13" s="314"/>
      <c r="HYM13" s="314"/>
      <c r="HYN13" s="314"/>
      <c r="HYO13" s="314"/>
      <c r="HYP13" s="314"/>
      <c r="HYQ13" s="314"/>
      <c r="HYR13" s="314"/>
      <c r="HYS13" s="314"/>
      <c r="HYT13" s="314"/>
      <c r="HYU13" s="314"/>
      <c r="HYV13" s="314"/>
      <c r="HYW13" s="314"/>
      <c r="HYX13" s="314"/>
      <c r="HYY13" s="314"/>
      <c r="HYZ13" s="314"/>
      <c r="HZA13" s="314"/>
      <c r="HZB13" s="314"/>
      <c r="HZC13" s="314"/>
      <c r="HZD13" s="314"/>
      <c r="HZE13" s="314"/>
      <c r="HZF13" s="314"/>
      <c r="HZG13" s="314"/>
      <c r="HZH13" s="314"/>
      <c r="HZI13" s="314"/>
      <c r="HZJ13" s="314"/>
      <c r="HZK13" s="314"/>
      <c r="HZL13" s="314"/>
      <c r="HZM13" s="314"/>
      <c r="HZN13" s="314"/>
      <c r="HZO13" s="314"/>
      <c r="HZP13" s="314"/>
      <c r="HZQ13" s="314"/>
      <c r="HZR13" s="314"/>
      <c r="HZS13" s="314"/>
      <c r="HZT13" s="314"/>
      <c r="HZU13" s="314"/>
      <c r="HZV13" s="314"/>
      <c r="HZW13" s="314"/>
      <c r="HZX13" s="314"/>
      <c r="HZY13" s="314"/>
      <c r="HZZ13" s="314"/>
      <c r="IAA13" s="314"/>
      <c r="IAB13" s="314"/>
      <c r="IAC13" s="314"/>
      <c r="IAD13" s="314"/>
      <c r="IAE13" s="314"/>
      <c r="IAF13" s="314"/>
      <c r="IAG13" s="314"/>
      <c r="IAH13" s="314"/>
      <c r="IAI13" s="314"/>
      <c r="IAJ13" s="314"/>
      <c r="IAK13" s="314"/>
      <c r="IAL13" s="314"/>
      <c r="IAM13" s="314"/>
      <c r="IAN13" s="314"/>
      <c r="IAO13" s="314"/>
      <c r="IAP13" s="314"/>
      <c r="IAQ13" s="314"/>
      <c r="IAR13" s="314"/>
      <c r="IAS13" s="314"/>
      <c r="IAT13" s="314"/>
      <c r="IAU13" s="314"/>
      <c r="IAV13" s="314"/>
      <c r="IAW13" s="314"/>
      <c r="IAX13" s="314"/>
      <c r="IAY13" s="314"/>
      <c r="IAZ13" s="314"/>
      <c r="IBA13" s="314"/>
      <c r="IBB13" s="314"/>
      <c r="IBC13" s="314"/>
      <c r="IBD13" s="314"/>
      <c r="IBE13" s="314"/>
      <c r="IBF13" s="314"/>
      <c r="IBG13" s="314"/>
      <c r="IBH13" s="314"/>
      <c r="IBI13" s="314"/>
      <c r="IBJ13" s="314"/>
      <c r="IBK13" s="314"/>
      <c r="IBL13" s="314"/>
      <c r="IBM13" s="314"/>
      <c r="IBN13" s="314"/>
      <c r="IBO13" s="314"/>
      <c r="IBP13" s="314"/>
      <c r="IBQ13" s="314"/>
      <c r="IBR13" s="314"/>
      <c r="IBS13" s="314"/>
      <c r="IBT13" s="314"/>
      <c r="IBU13" s="314"/>
      <c r="IBV13" s="314"/>
      <c r="IBW13" s="314"/>
      <c r="IBX13" s="314"/>
      <c r="IBY13" s="314"/>
      <c r="IBZ13" s="314"/>
      <c r="ICA13" s="314"/>
      <c r="ICB13" s="314"/>
      <c r="ICC13" s="314"/>
      <c r="ICD13" s="314"/>
      <c r="ICE13" s="314"/>
      <c r="ICF13" s="314"/>
      <c r="ICG13" s="314"/>
      <c r="ICH13" s="314"/>
      <c r="ICI13" s="314"/>
      <c r="ICJ13" s="314"/>
      <c r="ICK13" s="314"/>
      <c r="ICL13" s="314"/>
      <c r="ICM13" s="314"/>
      <c r="ICN13" s="314"/>
      <c r="ICO13" s="314"/>
      <c r="ICP13" s="314"/>
      <c r="ICQ13" s="314"/>
      <c r="ICR13" s="314"/>
      <c r="ICS13" s="314"/>
      <c r="ICT13" s="314"/>
      <c r="ICU13" s="314"/>
      <c r="ICV13" s="314"/>
      <c r="ICW13" s="314"/>
      <c r="ICX13" s="314"/>
      <c r="ICY13" s="314"/>
      <c r="ICZ13" s="314"/>
      <c r="IDA13" s="314"/>
      <c r="IDB13" s="314"/>
      <c r="IDC13" s="314"/>
      <c r="IDD13" s="314"/>
      <c r="IDE13" s="314"/>
      <c r="IDF13" s="314"/>
      <c r="IDG13" s="314"/>
      <c r="IDH13" s="314"/>
      <c r="IDI13" s="314"/>
      <c r="IDJ13" s="314"/>
      <c r="IDK13" s="314"/>
      <c r="IDL13" s="314"/>
      <c r="IDM13" s="314"/>
      <c r="IDN13" s="314"/>
      <c r="IDO13" s="314"/>
      <c r="IDP13" s="314"/>
      <c r="IDQ13" s="314"/>
      <c r="IDR13" s="314"/>
      <c r="IDS13" s="314"/>
      <c r="IDT13" s="314"/>
      <c r="IDU13" s="314"/>
      <c r="IDV13" s="314"/>
      <c r="IDW13" s="314"/>
      <c r="IDX13" s="314"/>
      <c r="IDY13" s="314"/>
      <c r="IDZ13" s="314"/>
      <c r="IEA13" s="314"/>
      <c r="IEB13" s="314"/>
      <c r="IEC13" s="314"/>
      <c r="IED13" s="314"/>
      <c r="IEE13" s="314"/>
      <c r="IEF13" s="314"/>
      <c r="IEG13" s="314"/>
      <c r="IEH13" s="314"/>
      <c r="IEI13" s="314"/>
      <c r="IEJ13" s="314"/>
      <c r="IEK13" s="314"/>
      <c r="IEL13" s="314"/>
      <c r="IEM13" s="314"/>
      <c r="IEN13" s="314"/>
      <c r="IEO13" s="314"/>
      <c r="IEP13" s="314"/>
      <c r="IEQ13" s="314"/>
      <c r="IER13" s="314"/>
      <c r="IES13" s="314"/>
      <c r="IET13" s="314"/>
      <c r="IEU13" s="314"/>
      <c r="IEV13" s="314"/>
      <c r="IEW13" s="314"/>
      <c r="IEX13" s="314"/>
      <c r="IEY13" s="314"/>
      <c r="IEZ13" s="314"/>
      <c r="IFA13" s="314"/>
      <c r="IFB13" s="314"/>
      <c r="IFC13" s="314"/>
      <c r="IFD13" s="314"/>
      <c r="IFE13" s="314"/>
      <c r="IFF13" s="314"/>
      <c r="IFG13" s="314"/>
      <c r="IFH13" s="314"/>
      <c r="IFI13" s="314"/>
      <c r="IFJ13" s="314"/>
      <c r="IFK13" s="314"/>
      <c r="IFL13" s="314"/>
      <c r="IFM13" s="314"/>
      <c r="IFN13" s="314"/>
      <c r="IFO13" s="314"/>
      <c r="IFP13" s="314"/>
      <c r="IFQ13" s="314"/>
      <c r="IFR13" s="314"/>
      <c r="IFS13" s="314"/>
      <c r="IFT13" s="314"/>
      <c r="IFU13" s="314"/>
      <c r="IFV13" s="314"/>
      <c r="IFW13" s="314"/>
      <c r="IFX13" s="314"/>
      <c r="IFY13" s="314"/>
      <c r="IFZ13" s="314"/>
      <c r="IGA13" s="314"/>
      <c r="IGB13" s="314"/>
      <c r="IGC13" s="314"/>
      <c r="IGD13" s="314"/>
      <c r="IGE13" s="314"/>
      <c r="IGF13" s="314"/>
      <c r="IGG13" s="314"/>
      <c r="IGH13" s="314"/>
      <c r="IGI13" s="314"/>
      <c r="IGJ13" s="314"/>
      <c r="IGK13" s="314"/>
      <c r="IGL13" s="314"/>
      <c r="IGM13" s="314"/>
      <c r="IGN13" s="314"/>
      <c r="IGO13" s="314"/>
      <c r="IGP13" s="314"/>
      <c r="IGQ13" s="314"/>
      <c r="IGR13" s="314"/>
      <c r="IGS13" s="314"/>
      <c r="IGT13" s="314"/>
      <c r="IGU13" s="314"/>
      <c r="IGV13" s="314"/>
      <c r="IGW13" s="314"/>
      <c r="IGX13" s="314"/>
      <c r="IGY13" s="314"/>
      <c r="IGZ13" s="314"/>
      <c r="IHA13" s="314"/>
      <c r="IHB13" s="314"/>
      <c r="IHC13" s="314"/>
      <c r="IHD13" s="314"/>
      <c r="IHE13" s="314"/>
      <c r="IHF13" s="314"/>
      <c r="IHG13" s="314"/>
      <c r="IHH13" s="314"/>
      <c r="IHI13" s="314"/>
      <c r="IHJ13" s="314"/>
      <c r="IHK13" s="314"/>
      <c r="IHL13" s="314"/>
      <c r="IHM13" s="314"/>
      <c r="IHN13" s="314"/>
      <c r="IHO13" s="314"/>
      <c r="IHP13" s="314"/>
      <c r="IHQ13" s="314"/>
      <c r="IHR13" s="314"/>
      <c r="IHS13" s="314"/>
      <c r="IHT13" s="314"/>
      <c r="IHU13" s="314"/>
      <c r="IHV13" s="314"/>
      <c r="IHW13" s="314"/>
      <c r="IHX13" s="314"/>
      <c r="IHY13" s="314"/>
      <c r="IHZ13" s="314"/>
      <c r="IIA13" s="314"/>
      <c r="IIB13" s="314"/>
      <c r="IIC13" s="314"/>
      <c r="IID13" s="314"/>
      <c r="IIE13" s="314"/>
      <c r="IIF13" s="314"/>
      <c r="IIG13" s="314"/>
      <c r="IIH13" s="314"/>
      <c r="III13" s="314"/>
      <c r="IIJ13" s="314"/>
      <c r="IIK13" s="314"/>
      <c r="IIL13" s="314"/>
      <c r="IIM13" s="314"/>
      <c r="IIN13" s="314"/>
      <c r="IIO13" s="314"/>
      <c r="IIP13" s="314"/>
      <c r="IIQ13" s="314"/>
      <c r="IIR13" s="314"/>
      <c r="IIS13" s="314"/>
      <c r="IIT13" s="314"/>
      <c r="IIU13" s="314"/>
      <c r="IIV13" s="314"/>
      <c r="IIW13" s="314"/>
      <c r="IIX13" s="314"/>
      <c r="IIY13" s="314"/>
      <c r="IIZ13" s="314"/>
      <c r="IJA13" s="314"/>
      <c r="IJB13" s="314"/>
      <c r="IJC13" s="314"/>
      <c r="IJD13" s="314"/>
      <c r="IJE13" s="314"/>
      <c r="IJF13" s="314"/>
      <c r="IJG13" s="314"/>
      <c r="IJH13" s="314"/>
      <c r="IJI13" s="314"/>
      <c r="IJJ13" s="314"/>
      <c r="IJK13" s="314"/>
      <c r="IJL13" s="314"/>
      <c r="IJM13" s="314"/>
      <c r="IJN13" s="314"/>
      <c r="IJO13" s="314"/>
      <c r="IJP13" s="314"/>
      <c r="IJQ13" s="314"/>
      <c r="IJR13" s="314"/>
      <c r="IJS13" s="314"/>
      <c r="IJT13" s="314"/>
      <c r="IJU13" s="314"/>
      <c r="IJV13" s="314"/>
      <c r="IJW13" s="314"/>
      <c r="IJX13" s="314"/>
      <c r="IJY13" s="314"/>
      <c r="IJZ13" s="314"/>
      <c r="IKA13" s="314"/>
      <c r="IKB13" s="314"/>
      <c r="IKC13" s="314"/>
      <c r="IKD13" s="314"/>
      <c r="IKE13" s="314"/>
      <c r="IKF13" s="314"/>
      <c r="IKG13" s="314"/>
      <c r="IKH13" s="314"/>
      <c r="IKI13" s="314"/>
      <c r="IKJ13" s="314"/>
      <c r="IKK13" s="314"/>
      <c r="IKL13" s="314"/>
      <c r="IKM13" s="314"/>
      <c r="IKN13" s="314"/>
      <c r="IKO13" s="314"/>
      <c r="IKP13" s="314"/>
      <c r="IKQ13" s="314"/>
      <c r="IKR13" s="314"/>
      <c r="IKS13" s="314"/>
      <c r="IKT13" s="314"/>
      <c r="IKU13" s="314"/>
      <c r="IKV13" s="314"/>
      <c r="IKW13" s="314"/>
      <c r="IKX13" s="314"/>
      <c r="IKY13" s="314"/>
      <c r="IKZ13" s="314"/>
      <c r="ILA13" s="314"/>
      <c r="ILB13" s="314"/>
      <c r="ILC13" s="314"/>
      <c r="ILD13" s="314"/>
      <c r="ILE13" s="314"/>
      <c r="ILF13" s="314"/>
      <c r="ILG13" s="314"/>
      <c r="ILH13" s="314"/>
      <c r="ILI13" s="314"/>
      <c r="ILJ13" s="314"/>
      <c r="ILK13" s="314"/>
      <c r="ILL13" s="314"/>
      <c r="ILM13" s="314"/>
      <c r="ILN13" s="314"/>
      <c r="ILO13" s="314"/>
      <c r="ILP13" s="314"/>
      <c r="ILQ13" s="314"/>
      <c r="ILR13" s="314"/>
      <c r="ILS13" s="314"/>
      <c r="ILT13" s="314"/>
      <c r="ILU13" s="314"/>
      <c r="ILV13" s="314"/>
      <c r="ILW13" s="314"/>
      <c r="ILX13" s="314"/>
      <c r="ILY13" s="314"/>
      <c r="ILZ13" s="314"/>
      <c r="IMA13" s="314"/>
      <c r="IMB13" s="314"/>
      <c r="IMC13" s="314"/>
      <c r="IMD13" s="314"/>
      <c r="IME13" s="314"/>
      <c r="IMF13" s="314"/>
      <c r="IMG13" s="314"/>
      <c r="IMH13" s="314"/>
      <c r="IMI13" s="314"/>
      <c r="IMJ13" s="314"/>
      <c r="IMK13" s="314"/>
      <c r="IML13" s="314"/>
      <c r="IMM13" s="314"/>
      <c r="IMN13" s="314"/>
      <c r="IMO13" s="314"/>
      <c r="IMP13" s="314"/>
      <c r="IMQ13" s="314"/>
      <c r="IMR13" s="314"/>
      <c r="IMS13" s="314"/>
      <c r="IMT13" s="314"/>
      <c r="IMU13" s="314"/>
      <c r="IMV13" s="314"/>
      <c r="IMW13" s="314"/>
      <c r="IMX13" s="314"/>
      <c r="IMY13" s="314"/>
      <c r="IMZ13" s="314"/>
      <c r="INA13" s="314"/>
      <c r="INB13" s="314"/>
      <c r="INC13" s="314"/>
      <c r="IND13" s="314"/>
      <c r="INE13" s="314"/>
      <c r="INF13" s="314"/>
      <c r="ING13" s="314"/>
      <c r="INH13" s="314"/>
      <c r="INI13" s="314"/>
      <c r="INJ13" s="314"/>
      <c r="INK13" s="314"/>
      <c r="INL13" s="314"/>
      <c r="INM13" s="314"/>
      <c r="INN13" s="314"/>
      <c r="INO13" s="314"/>
      <c r="INP13" s="314"/>
      <c r="INQ13" s="314"/>
      <c r="INR13" s="314"/>
      <c r="INS13" s="314"/>
      <c r="INT13" s="314"/>
      <c r="INU13" s="314"/>
      <c r="INV13" s="314"/>
      <c r="INW13" s="314"/>
      <c r="INX13" s="314"/>
      <c r="INY13" s="314"/>
      <c r="INZ13" s="314"/>
      <c r="IOA13" s="314"/>
      <c r="IOB13" s="314"/>
      <c r="IOC13" s="314"/>
      <c r="IOD13" s="314"/>
      <c r="IOE13" s="314"/>
      <c r="IOF13" s="314"/>
      <c r="IOG13" s="314"/>
      <c r="IOH13" s="314"/>
      <c r="IOI13" s="314"/>
      <c r="IOJ13" s="314"/>
      <c r="IOK13" s="314"/>
      <c r="IOL13" s="314"/>
      <c r="IOM13" s="314"/>
      <c r="ION13" s="314"/>
      <c r="IOO13" s="314"/>
      <c r="IOP13" s="314"/>
      <c r="IOQ13" s="314"/>
      <c r="IOR13" s="314"/>
      <c r="IOS13" s="314"/>
      <c r="IOT13" s="314"/>
      <c r="IOU13" s="314"/>
      <c r="IOV13" s="314"/>
      <c r="IOW13" s="314"/>
      <c r="IOX13" s="314"/>
      <c r="IOY13" s="314"/>
      <c r="IOZ13" s="314"/>
      <c r="IPA13" s="314"/>
      <c r="IPB13" s="314"/>
      <c r="IPC13" s="314"/>
      <c r="IPD13" s="314"/>
      <c r="IPE13" s="314"/>
      <c r="IPF13" s="314"/>
      <c r="IPG13" s="314"/>
      <c r="IPH13" s="314"/>
      <c r="IPI13" s="314"/>
      <c r="IPJ13" s="314"/>
      <c r="IPK13" s="314"/>
      <c r="IPL13" s="314"/>
      <c r="IPM13" s="314"/>
      <c r="IPN13" s="314"/>
      <c r="IPO13" s="314"/>
      <c r="IPP13" s="314"/>
      <c r="IPQ13" s="314"/>
      <c r="IPR13" s="314"/>
      <c r="IPS13" s="314"/>
      <c r="IPT13" s="314"/>
      <c r="IPU13" s="314"/>
      <c r="IPV13" s="314"/>
      <c r="IPW13" s="314"/>
      <c r="IPX13" s="314"/>
      <c r="IPY13" s="314"/>
      <c r="IPZ13" s="314"/>
      <c r="IQA13" s="314"/>
      <c r="IQB13" s="314"/>
      <c r="IQC13" s="314"/>
      <c r="IQD13" s="314"/>
      <c r="IQE13" s="314"/>
      <c r="IQF13" s="314"/>
      <c r="IQG13" s="314"/>
      <c r="IQH13" s="314"/>
      <c r="IQI13" s="314"/>
      <c r="IQJ13" s="314"/>
      <c r="IQK13" s="314"/>
      <c r="IQL13" s="314"/>
      <c r="IQM13" s="314"/>
      <c r="IQN13" s="314"/>
      <c r="IQO13" s="314"/>
      <c r="IQP13" s="314"/>
      <c r="IQQ13" s="314"/>
      <c r="IQR13" s="314"/>
      <c r="IQS13" s="314"/>
      <c r="IQT13" s="314"/>
      <c r="IQU13" s="314"/>
      <c r="IQV13" s="314"/>
      <c r="IQW13" s="314"/>
      <c r="IQX13" s="314"/>
      <c r="IQY13" s="314"/>
      <c r="IQZ13" s="314"/>
      <c r="IRA13" s="314"/>
      <c r="IRB13" s="314"/>
      <c r="IRC13" s="314"/>
      <c r="IRD13" s="314"/>
      <c r="IRE13" s="314"/>
      <c r="IRF13" s="314"/>
      <c r="IRG13" s="314"/>
      <c r="IRH13" s="314"/>
      <c r="IRI13" s="314"/>
      <c r="IRJ13" s="314"/>
      <c r="IRK13" s="314"/>
      <c r="IRL13" s="314"/>
      <c r="IRM13" s="314"/>
      <c r="IRN13" s="314"/>
      <c r="IRO13" s="314"/>
      <c r="IRP13" s="314"/>
      <c r="IRQ13" s="314"/>
      <c r="IRR13" s="314"/>
      <c r="IRS13" s="314"/>
      <c r="IRT13" s="314"/>
      <c r="IRU13" s="314"/>
      <c r="IRV13" s="314"/>
      <c r="IRW13" s="314"/>
      <c r="IRX13" s="314"/>
      <c r="IRY13" s="314"/>
      <c r="IRZ13" s="314"/>
      <c r="ISA13" s="314"/>
      <c r="ISB13" s="314"/>
      <c r="ISC13" s="314"/>
      <c r="ISD13" s="314"/>
      <c r="ISE13" s="314"/>
      <c r="ISF13" s="314"/>
      <c r="ISG13" s="314"/>
      <c r="ISH13" s="314"/>
      <c r="ISI13" s="314"/>
      <c r="ISJ13" s="314"/>
      <c r="ISK13" s="314"/>
      <c r="ISL13" s="314"/>
      <c r="ISM13" s="314"/>
      <c r="ISN13" s="314"/>
      <c r="ISO13" s="314"/>
      <c r="ISP13" s="314"/>
      <c r="ISQ13" s="314"/>
      <c r="ISR13" s="314"/>
      <c r="ISS13" s="314"/>
      <c r="IST13" s="314"/>
      <c r="ISU13" s="314"/>
      <c r="ISV13" s="314"/>
      <c r="ISW13" s="314"/>
      <c r="ISX13" s="314"/>
      <c r="ISY13" s="314"/>
      <c r="ISZ13" s="314"/>
      <c r="ITA13" s="314"/>
      <c r="ITB13" s="314"/>
      <c r="ITC13" s="314"/>
      <c r="ITD13" s="314"/>
      <c r="ITE13" s="314"/>
      <c r="ITF13" s="314"/>
      <c r="ITG13" s="314"/>
      <c r="ITH13" s="314"/>
      <c r="ITI13" s="314"/>
      <c r="ITJ13" s="314"/>
      <c r="ITK13" s="314"/>
      <c r="ITL13" s="314"/>
      <c r="ITM13" s="314"/>
      <c r="ITN13" s="314"/>
      <c r="ITO13" s="314"/>
      <c r="ITP13" s="314"/>
      <c r="ITQ13" s="314"/>
      <c r="ITR13" s="314"/>
      <c r="ITS13" s="314"/>
      <c r="ITT13" s="314"/>
      <c r="ITU13" s="314"/>
      <c r="ITV13" s="314"/>
      <c r="ITW13" s="314"/>
      <c r="ITX13" s="314"/>
      <c r="ITY13" s="314"/>
      <c r="ITZ13" s="314"/>
      <c r="IUA13" s="314"/>
      <c r="IUB13" s="314"/>
      <c r="IUC13" s="314"/>
      <c r="IUD13" s="314"/>
      <c r="IUE13" s="314"/>
      <c r="IUF13" s="314"/>
      <c r="IUG13" s="314"/>
      <c r="IUH13" s="314"/>
      <c r="IUI13" s="314"/>
      <c r="IUJ13" s="314"/>
      <c r="IUK13" s="314"/>
      <c r="IUL13" s="314"/>
      <c r="IUM13" s="314"/>
      <c r="IUN13" s="314"/>
      <c r="IUO13" s="314"/>
      <c r="IUP13" s="314"/>
      <c r="IUQ13" s="314"/>
      <c r="IUR13" s="314"/>
      <c r="IUS13" s="314"/>
      <c r="IUT13" s="314"/>
      <c r="IUU13" s="314"/>
      <c r="IUV13" s="314"/>
      <c r="IUW13" s="314"/>
      <c r="IUX13" s="314"/>
      <c r="IUY13" s="314"/>
      <c r="IUZ13" s="314"/>
      <c r="IVA13" s="314"/>
      <c r="IVB13" s="314"/>
      <c r="IVC13" s="314"/>
      <c r="IVD13" s="314"/>
      <c r="IVE13" s="314"/>
      <c r="IVF13" s="314"/>
      <c r="IVG13" s="314"/>
      <c r="IVH13" s="314"/>
      <c r="IVI13" s="314"/>
      <c r="IVJ13" s="314"/>
      <c r="IVK13" s="314"/>
      <c r="IVL13" s="314"/>
      <c r="IVM13" s="314"/>
      <c r="IVN13" s="314"/>
      <c r="IVO13" s="314"/>
      <c r="IVP13" s="314"/>
      <c r="IVQ13" s="314"/>
      <c r="IVR13" s="314"/>
      <c r="IVS13" s="314"/>
      <c r="IVT13" s="314"/>
      <c r="IVU13" s="314"/>
      <c r="IVV13" s="314"/>
      <c r="IVW13" s="314"/>
      <c r="IVX13" s="314"/>
      <c r="IVY13" s="314"/>
      <c r="IVZ13" s="314"/>
      <c r="IWA13" s="314"/>
      <c r="IWB13" s="314"/>
      <c r="IWC13" s="314"/>
      <c r="IWD13" s="314"/>
      <c r="IWE13" s="314"/>
      <c r="IWF13" s="314"/>
      <c r="IWG13" s="314"/>
      <c r="IWH13" s="314"/>
      <c r="IWI13" s="314"/>
      <c r="IWJ13" s="314"/>
      <c r="IWK13" s="314"/>
      <c r="IWL13" s="314"/>
      <c r="IWM13" s="314"/>
      <c r="IWN13" s="314"/>
      <c r="IWO13" s="314"/>
      <c r="IWP13" s="314"/>
      <c r="IWQ13" s="314"/>
      <c r="IWR13" s="314"/>
      <c r="IWS13" s="314"/>
      <c r="IWT13" s="314"/>
      <c r="IWU13" s="314"/>
      <c r="IWV13" s="314"/>
      <c r="IWW13" s="314"/>
      <c r="IWX13" s="314"/>
      <c r="IWY13" s="314"/>
      <c r="IWZ13" s="314"/>
      <c r="IXA13" s="314"/>
      <c r="IXB13" s="314"/>
      <c r="IXC13" s="314"/>
      <c r="IXD13" s="314"/>
      <c r="IXE13" s="314"/>
      <c r="IXF13" s="314"/>
      <c r="IXG13" s="314"/>
      <c r="IXH13" s="314"/>
      <c r="IXI13" s="314"/>
      <c r="IXJ13" s="314"/>
      <c r="IXK13" s="314"/>
      <c r="IXL13" s="314"/>
      <c r="IXM13" s="314"/>
      <c r="IXN13" s="314"/>
      <c r="IXO13" s="314"/>
      <c r="IXP13" s="314"/>
      <c r="IXQ13" s="314"/>
      <c r="IXR13" s="314"/>
      <c r="IXS13" s="314"/>
      <c r="IXT13" s="314"/>
      <c r="IXU13" s="314"/>
      <c r="IXV13" s="314"/>
      <c r="IXW13" s="314"/>
      <c r="IXX13" s="314"/>
      <c r="IXY13" s="314"/>
      <c r="IXZ13" s="314"/>
      <c r="IYA13" s="314"/>
      <c r="IYB13" s="314"/>
      <c r="IYC13" s="314"/>
      <c r="IYD13" s="314"/>
      <c r="IYE13" s="314"/>
      <c r="IYF13" s="314"/>
      <c r="IYG13" s="314"/>
      <c r="IYH13" s="314"/>
      <c r="IYI13" s="314"/>
      <c r="IYJ13" s="314"/>
      <c r="IYK13" s="314"/>
      <c r="IYL13" s="314"/>
      <c r="IYM13" s="314"/>
      <c r="IYN13" s="314"/>
      <c r="IYO13" s="314"/>
      <c r="IYP13" s="314"/>
      <c r="IYQ13" s="314"/>
      <c r="IYR13" s="314"/>
      <c r="IYS13" s="314"/>
      <c r="IYT13" s="314"/>
      <c r="IYU13" s="314"/>
      <c r="IYV13" s="314"/>
      <c r="IYW13" s="314"/>
      <c r="IYX13" s="314"/>
      <c r="IYY13" s="314"/>
      <c r="IYZ13" s="314"/>
      <c r="IZA13" s="314"/>
      <c r="IZB13" s="314"/>
      <c r="IZC13" s="314"/>
      <c r="IZD13" s="314"/>
      <c r="IZE13" s="314"/>
      <c r="IZF13" s="314"/>
      <c r="IZG13" s="314"/>
      <c r="IZH13" s="314"/>
      <c r="IZI13" s="314"/>
      <c r="IZJ13" s="314"/>
      <c r="IZK13" s="314"/>
      <c r="IZL13" s="314"/>
      <c r="IZM13" s="314"/>
      <c r="IZN13" s="314"/>
      <c r="IZO13" s="314"/>
      <c r="IZP13" s="314"/>
      <c r="IZQ13" s="314"/>
      <c r="IZR13" s="314"/>
      <c r="IZS13" s="314"/>
      <c r="IZT13" s="314"/>
      <c r="IZU13" s="314"/>
      <c r="IZV13" s="314"/>
      <c r="IZW13" s="314"/>
      <c r="IZX13" s="314"/>
      <c r="IZY13" s="314"/>
      <c r="IZZ13" s="314"/>
      <c r="JAA13" s="314"/>
      <c r="JAB13" s="314"/>
      <c r="JAC13" s="314"/>
      <c r="JAD13" s="314"/>
      <c r="JAE13" s="314"/>
      <c r="JAF13" s="314"/>
      <c r="JAG13" s="314"/>
      <c r="JAH13" s="314"/>
      <c r="JAI13" s="314"/>
      <c r="JAJ13" s="314"/>
      <c r="JAK13" s="314"/>
      <c r="JAL13" s="314"/>
      <c r="JAM13" s="314"/>
      <c r="JAN13" s="314"/>
      <c r="JAO13" s="314"/>
      <c r="JAP13" s="314"/>
      <c r="JAQ13" s="314"/>
      <c r="JAR13" s="314"/>
      <c r="JAS13" s="314"/>
      <c r="JAT13" s="314"/>
      <c r="JAU13" s="314"/>
      <c r="JAV13" s="314"/>
      <c r="JAW13" s="314"/>
      <c r="JAX13" s="314"/>
      <c r="JAY13" s="314"/>
      <c r="JAZ13" s="314"/>
      <c r="JBA13" s="314"/>
      <c r="JBB13" s="314"/>
      <c r="JBC13" s="314"/>
      <c r="JBD13" s="314"/>
      <c r="JBE13" s="314"/>
      <c r="JBF13" s="314"/>
      <c r="JBG13" s="314"/>
      <c r="JBH13" s="314"/>
      <c r="JBI13" s="314"/>
      <c r="JBJ13" s="314"/>
      <c r="JBK13" s="314"/>
      <c r="JBL13" s="314"/>
      <c r="JBM13" s="314"/>
      <c r="JBN13" s="314"/>
      <c r="JBO13" s="314"/>
      <c r="JBP13" s="314"/>
      <c r="JBQ13" s="314"/>
      <c r="JBR13" s="314"/>
      <c r="JBS13" s="314"/>
      <c r="JBT13" s="314"/>
      <c r="JBU13" s="314"/>
      <c r="JBV13" s="314"/>
      <c r="JBW13" s="314"/>
      <c r="JBX13" s="314"/>
      <c r="JBY13" s="314"/>
      <c r="JBZ13" s="314"/>
      <c r="JCA13" s="314"/>
      <c r="JCB13" s="314"/>
      <c r="JCC13" s="314"/>
      <c r="JCD13" s="314"/>
      <c r="JCE13" s="314"/>
      <c r="JCF13" s="314"/>
      <c r="JCG13" s="314"/>
      <c r="JCH13" s="314"/>
      <c r="JCI13" s="314"/>
      <c r="JCJ13" s="314"/>
      <c r="JCK13" s="314"/>
      <c r="JCL13" s="314"/>
      <c r="JCM13" s="314"/>
      <c r="JCN13" s="314"/>
      <c r="JCO13" s="314"/>
      <c r="JCP13" s="314"/>
      <c r="JCQ13" s="314"/>
      <c r="JCR13" s="314"/>
      <c r="JCS13" s="314"/>
      <c r="JCT13" s="314"/>
      <c r="JCU13" s="314"/>
      <c r="JCV13" s="314"/>
      <c r="JCW13" s="314"/>
      <c r="JCX13" s="314"/>
      <c r="JCY13" s="314"/>
      <c r="JCZ13" s="314"/>
      <c r="JDA13" s="314"/>
      <c r="JDB13" s="314"/>
      <c r="JDC13" s="314"/>
      <c r="JDD13" s="314"/>
      <c r="JDE13" s="314"/>
      <c r="JDF13" s="314"/>
      <c r="JDG13" s="314"/>
      <c r="JDH13" s="314"/>
      <c r="JDI13" s="314"/>
      <c r="JDJ13" s="314"/>
      <c r="JDK13" s="314"/>
      <c r="JDL13" s="314"/>
      <c r="JDM13" s="314"/>
      <c r="JDN13" s="314"/>
      <c r="JDO13" s="314"/>
      <c r="JDP13" s="314"/>
      <c r="JDQ13" s="314"/>
      <c r="JDR13" s="314"/>
      <c r="JDS13" s="314"/>
      <c r="JDT13" s="314"/>
      <c r="JDU13" s="314"/>
      <c r="JDV13" s="314"/>
      <c r="JDW13" s="314"/>
      <c r="JDX13" s="314"/>
      <c r="JDY13" s="314"/>
      <c r="JDZ13" s="314"/>
      <c r="JEA13" s="314"/>
      <c r="JEB13" s="314"/>
      <c r="JEC13" s="314"/>
      <c r="JED13" s="314"/>
      <c r="JEE13" s="314"/>
      <c r="JEF13" s="314"/>
      <c r="JEG13" s="314"/>
      <c r="JEH13" s="314"/>
      <c r="JEI13" s="314"/>
      <c r="JEJ13" s="314"/>
      <c r="JEK13" s="314"/>
      <c r="JEL13" s="314"/>
      <c r="JEM13" s="314"/>
      <c r="JEN13" s="314"/>
      <c r="JEO13" s="314"/>
      <c r="JEP13" s="314"/>
      <c r="JEQ13" s="314"/>
      <c r="JER13" s="314"/>
      <c r="JES13" s="314"/>
      <c r="JET13" s="314"/>
      <c r="JEU13" s="314"/>
      <c r="JEV13" s="314"/>
      <c r="JEW13" s="314"/>
      <c r="JEX13" s="314"/>
      <c r="JEY13" s="314"/>
      <c r="JEZ13" s="314"/>
      <c r="JFA13" s="314"/>
      <c r="JFB13" s="314"/>
      <c r="JFC13" s="314"/>
      <c r="JFD13" s="314"/>
      <c r="JFE13" s="314"/>
      <c r="JFF13" s="314"/>
      <c r="JFG13" s="314"/>
      <c r="JFH13" s="314"/>
      <c r="JFI13" s="314"/>
      <c r="JFJ13" s="314"/>
      <c r="JFK13" s="314"/>
      <c r="JFL13" s="314"/>
      <c r="JFM13" s="314"/>
      <c r="JFN13" s="314"/>
      <c r="JFO13" s="314"/>
      <c r="JFP13" s="314"/>
      <c r="JFQ13" s="314"/>
      <c r="JFR13" s="314"/>
      <c r="JFS13" s="314"/>
      <c r="JFT13" s="314"/>
      <c r="JFU13" s="314"/>
      <c r="JFV13" s="314"/>
      <c r="JFW13" s="314"/>
      <c r="JFX13" s="314"/>
      <c r="JFY13" s="314"/>
      <c r="JFZ13" s="314"/>
      <c r="JGA13" s="314"/>
      <c r="JGB13" s="314"/>
      <c r="JGC13" s="314"/>
      <c r="JGD13" s="314"/>
      <c r="JGE13" s="314"/>
      <c r="JGF13" s="314"/>
      <c r="JGG13" s="314"/>
      <c r="JGH13" s="314"/>
      <c r="JGI13" s="314"/>
      <c r="JGJ13" s="314"/>
      <c r="JGK13" s="314"/>
      <c r="JGL13" s="314"/>
      <c r="JGM13" s="314"/>
      <c r="JGN13" s="314"/>
      <c r="JGO13" s="314"/>
      <c r="JGP13" s="314"/>
      <c r="JGQ13" s="314"/>
      <c r="JGR13" s="314"/>
      <c r="JGS13" s="314"/>
      <c r="JGT13" s="314"/>
      <c r="JGU13" s="314"/>
      <c r="JGV13" s="314"/>
      <c r="JGW13" s="314"/>
      <c r="JGX13" s="314"/>
      <c r="JGY13" s="314"/>
      <c r="JGZ13" s="314"/>
      <c r="JHA13" s="314"/>
      <c r="JHB13" s="314"/>
      <c r="JHC13" s="314"/>
      <c r="JHD13" s="314"/>
      <c r="JHE13" s="314"/>
      <c r="JHF13" s="314"/>
      <c r="JHG13" s="314"/>
      <c r="JHH13" s="314"/>
      <c r="JHI13" s="314"/>
      <c r="JHJ13" s="314"/>
      <c r="JHK13" s="314"/>
      <c r="JHL13" s="314"/>
      <c r="JHM13" s="314"/>
      <c r="JHN13" s="314"/>
      <c r="JHO13" s="314"/>
      <c r="JHP13" s="314"/>
      <c r="JHQ13" s="314"/>
      <c r="JHR13" s="314"/>
      <c r="JHS13" s="314"/>
      <c r="JHT13" s="314"/>
      <c r="JHU13" s="314"/>
      <c r="JHV13" s="314"/>
      <c r="JHW13" s="314"/>
      <c r="JHX13" s="314"/>
      <c r="JHY13" s="314"/>
      <c r="JHZ13" s="314"/>
      <c r="JIA13" s="314"/>
      <c r="JIB13" s="314"/>
      <c r="JIC13" s="314"/>
      <c r="JID13" s="314"/>
      <c r="JIE13" s="314"/>
      <c r="JIF13" s="314"/>
      <c r="JIG13" s="314"/>
      <c r="JIH13" s="314"/>
      <c r="JII13" s="314"/>
      <c r="JIJ13" s="314"/>
      <c r="JIK13" s="314"/>
      <c r="JIL13" s="314"/>
      <c r="JIM13" s="314"/>
      <c r="JIN13" s="314"/>
      <c r="JIO13" s="314"/>
      <c r="JIP13" s="314"/>
      <c r="JIQ13" s="314"/>
      <c r="JIR13" s="314"/>
      <c r="JIS13" s="314"/>
      <c r="JIT13" s="314"/>
      <c r="JIU13" s="314"/>
      <c r="JIV13" s="314"/>
      <c r="JIW13" s="314"/>
      <c r="JIX13" s="314"/>
      <c r="JIY13" s="314"/>
      <c r="JIZ13" s="314"/>
      <c r="JJA13" s="314"/>
      <c r="JJB13" s="314"/>
      <c r="JJC13" s="314"/>
      <c r="JJD13" s="314"/>
      <c r="JJE13" s="314"/>
      <c r="JJF13" s="314"/>
      <c r="JJG13" s="314"/>
      <c r="JJH13" s="314"/>
      <c r="JJI13" s="314"/>
      <c r="JJJ13" s="314"/>
      <c r="JJK13" s="314"/>
      <c r="JJL13" s="314"/>
      <c r="JJM13" s="314"/>
      <c r="JJN13" s="314"/>
      <c r="JJO13" s="314"/>
      <c r="JJP13" s="314"/>
      <c r="JJQ13" s="314"/>
      <c r="JJR13" s="314"/>
      <c r="JJS13" s="314"/>
      <c r="JJT13" s="314"/>
      <c r="JJU13" s="314"/>
      <c r="JJV13" s="314"/>
      <c r="JJW13" s="314"/>
      <c r="JJX13" s="314"/>
      <c r="JJY13" s="314"/>
      <c r="JJZ13" s="314"/>
      <c r="JKA13" s="314"/>
      <c r="JKB13" s="314"/>
      <c r="JKC13" s="314"/>
      <c r="JKD13" s="314"/>
      <c r="JKE13" s="314"/>
      <c r="JKF13" s="314"/>
      <c r="JKG13" s="314"/>
      <c r="JKH13" s="314"/>
      <c r="JKI13" s="314"/>
      <c r="JKJ13" s="314"/>
      <c r="JKK13" s="314"/>
      <c r="JKL13" s="314"/>
      <c r="JKM13" s="314"/>
      <c r="JKN13" s="314"/>
      <c r="JKO13" s="314"/>
      <c r="JKP13" s="314"/>
      <c r="JKQ13" s="314"/>
      <c r="JKR13" s="314"/>
      <c r="JKS13" s="314"/>
      <c r="JKT13" s="314"/>
      <c r="JKU13" s="314"/>
      <c r="JKV13" s="314"/>
      <c r="JKW13" s="314"/>
      <c r="JKX13" s="314"/>
      <c r="JKY13" s="314"/>
      <c r="JKZ13" s="314"/>
      <c r="JLA13" s="314"/>
      <c r="JLB13" s="314"/>
      <c r="JLC13" s="314"/>
      <c r="JLD13" s="314"/>
      <c r="JLE13" s="314"/>
      <c r="JLF13" s="314"/>
      <c r="JLG13" s="314"/>
      <c r="JLH13" s="314"/>
      <c r="JLI13" s="314"/>
      <c r="JLJ13" s="314"/>
      <c r="JLK13" s="314"/>
      <c r="JLL13" s="314"/>
      <c r="JLM13" s="314"/>
      <c r="JLN13" s="314"/>
      <c r="JLO13" s="314"/>
      <c r="JLP13" s="314"/>
      <c r="JLQ13" s="314"/>
      <c r="JLR13" s="314"/>
      <c r="JLS13" s="314"/>
      <c r="JLT13" s="314"/>
      <c r="JLU13" s="314"/>
      <c r="JLV13" s="314"/>
      <c r="JLW13" s="314"/>
      <c r="JLX13" s="314"/>
      <c r="JLY13" s="314"/>
      <c r="JLZ13" s="314"/>
      <c r="JMA13" s="314"/>
      <c r="JMB13" s="314"/>
      <c r="JMC13" s="314"/>
      <c r="JMD13" s="314"/>
      <c r="JME13" s="314"/>
      <c r="JMF13" s="314"/>
      <c r="JMG13" s="314"/>
      <c r="JMH13" s="314"/>
      <c r="JMI13" s="314"/>
      <c r="JMJ13" s="314"/>
      <c r="JMK13" s="314"/>
      <c r="JML13" s="314"/>
      <c r="JMM13" s="314"/>
      <c r="JMN13" s="314"/>
      <c r="JMO13" s="314"/>
      <c r="JMP13" s="314"/>
      <c r="JMQ13" s="314"/>
      <c r="JMR13" s="314"/>
      <c r="JMS13" s="314"/>
      <c r="JMT13" s="314"/>
      <c r="JMU13" s="314"/>
      <c r="JMV13" s="314"/>
      <c r="JMW13" s="314"/>
      <c r="JMX13" s="314"/>
      <c r="JMY13" s="314"/>
      <c r="JMZ13" s="314"/>
      <c r="JNA13" s="314"/>
      <c r="JNB13" s="314"/>
      <c r="JNC13" s="314"/>
      <c r="JND13" s="314"/>
      <c r="JNE13" s="314"/>
      <c r="JNF13" s="314"/>
      <c r="JNG13" s="314"/>
      <c r="JNH13" s="314"/>
      <c r="JNI13" s="314"/>
      <c r="JNJ13" s="314"/>
      <c r="JNK13" s="314"/>
      <c r="JNL13" s="314"/>
      <c r="JNM13" s="314"/>
      <c r="JNN13" s="314"/>
      <c r="JNO13" s="314"/>
      <c r="JNP13" s="314"/>
      <c r="JNQ13" s="314"/>
      <c r="JNR13" s="314"/>
      <c r="JNS13" s="314"/>
      <c r="JNT13" s="314"/>
      <c r="JNU13" s="314"/>
      <c r="JNV13" s="314"/>
      <c r="JNW13" s="314"/>
      <c r="JNX13" s="314"/>
      <c r="JNY13" s="314"/>
      <c r="JNZ13" s="314"/>
      <c r="JOA13" s="314"/>
      <c r="JOB13" s="314"/>
      <c r="JOC13" s="314"/>
      <c r="JOD13" s="314"/>
      <c r="JOE13" s="314"/>
      <c r="JOF13" s="314"/>
      <c r="JOG13" s="314"/>
      <c r="JOH13" s="314"/>
      <c r="JOI13" s="314"/>
      <c r="JOJ13" s="314"/>
      <c r="JOK13" s="314"/>
      <c r="JOL13" s="314"/>
      <c r="JOM13" s="314"/>
      <c r="JON13" s="314"/>
      <c r="JOO13" s="314"/>
      <c r="JOP13" s="314"/>
      <c r="JOQ13" s="314"/>
      <c r="JOR13" s="314"/>
      <c r="JOS13" s="314"/>
      <c r="JOT13" s="314"/>
      <c r="JOU13" s="314"/>
      <c r="JOV13" s="314"/>
      <c r="JOW13" s="314"/>
      <c r="JOX13" s="314"/>
      <c r="JOY13" s="314"/>
      <c r="JOZ13" s="314"/>
      <c r="JPA13" s="314"/>
      <c r="JPB13" s="314"/>
      <c r="JPC13" s="314"/>
      <c r="JPD13" s="314"/>
      <c r="JPE13" s="314"/>
      <c r="JPF13" s="314"/>
      <c r="JPG13" s="314"/>
      <c r="JPH13" s="314"/>
      <c r="JPI13" s="314"/>
      <c r="JPJ13" s="314"/>
      <c r="JPK13" s="314"/>
      <c r="JPL13" s="314"/>
      <c r="JPM13" s="314"/>
      <c r="JPN13" s="314"/>
      <c r="JPO13" s="314"/>
      <c r="JPP13" s="314"/>
      <c r="JPQ13" s="314"/>
      <c r="JPR13" s="314"/>
      <c r="JPS13" s="314"/>
      <c r="JPT13" s="314"/>
      <c r="JPU13" s="314"/>
      <c r="JPV13" s="314"/>
      <c r="JPW13" s="314"/>
      <c r="JPX13" s="314"/>
      <c r="JPY13" s="314"/>
      <c r="JPZ13" s="314"/>
      <c r="JQA13" s="314"/>
      <c r="JQB13" s="314"/>
      <c r="JQC13" s="314"/>
      <c r="JQD13" s="314"/>
      <c r="JQE13" s="314"/>
      <c r="JQF13" s="314"/>
      <c r="JQG13" s="314"/>
      <c r="JQH13" s="314"/>
      <c r="JQI13" s="314"/>
      <c r="JQJ13" s="314"/>
      <c r="JQK13" s="314"/>
      <c r="JQL13" s="314"/>
      <c r="JQM13" s="314"/>
      <c r="JQN13" s="314"/>
      <c r="JQO13" s="314"/>
      <c r="JQP13" s="314"/>
      <c r="JQQ13" s="314"/>
      <c r="JQR13" s="314"/>
      <c r="JQS13" s="314"/>
      <c r="JQT13" s="314"/>
      <c r="JQU13" s="314"/>
      <c r="JQV13" s="314"/>
      <c r="JQW13" s="314"/>
      <c r="JQX13" s="314"/>
      <c r="JQY13" s="314"/>
      <c r="JQZ13" s="314"/>
      <c r="JRA13" s="314"/>
      <c r="JRB13" s="314"/>
      <c r="JRC13" s="314"/>
      <c r="JRD13" s="314"/>
      <c r="JRE13" s="314"/>
      <c r="JRF13" s="314"/>
      <c r="JRG13" s="314"/>
      <c r="JRH13" s="314"/>
      <c r="JRI13" s="314"/>
      <c r="JRJ13" s="314"/>
      <c r="JRK13" s="314"/>
      <c r="JRL13" s="314"/>
      <c r="JRM13" s="314"/>
      <c r="JRN13" s="314"/>
      <c r="JRO13" s="314"/>
      <c r="JRP13" s="314"/>
      <c r="JRQ13" s="314"/>
      <c r="JRR13" s="314"/>
      <c r="JRS13" s="314"/>
      <c r="JRT13" s="314"/>
      <c r="JRU13" s="314"/>
      <c r="JRV13" s="314"/>
      <c r="JRW13" s="314"/>
      <c r="JRX13" s="314"/>
      <c r="JRY13" s="314"/>
      <c r="JRZ13" s="314"/>
      <c r="JSA13" s="314"/>
      <c r="JSB13" s="314"/>
      <c r="JSC13" s="314"/>
      <c r="JSD13" s="314"/>
      <c r="JSE13" s="314"/>
      <c r="JSF13" s="314"/>
      <c r="JSG13" s="314"/>
      <c r="JSH13" s="314"/>
      <c r="JSI13" s="314"/>
      <c r="JSJ13" s="314"/>
      <c r="JSK13" s="314"/>
      <c r="JSL13" s="314"/>
      <c r="JSM13" s="314"/>
      <c r="JSN13" s="314"/>
      <c r="JSO13" s="314"/>
      <c r="JSP13" s="314"/>
      <c r="JSQ13" s="314"/>
      <c r="JSR13" s="314"/>
      <c r="JSS13" s="314"/>
      <c r="JST13" s="314"/>
      <c r="JSU13" s="314"/>
      <c r="JSV13" s="314"/>
      <c r="JSW13" s="314"/>
      <c r="JSX13" s="314"/>
      <c r="JSY13" s="314"/>
      <c r="JSZ13" s="314"/>
      <c r="JTA13" s="314"/>
      <c r="JTB13" s="314"/>
      <c r="JTC13" s="314"/>
      <c r="JTD13" s="314"/>
      <c r="JTE13" s="314"/>
      <c r="JTF13" s="314"/>
      <c r="JTG13" s="314"/>
      <c r="JTH13" s="314"/>
      <c r="JTI13" s="314"/>
      <c r="JTJ13" s="314"/>
      <c r="JTK13" s="314"/>
      <c r="JTL13" s="314"/>
      <c r="JTM13" s="314"/>
      <c r="JTN13" s="314"/>
      <c r="JTO13" s="314"/>
      <c r="JTP13" s="314"/>
      <c r="JTQ13" s="314"/>
      <c r="JTR13" s="314"/>
      <c r="JTS13" s="314"/>
      <c r="JTT13" s="314"/>
      <c r="JTU13" s="314"/>
      <c r="JTV13" s="314"/>
      <c r="JTW13" s="314"/>
      <c r="JTX13" s="314"/>
      <c r="JTY13" s="314"/>
      <c r="JTZ13" s="314"/>
      <c r="JUA13" s="314"/>
      <c r="JUB13" s="314"/>
      <c r="JUC13" s="314"/>
      <c r="JUD13" s="314"/>
      <c r="JUE13" s="314"/>
      <c r="JUF13" s="314"/>
      <c r="JUG13" s="314"/>
      <c r="JUH13" s="314"/>
      <c r="JUI13" s="314"/>
      <c r="JUJ13" s="314"/>
      <c r="JUK13" s="314"/>
      <c r="JUL13" s="314"/>
      <c r="JUM13" s="314"/>
      <c r="JUN13" s="314"/>
      <c r="JUO13" s="314"/>
      <c r="JUP13" s="314"/>
      <c r="JUQ13" s="314"/>
      <c r="JUR13" s="314"/>
      <c r="JUS13" s="314"/>
      <c r="JUT13" s="314"/>
      <c r="JUU13" s="314"/>
      <c r="JUV13" s="314"/>
      <c r="JUW13" s="314"/>
      <c r="JUX13" s="314"/>
      <c r="JUY13" s="314"/>
      <c r="JUZ13" s="314"/>
      <c r="JVA13" s="314"/>
      <c r="JVB13" s="314"/>
      <c r="JVC13" s="314"/>
      <c r="JVD13" s="314"/>
      <c r="JVE13" s="314"/>
      <c r="JVF13" s="314"/>
      <c r="JVG13" s="314"/>
      <c r="JVH13" s="314"/>
      <c r="JVI13" s="314"/>
      <c r="JVJ13" s="314"/>
      <c r="JVK13" s="314"/>
      <c r="JVL13" s="314"/>
      <c r="JVM13" s="314"/>
      <c r="JVN13" s="314"/>
      <c r="JVO13" s="314"/>
      <c r="JVP13" s="314"/>
      <c r="JVQ13" s="314"/>
      <c r="JVR13" s="314"/>
      <c r="JVS13" s="314"/>
      <c r="JVT13" s="314"/>
      <c r="JVU13" s="314"/>
      <c r="JVV13" s="314"/>
      <c r="JVW13" s="314"/>
      <c r="JVX13" s="314"/>
      <c r="JVY13" s="314"/>
      <c r="JVZ13" s="314"/>
      <c r="JWA13" s="314"/>
      <c r="JWB13" s="314"/>
      <c r="JWC13" s="314"/>
      <c r="JWD13" s="314"/>
      <c r="JWE13" s="314"/>
      <c r="JWF13" s="314"/>
      <c r="JWG13" s="314"/>
      <c r="JWH13" s="314"/>
      <c r="JWI13" s="314"/>
      <c r="JWJ13" s="314"/>
      <c r="JWK13" s="314"/>
      <c r="JWL13" s="314"/>
      <c r="JWM13" s="314"/>
      <c r="JWN13" s="314"/>
      <c r="JWO13" s="314"/>
      <c r="JWP13" s="314"/>
      <c r="JWQ13" s="314"/>
      <c r="JWR13" s="314"/>
      <c r="JWS13" s="314"/>
      <c r="JWT13" s="314"/>
      <c r="JWU13" s="314"/>
      <c r="JWV13" s="314"/>
      <c r="JWW13" s="314"/>
      <c r="JWX13" s="314"/>
      <c r="JWY13" s="314"/>
      <c r="JWZ13" s="314"/>
      <c r="JXA13" s="314"/>
      <c r="JXB13" s="314"/>
      <c r="JXC13" s="314"/>
      <c r="JXD13" s="314"/>
      <c r="JXE13" s="314"/>
      <c r="JXF13" s="314"/>
      <c r="JXG13" s="314"/>
      <c r="JXH13" s="314"/>
      <c r="JXI13" s="314"/>
      <c r="JXJ13" s="314"/>
      <c r="JXK13" s="314"/>
      <c r="JXL13" s="314"/>
      <c r="JXM13" s="314"/>
      <c r="JXN13" s="314"/>
      <c r="JXO13" s="314"/>
      <c r="JXP13" s="314"/>
      <c r="JXQ13" s="314"/>
      <c r="JXR13" s="314"/>
      <c r="JXS13" s="314"/>
      <c r="JXT13" s="314"/>
      <c r="JXU13" s="314"/>
      <c r="JXV13" s="314"/>
      <c r="JXW13" s="314"/>
      <c r="JXX13" s="314"/>
      <c r="JXY13" s="314"/>
      <c r="JXZ13" s="314"/>
      <c r="JYA13" s="314"/>
      <c r="JYB13" s="314"/>
      <c r="JYC13" s="314"/>
      <c r="JYD13" s="314"/>
      <c r="JYE13" s="314"/>
      <c r="JYF13" s="314"/>
      <c r="JYG13" s="314"/>
      <c r="JYH13" s="314"/>
      <c r="JYI13" s="314"/>
      <c r="JYJ13" s="314"/>
      <c r="JYK13" s="314"/>
      <c r="JYL13" s="314"/>
      <c r="JYM13" s="314"/>
      <c r="JYN13" s="314"/>
      <c r="JYO13" s="314"/>
      <c r="JYP13" s="314"/>
      <c r="JYQ13" s="314"/>
      <c r="JYR13" s="314"/>
      <c r="JYS13" s="314"/>
      <c r="JYT13" s="314"/>
      <c r="JYU13" s="314"/>
      <c r="JYV13" s="314"/>
      <c r="JYW13" s="314"/>
      <c r="JYX13" s="314"/>
      <c r="JYY13" s="314"/>
      <c r="JYZ13" s="314"/>
      <c r="JZA13" s="314"/>
      <c r="JZB13" s="314"/>
      <c r="JZC13" s="314"/>
      <c r="JZD13" s="314"/>
      <c r="JZE13" s="314"/>
      <c r="JZF13" s="314"/>
      <c r="JZG13" s="314"/>
      <c r="JZH13" s="314"/>
      <c r="JZI13" s="314"/>
      <c r="JZJ13" s="314"/>
      <c r="JZK13" s="314"/>
      <c r="JZL13" s="314"/>
      <c r="JZM13" s="314"/>
      <c r="JZN13" s="314"/>
      <c r="JZO13" s="314"/>
      <c r="JZP13" s="314"/>
      <c r="JZQ13" s="314"/>
      <c r="JZR13" s="314"/>
      <c r="JZS13" s="314"/>
      <c r="JZT13" s="314"/>
      <c r="JZU13" s="314"/>
      <c r="JZV13" s="314"/>
      <c r="JZW13" s="314"/>
      <c r="JZX13" s="314"/>
      <c r="JZY13" s="314"/>
      <c r="JZZ13" s="314"/>
      <c r="KAA13" s="314"/>
      <c r="KAB13" s="314"/>
      <c r="KAC13" s="314"/>
      <c r="KAD13" s="314"/>
      <c r="KAE13" s="314"/>
      <c r="KAF13" s="314"/>
      <c r="KAG13" s="314"/>
      <c r="KAH13" s="314"/>
      <c r="KAI13" s="314"/>
      <c r="KAJ13" s="314"/>
      <c r="KAK13" s="314"/>
      <c r="KAL13" s="314"/>
      <c r="KAM13" s="314"/>
      <c r="KAN13" s="314"/>
      <c r="KAO13" s="314"/>
      <c r="KAP13" s="314"/>
      <c r="KAQ13" s="314"/>
      <c r="KAR13" s="314"/>
      <c r="KAS13" s="314"/>
      <c r="KAT13" s="314"/>
      <c r="KAU13" s="314"/>
      <c r="KAV13" s="314"/>
      <c r="KAW13" s="314"/>
      <c r="KAX13" s="314"/>
      <c r="KAY13" s="314"/>
      <c r="KAZ13" s="314"/>
      <c r="KBA13" s="314"/>
      <c r="KBB13" s="314"/>
      <c r="KBC13" s="314"/>
      <c r="KBD13" s="314"/>
      <c r="KBE13" s="314"/>
      <c r="KBF13" s="314"/>
      <c r="KBG13" s="314"/>
      <c r="KBH13" s="314"/>
      <c r="KBI13" s="314"/>
      <c r="KBJ13" s="314"/>
      <c r="KBK13" s="314"/>
      <c r="KBL13" s="314"/>
      <c r="KBM13" s="314"/>
      <c r="KBN13" s="314"/>
      <c r="KBO13" s="314"/>
      <c r="KBP13" s="314"/>
      <c r="KBQ13" s="314"/>
      <c r="KBR13" s="314"/>
      <c r="KBS13" s="314"/>
      <c r="KBT13" s="314"/>
      <c r="KBU13" s="314"/>
      <c r="KBV13" s="314"/>
      <c r="KBW13" s="314"/>
      <c r="KBX13" s="314"/>
      <c r="KBY13" s="314"/>
      <c r="KBZ13" s="314"/>
      <c r="KCA13" s="314"/>
      <c r="KCB13" s="314"/>
      <c r="KCC13" s="314"/>
      <c r="KCD13" s="314"/>
      <c r="KCE13" s="314"/>
      <c r="KCF13" s="314"/>
      <c r="KCG13" s="314"/>
      <c r="KCH13" s="314"/>
      <c r="KCI13" s="314"/>
      <c r="KCJ13" s="314"/>
      <c r="KCK13" s="314"/>
      <c r="KCL13" s="314"/>
      <c r="KCM13" s="314"/>
      <c r="KCN13" s="314"/>
      <c r="KCO13" s="314"/>
      <c r="KCP13" s="314"/>
      <c r="KCQ13" s="314"/>
      <c r="KCR13" s="314"/>
      <c r="KCS13" s="314"/>
      <c r="KCT13" s="314"/>
      <c r="KCU13" s="314"/>
      <c r="KCV13" s="314"/>
      <c r="KCW13" s="314"/>
      <c r="KCX13" s="314"/>
      <c r="KCY13" s="314"/>
      <c r="KCZ13" s="314"/>
      <c r="KDA13" s="314"/>
      <c r="KDB13" s="314"/>
      <c r="KDC13" s="314"/>
      <c r="KDD13" s="314"/>
      <c r="KDE13" s="314"/>
      <c r="KDF13" s="314"/>
      <c r="KDG13" s="314"/>
      <c r="KDH13" s="314"/>
      <c r="KDI13" s="314"/>
      <c r="KDJ13" s="314"/>
      <c r="KDK13" s="314"/>
      <c r="KDL13" s="314"/>
      <c r="KDM13" s="314"/>
      <c r="KDN13" s="314"/>
      <c r="KDO13" s="314"/>
      <c r="KDP13" s="314"/>
      <c r="KDQ13" s="314"/>
      <c r="KDR13" s="314"/>
      <c r="KDS13" s="314"/>
      <c r="KDT13" s="314"/>
      <c r="KDU13" s="314"/>
      <c r="KDV13" s="314"/>
      <c r="KDW13" s="314"/>
      <c r="KDX13" s="314"/>
      <c r="KDY13" s="314"/>
      <c r="KDZ13" s="314"/>
      <c r="KEA13" s="314"/>
      <c r="KEB13" s="314"/>
      <c r="KEC13" s="314"/>
      <c r="KED13" s="314"/>
      <c r="KEE13" s="314"/>
      <c r="KEF13" s="314"/>
      <c r="KEG13" s="314"/>
      <c r="KEH13" s="314"/>
      <c r="KEI13" s="314"/>
      <c r="KEJ13" s="314"/>
      <c r="KEK13" s="314"/>
      <c r="KEL13" s="314"/>
      <c r="KEM13" s="314"/>
      <c r="KEN13" s="314"/>
      <c r="KEO13" s="314"/>
      <c r="KEP13" s="314"/>
      <c r="KEQ13" s="314"/>
      <c r="KER13" s="314"/>
      <c r="KES13" s="314"/>
      <c r="KET13" s="314"/>
      <c r="KEU13" s="314"/>
      <c r="KEV13" s="314"/>
      <c r="KEW13" s="314"/>
      <c r="KEX13" s="314"/>
      <c r="KEY13" s="314"/>
      <c r="KEZ13" s="314"/>
      <c r="KFA13" s="314"/>
      <c r="KFB13" s="314"/>
      <c r="KFC13" s="314"/>
      <c r="KFD13" s="314"/>
      <c r="KFE13" s="314"/>
      <c r="KFF13" s="314"/>
      <c r="KFG13" s="314"/>
      <c r="KFH13" s="314"/>
      <c r="KFI13" s="314"/>
      <c r="KFJ13" s="314"/>
      <c r="KFK13" s="314"/>
      <c r="KFL13" s="314"/>
      <c r="KFM13" s="314"/>
      <c r="KFN13" s="314"/>
      <c r="KFO13" s="314"/>
      <c r="KFP13" s="314"/>
      <c r="KFQ13" s="314"/>
      <c r="KFR13" s="314"/>
      <c r="KFS13" s="314"/>
      <c r="KFT13" s="314"/>
      <c r="KFU13" s="314"/>
      <c r="KFV13" s="314"/>
      <c r="KFW13" s="314"/>
      <c r="KFX13" s="314"/>
      <c r="KFY13" s="314"/>
      <c r="KFZ13" s="314"/>
      <c r="KGA13" s="314"/>
      <c r="KGB13" s="314"/>
      <c r="KGC13" s="314"/>
      <c r="KGD13" s="314"/>
      <c r="KGE13" s="314"/>
      <c r="KGF13" s="314"/>
      <c r="KGG13" s="314"/>
      <c r="KGH13" s="314"/>
      <c r="KGI13" s="314"/>
      <c r="KGJ13" s="314"/>
      <c r="KGK13" s="314"/>
      <c r="KGL13" s="314"/>
      <c r="KGM13" s="314"/>
      <c r="KGN13" s="314"/>
      <c r="KGO13" s="314"/>
      <c r="KGP13" s="314"/>
      <c r="KGQ13" s="314"/>
      <c r="KGR13" s="314"/>
      <c r="KGS13" s="314"/>
      <c r="KGT13" s="314"/>
      <c r="KGU13" s="314"/>
      <c r="KGV13" s="314"/>
      <c r="KGW13" s="314"/>
      <c r="KGX13" s="314"/>
      <c r="KGY13" s="314"/>
      <c r="KGZ13" s="314"/>
      <c r="KHA13" s="314"/>
      <c r="KHB13" s="314"/>
      <c r="KHC13" s="314"/>
      <c r="KHD13" s="314"/>
      <c r="KHE13" s="314"/>
      <c r="KHF13" s="314"/>
      <c r="KHG13" s="314"/>
      <c r="KHH13" s="314"/>
      <c r="KHI13" s="314"/>
      <c r="KHJ13" s="314"/>
      <c r="KHK13" s="314"/>
      <c r="KHL13" s="314"/>
      <c r="KHM13" s="314"/>
      <c r="KHN13" s="314"/>
      <c r="KHO13" s="314"/>
      <c r="KHP13" s="314"/>
      <c r="KHQ13" s="314"/>
      <c r="KHR13" s="314"/>
      <c r="KHS13" s="314"/>
      <c r="KHT13" s="314"/>
      <c r="KHU13" s="314"/>
      <c r="KHV13" s="314"/>
      <c r="KHW13" s="314"/>
      <c r="KHX13" s="314"/>
      <c r="KHY13" s="314"/>
      <c r="KHZ13" s="314"/>
      <c r="KIA13" s="314"/>
      <c r="KIB13" s="314"/>
      <c r="KIC13" s="314"/>
      <c r="KID13" s="314"/>
      <c r="KIE13" s="314"/>
      <c r="KIF13" s="314"/>
      <c r="KIG13" s="314"/>
      <c r="KIH13" s="314"/>
      <c r="KII13" s="314"/>
      <c r="KIJ13" s="314"/>
      <c r="KIK13" s="314"/>
      <c r="KIL13" s="314"/>
      <c r="KIM13" s="314"/>
      <c r="KIN13" s="314"/>
      <c r="KIO13" s="314"/>
      <c r="KIP13" s="314"/>
      <c r="KIQ13" s="314"/>
      <c r="KIR13" s="314"/>
      <c r="KIS13" s="314"/>
      <c r="KIT13" s="314"/>
      <c r="KIU13" s="314"/>
      <c r="KIV13" s="314"/>
      <c r="KIW13" s="314"/>
      <c r="KIX13" s="314"/>
      <c r="KIY13" s="314"/>
      <c r="KIZ13" s="314"/>
      <c r="KJA13" s="314"/>
      <c r="KJB13" s="314"/>
      <c r="KJC13" s="314"/>
      <c r="KJD13" s="314"/>
      <c r="KJE13" s="314"/>
      <c r="KJF13" s="314"/>
      <c r="KJG13" s="314"/>
      <c r="KJH13" s="314"/>
      <c r="KJI13" s="314"/>
      <c r="KJJ13" s="314"/>
      <c r="KJK13" s="314"/>
      <c r="KJL13" s="314"/>
      <c r="KJM13" s="314"/>
      <c r="KJN13" s="314"/>
      <c r="KJO13" s="314"/>
      <c r="KJP13" s="314"/>
      <c r="KJQ13" s="314"/>
      <c r="KJR13" s="314"/>
      <c r="KJS13" s="314"/>
      <c r="KJT13" s="314"/>
      <c r="KJU13" s="314"/>
      <c r="KJV13" s="314"/>
      <c r="KJW13" s="314"/>
      <c r="KJX13" s="314"/>
      <c r="KJY13" s="314"/>
      <c r="KJZ13" s="314"/>
      <c r="KKA13" s="314"/>
      <c r="KKB13" s="314"/>
      <c r="KKC13" s="314"/>
      <c r="KKD13" s="314"/>
      <c r="KKE13" s="314"/>
      <c r="KKF13" s="314"/>
      <c r="KKG13" s="314"/>
      <c r="KKH13" s="314"/>
      <c r="KKI13" s="314"/>
      <c r="KKJ13" s="314"/>
      <c r="KKK13" s="314"/>
      <c r="KKL13" s="314"/>
      <c r="KKM13" s="314"/>
      <c r="KKN13" s="314"/>
      <c r="KKO13" s="314"/>
      <c r="KKP13" s="314"/>
      <c r="KKQ13" s="314"/>
      <c r="KKR13" s="314"/>
      <c r="KKS13" s="314"/>
      <c r="KKT13" s="314"/>
      <c r="KKU13" s="314"/>
      <c r="KKV13" s="314"/>
      <c r="KKW13" s="314"/>
      <c r="KKX13" s="314"/>
      <c r="KKY13" s="314"/>
      <c r="KKZ13" s="314"/>
      <c r="KLA13" s="314"/>
      <c r="KLB13" s="314"/>
      <c r="KLC13" s="314"/>
      <c r="KLD13" s="314"/>
      <c r="KLE13" s="314"/>
      <c r="KLF13" s="314"/>
      <c r="KLG13" s="314"/>
      <c r="KLH13" s="314"/>
      <c r="KLI13" s="314"/>
      <c r="KLJ13" s="314"/>
      <c r="KLK13" s="314"/>
      <c r="KLL13" s="314"/>
      <c r="KLM13" s="314"/>
      <c r="KLN13" s="314"/>
      <c r="KLO13" s="314"/>
      <c r="KLP13" s="314"/>
      <c r="KLQ13" s="314"/>
      <c r="KLR13" s="314"/>
      <c r="KLS13" s="314"/>
      <c r="KLT13" s="314"/>
      <c r="KLU13" s="314"/>
      <c r="KLV13" s="314"/>
      <c r="KLW13" s="314"/>
      <c r="KLX13" s="314"/>
      <c r="KLY13" s="314"/>
      <c r="KLZ13" s="314"/>
      <c r="KMA13" s="314"/>
      <c r="KMB13" s="314"/>
      <c r="KMC13" s="314"/>
      <c r="KMD13" s="314"/>
      <c r="KME13" s="314"/>
      <c r="KMF13" s="314"/>
      <c r="KMG13" s="314"/>
      <c r="KMH13" s="314"/>
      <c r="KMI13" s="314"/>
      <c r="KMJ13" s="314"/>
      <c r="KMK13" s="314"/>
      <c r="KML13" s="314"/>
      <c r="KMM13" s="314"/>
      <c r="KMN13" s="314"/>
      <c r="KMO13" s="314"/>
      <c r="KMP13" s="314"/>
      <c r="KMQ13" s="314"/>
      <c r="KMR13" s="314"/>
      <c r="KMS13" s="314"/>
      <c r="KMT13" s="314"/>
      <c r="KMU13" s="314"/>
      <c r="KMV13" s="314"/>
      <c r="KMW13" s="314"/>
      <c r="KMX13" s="314"/>
      <c r="KMY13" s="314"/>
      <c r="KMZ13" s="314"/>
      <c r="KNA13" s="314"/>
      <c r="KNB13" s="314"/>
      <c r="KNC13" s="314"/>
      <c r="KND13" s="314"/>
      <c r="KNE13" s="314"/>
      <c r="KNF13" s="314"/>
      <c r="KNG13" s="314"/>
      <c r="KNH13" s="314"/>
      <c r="KNI13" s="314"/>
      <c r="KNJ13" s="314"/>
      <c r="KNK13" s="314"/>
      <c r="KNL13" s="314"/>
      <c r="KNM13" s="314"/>
      <c r="KNN13" s="314"/>
      <c r="KNO13" s="314"/>
      <c r="KNP13" s="314"/>
      <c r="KNQ13" s="314"/>
      <c r="KNR13" s="314"/>
      <c r="KNS13" s="314"/>
      <c r="KNT13" s="314"/>
      <c r="KNU13" s="314"/>
      <c r="KNV13" s="314"/>
      <c r="KNW13" s="314"/>
      <c r="KNX13" s="314"/>
      <c r="KNY13" s="314"/>
      <c r="KNZ13" s="314"/>
      <c r="KOA13" s="314"/>
      <c r="KOB13" s="314"/>
      <c r="KOC13" s="314"/>
      <c r="KOD13" s="314"/>
      <c r="KOE13" s="314"/>
      <c r="KOF13" s="314"/>
      <c r="KOG13" s="314"/>
      <c r="KOH13" s="314"/>
      <c r="KOI13" s="314"/>
      <c r="KOJ13" s="314"/>
      <c r="KOK13" s="314"/>
      <c r="KOL13" s="314"/>
      <c r="KOM13" s="314"/>
      <c r="KON13" s="314"/>
      <c r="KOO13" s="314"/>
      <c r="KOP13" s="314"/>
      <c r="KOQ13" s="314"/>
      <c r="KOR13" s="314"/>
      <c r="KOS13" s="314"/>
      <c r="KOT13" s="314"/>
      <c r="KOU13" s="314"/>
      <c r="KOV13" s="314"/>
      <c r="KOW13" s="314"/>
      <c r="KOX13" s="314"/>
      <c r="KOY13" s="314"/>
      <c r="KOZ13" s="314"/>
      <c r="KPA13" s="314"/>
      <c r="KPB13" s="314"/>
      <c r="KPC13" s="314"/>
      <c r="KPD13" s="314"/>
      <c r="KPE13" s="314"/>
      <c r="KPF13" s="314"/>
      <c r="KPG13" s="314"/>
      <c r="KPH13" s="314"/>
      <c r="KPI13" s="314"/>
      <c r="KPJ13" s="314"/>
      <c r="KPK13" s="314"/>
      <c r="KPL13" s="314"/>
      <c r="KPM13" s="314"/>
      <c r="KPN13" s="314"/>
      <c r="KPO13" s="314"/>
      <c r="KPP13" s="314"/>
      <c r="KPQ13" s="314"/>
      <c r="KPR13" s="314"/>
      <c r="KPS13" s="314"/>
      <c r="KPT13" s="314"/>
      <c r="KPU13" s="314"/>
      <c r="KPV13" s="314"/>
      <c r="KPW13" s="314"/>
      <c r="KPX13" s="314"/>
      <c r="KPY13" s="314"/>
      <c r="KPZ13" s="314"/>
      <c r="KQA13" s="314"/>
      <c r="KQB13" s="314"/>
      <c r="KQC13" s="314"/>
      <c r="KQD13" s="314"/>
      <c r="KQE13" s="314"/>
      <c r="KQF13" s="314"/>
      <c r="KQG13" s="314"/>
      <c r="KQH13" s="314"/>
      <c r="KQI13" s="314"/>
      <c r="KQJ13" s="314"/>
      <c r="KQK13" s="314"/>
      <c r="KQL13" s="314"/>
      <c r="KQM13" s="314"/>
      <c r="KQN13" s="314"/>
      <c r="KQO13" s="314"/>
      <c r="KQP13" s="314"/>
      <c r="KQQ13" s="314"/>
      <c r="KQR13" s="314"/>
      <c r="KQS13" s="314"/>
      <c r="KQT13" s="314"/>
      <c r="KQU13" s="314"/>
      <c r="KQV13" s="314"/>
      <c r="KQW13" s="314"/>
      <c r="KQX13" s="314"/>
      <c r="KQY13" s="314"/>
      <c r="KQZ13" s="314"/>
      <c r="KRA13" s="314"/>
      <c r="KRB13" s="314"/>
      <c r="KRC13" s="314"/>
      <c r="KRD13" s="314"/>
      <c r="KRE13" s="314"/>
      <c r="KRF13" s="314"/>
      <c r="KRG13" s="314"/>
      <c r="KRH13" s="314"/>
      <c r="KRI13" s="314"/>
      <c r="KRJ13" s="314"/>
      <c r="KRK13" s="314"/>
      <c r="KRL13" s="314"/>
      <c r="KRM13" s="314"/>
      <c r="KRN13" s="314"/>
      <c r="KRO13" s="314"/>
      <c r="KRP13" s="314"/>
      <c r="KRQ13" s="314"/>
      <c r="KRR13" s="314"/>
      <c r="KRS13" s="314"/>
      <c r="KRT13" s="314"/>
      <c r="KRU13" s="314"/>
      <c r="KRV13" s="314"/>
      <c r="KRW13" s="314"/>
      <c r="KRX13" s="314"/>
      <c r="KRY13" s="314"/>
      <c r="KRZ13" s="314"/>
      <c r="KSA13" s="314"/>
      <c r="KSB13" s="314"/>
      <c r="KSC13" s="314"/>
      <c r="KSD13" s="314"/>
      <c r="KSE13" s="314"/>
      <c r="KSF13" s="314"/>
      <c r="KSG13" s="314"/>
      <c r="KSH13" s="314"/>
      <c r="KSI13" s="314"/>
      <c r="KSJ13" s="314"/>
      <c r="KSK13" s="314"/>
      <c r="KSL13" s="314"/>
      <c r="KSM13" s="314"/>
      <c r="KSN13" s="314"/>
      <c r="KSO13" s="314"/>
      <c r="KSP13" s="314"/>
      <c r="KSQ13" s="314"/>
      <c r="KSR13" s="314"/>
      <c r="KSS13" s="314"/>
      <c r="KST13" s="314"/>
      <c r="KSU13" s="314"/>
      <c r="KSV13" s="314"/>
      <c r="KSW13" s="314"/>
      <c r="KSX13" s="314"/>
      <c r="KSY13" s="314"/>
      <c r="KSZ13" s="314"/>
      <c r="KTA13" s="314"/>
      <c r="KTB13" s="314"/>
      <c r="KTC13" s="314"/>
      <c r="KTD13" s="314"/>
      <c r="KTE13" s="314"/>
      <c r="KTF13" s="314"/>
      <c r="KTG13" s="314"/>
      <c r="KTH13" s="314"/>
      <c r="KTI13" s="314"/>
      <c r="KTJ13" s="314"/>
      <c r="KTK13" s="314"/>
      <c r="KTL13" s="314"/>
      <c r="KTM13" s="314"/>
      <c r="KTN13" s="314"/>
      <c r="KTO13" s="314"/>
      <c r="KTP13" s="314"/>
      <c r="KTQ13" s="314"/>
      <c r="KTR13" s="314"/>
      <c r="KTS13" s="314"/>
      <c r="KTT13" s="314"/>
      <c r="KTU13" s="314"/>
      <c r="KTV13" s="314"/>
      <c r="KTW13" s="314"/>
      <c r="KTX13" s="314"/>
      <c r="KTY13" s="314"/>
      <c r="KTZ13" s="314"/>
      <c r="KUA13" s="314"/>
      <c r="KUB13" s="314"/>
      <c r="KUC13" s="314"/>
      <c r="KUD13" s="314"/>
      <c r="KUE13" s="314"/>
      <c r="KUF13" s="314"/>
      <c r="KUG13" s="314"/>
      <c r="KUH13" s="314"/>
      <c r="KUI13" s="314"/>
      <c r="KUJ13" s="314"/>
      <c r="KUK13" s="314"/>
      <c r="KUL13" s="314"/>
      <c r="KUM13" s="314"/>
      <c r="KUN13" s="314"/>
      <c r="KUO13" s="314"/>
      <c r="KUP13" s="314"/>
      <c r="KUQ13" s="314"/>
      <c r="KUR13" s="314"/>
      <c r="KUS13" s="314"/>
      <c r="KUT13" s="314"/>
      <c r="KUU13" s="314"/>
      <c r="KUV13" s="314"/>
      <c r="KUW13" s="314"/>
      <c r="KUX13" s="314"/>
      <c r="KUY13" s="314"/>
      <c r="KUZ13" s="314"/>
      <c r="KVA13" s="314"/>
      <c r="KVB13" s="314"/>
      <c r="KVC13" s="314"/>
      <c r="KVD13" s="314"/>
      <c r="KVE13" s="314"/>
      <c r="KVF13" s="314"/>
      <c r="KVG13" s="314"/>
      <c r="KVH13" s="314"/>
      <c r="KVI13" s="314"/>
      <c r="KVJ13" s="314"/>
      <c r="KVK13" s="314"/>
      <c r="KVL13" s="314"/>
      <c r="KVM13" s="314"/>
      <c r="KVN13" s="314"/>
      <c r="KVO13" s="314"/>
      <c r="KVP13" s="314"/>
      <c r="KVQ13" s="314"/>
      <c r="KVR13" s="314"/>
      <c r="KVS13" s="314"/>
      <c r="KVT13" s="314"/>
      <c r="KVU13" s="314"/>
      <c r="KVV13" s="314"/>
      <c r="KVW13" s="314"/>
      <c r="KVX13" s="314"/>
      <c r="KVY13" s="314"/>
      <c r="KVZ13" s="314"/>
      <c r="KWA13" s="314"/>
      <c r="KWB13" s="314"/>
      <c r="KWC13" s="314"/>
      <c r="KWD13" s="314"/>
      <c r="KWE13" s="314"/>
      <c r="KWF13" s="314"/>
      <c r="KWG13" s="314"/>
      <c r="KWH13" s="314"/>
      <c r="KWI13" s="314"/>
      <c r="KWJ13" s="314"/>
      <c r="KWK13" s="314"/>
      <c r="KWL13" s="314"/>
      <c r="KWM13" s="314"/>
      <c r="KWN13" s="314"/>
      <c r="KWO13" s="314"/>
      <c r="KWP13" s="314"/>
      <c r="KWQ13" s="314"/>
      <c r="KWR13" s="314"/>
      <c r="KWS13" s="314"/>
      <c r="KWT13" s="314"/>
      <c r="KWU13" s="314"/>
      <c r="KWV13" s="314"/>
      <c r="KWW13" s="314"/>
      <c r="KWX13" s="314"/>
      <c r="KWY13" s="314"/>
      <c r="KWZ13" s="314"/>
      <c r="KXA13" s="314"/>
      <c r="KXB13" s="314"/>
      <c r="KXC13" s="314"/>
      <c r="KXD13" s="314"/>
      <c r="KXE13" s="314"/>
      <c r="KXF13" s="314"/>
      <c r="KXG13" s="314"/>
      <c r="KXH13" s="314"/>
      <c r="KXI13" s="314"/>
      <c r="KXJ13" s="314"/>
      <c r="KXK13" s="314"/>
      <c r="KXL13" s="314"/>
      <c r="KXM13" s="314"/>
      <c r="KXN13" s="314"/>
      <c r="KXO13" s="314"/>
      <c r="KXP13" s="314"/>
      <c r="KXQ13" s="314"/>
      <c r="KXR13" s="314"/>
      <c r="KXS13" s="314"/>
      <c r="KXT13" s="314"/>
      <c r="KXU13" s="314"/>
      <c r="KXV13" s="314"/>
      <c r="KXW13" s="314"/>
      <c r="KXX13" s="314"/>
      <c r="KXY13" s="314"/>
      <c r="KXZ13" s="314"/>
      <c r="KYA13" s="314"/>
      <c r="KYB13" s="314"/>
      <c r="KYC13" s="314"/>
      <c r="KYD13" s="314"/>
      <c r="KYE13" s="314"/>
      <c r="KYF13" s="314"/>
      <c r="KYG13" s="314"/>
      <c r="KYH13" s="314"/>
      <c r="KYI13" s="314"/>
      <c r="KYJ13" s="314"/>
      <c r="KYK13" s="314"/>
      <c r="KYL13" s="314"/>
      <c r="KYM13" s="314"/>
      <c r="KYN13" s="314"/>
      <c r="KYO13" s="314"/>
      <c r="KYP13" s="314"/>
      <c r="KYQ13" s="314"/>
      <c r="KYR13" s="314"/>
      <c r="KYS13" s="314"/>
      <c r="KYT13" s="314"/>
      <c r="KYU13" s="314"/>
      <c r="KYV13" s="314"/>
      <c r="KYW13" s="314"/>
      <c r="KYX13" s="314"/>
      <c r="KYY13" s="314"/>
      <c r="KYZ13" s="314"/>
      <c r="KZA13" s="314"/>
      <c r="KZB13" s="314"/>
      <c r="KZC13" s="314"/>
      <c r="KZD13" s="314"/>
      <c r="KZE13" s="314"/>
      <c r="KZF13" s="314"/>
      <c r="KZG13" s="314"/>
      <c r="KZH13" s="314"/>
      <c r="KZI13" s="314"/>
      <c r="KZJ13" s="314"/>
      <c r="KZK13" s="314"/>
      <c r="KZL13" s="314"/>
      <c r="KZM13" s="314"/>
      <c r="KZN13" s="314"/>
      <c r="KZO13" s="314"/>
      <c r="KZP13" s="314"/>
      <c r="KZQ13" s="314"/>
      <c r="KZR13" s="314"/>
      <c r="KZS13" s="314"/>
      <c r="KZT13" s="314"/>
      <c r="KZU13" s="314"/>
      <c r="KZV13" s="314"/>
      <c r="KZW13" s="314"/>
      <c r="KZX13" s="314"/>
      <c r="KZY13" s="314"/>
      <c r="KZZ13" s="314"/>
      <c r="LAA13" s="314"/>
      <c r="LAB13" s="314"/>
      <c r="LAC13" s="314"/>
      <c r="LAD13" s="314"/>
      <c r="LAE13" s="314"/>
      <c r="LAF13" s="314"/>
      <c r="LAG13" s="314"/>
      <c r="LAH13" s="314"/>
      <c r="LAI13" s="314"/>
      <c r="LAJ13" s="314"/>
      <c r="LAK13" s="314"/>
      <c r="LAL13" s="314"/>
      <c r="LAM13" s="314"/>
      <c r="LAN13" s="314"/>
      <c r="LAO13" s="314"/>
      <c r="LAP13" s="314"/>
      <c r="LAQ13" s="314"/>
      <c r="LAR13" s="314"/>
      <c r="LAS13" s="314"/>
      <c r="LAT13" s="314"/>
      <c r="LAU13" s="314"/>
      <c r="LAV13" s="314"/>
      <c r="LAW13" s="314"/>
      <c r="LAX13" s="314"/>
      <c r="LAY13" s="314"/>
      <c r="LAZ13" s="314"/>
      <c r="LBA13" s="314"/>
      <c r="LBB13" s="314"/>
      <c r="LBC13" s="314"/>
      <c r="LBD13" s="314"/>
      <c r="LBE13" s="314"/>
      <c r="LBF13" s="314"/>
      <c r="LBG13" s="314"/>
      <c r="LBH13" s="314"/>
      <c r="LBI13" s="314"/>
      <c r="LBJ13" s="314"/>
      <c r="LBK13" s="314"/>
      <c r="LBL13" s="314"/>
      <c r="LBM13" s="314"/>
      <c r="LBN13" s="314"/>
      <c r="LBO13" s="314"/>
      <c r="LBP13" s="314"/>
      <c r="LBQ13" s="314"/>
      <c r="LBR13" s="314"/>
      <c r="LBS13" s="314"/>
      <c r="LBT13" s="314"/>
      <c r="LBU13" s="314"/>
      <c r="LBV13" s="314"/>
      <c r="LBW13" s="314"/>
      <c r="LBX13" s="314"/>
      <c r="LBY13" s="314"/>
      <c r="LBZ13" s="314"/>
      <c r="LCA13" s="314"/>
      <c r="LCB13" s="314"/>
      <c r="LCC13" s="314"/>
      <c r="LCD13" s="314"/>
      <c r="LCE13" s="314"/>
      <c r="LCF13" s="314"/>
      <c r="LCG13" s="314"/>
      <c r="LCH13" s="314"/>
      <c r="LCI13" s="314"/>
      <c r="LCJ13" s="314"/>
      <c r="LCK13" s="314"/>
      <c r="LCL13" s="314"/>
      <c r="LCM13" s="314"/>
      <c r="LCN13" s="314"/>
      <c r="LCO13" s="314"/>
      <c r="LCP13" s="314"/>
      <c r="LCQ13" s="314"/>
      <c r="LCR13" s="314"/>
      <c r="LCS13" s="314"/>
      <c r="LCT13" s="314"/>
      <c r="LCU13" s="314"/>
      <c r="LCV13" s="314"/>
      <c r="LCW13" s="314"/>
      <c r="LCX13" s="314"/>
      <c r="LCY13" s="314"/>
      <c r="LCZ13" s="314"/>
      <c r="LDA13" s="314"/>
      <c r="LDB13" s="314"/>
      <c r="LDC13" s="314"/>
      <c r="LDD13" s="314"/>
      <c r="LDE13" s="314"/>
      <c r="LDF13" s="314"/>
      <c r="LDG13" s="314"/>
      <c r="LDH13" s="314"/>
      <c r="LDI13" s="314"/>
      <c r="LDJ13" s="314"/>
      <c r="LDK13" s="314"/>
      <c r="LDL13" s="314"/>
      <c r="LDM13" s="314"/>
      <c r="LDN13" s="314"/>
      <c r="LDO13" s="314"/>
      <c r="LDP13" s="314"/>
      <c r="LDQ13" s="314"/>
      <c r="LDR13" s="314"/>
      <c r="LDS13" s="314"/>
      <c r="LDT13" s="314"/>
      <c r="LDU13" s="314"/>
      <c r="LDV13" s="314"/>
      <c r="LDW13" s="314"/>
      <c r="LDX13" s="314"/>
      <c r="LDY13" s="314"/>
      <c r="LDZ13" s="314"/>
      <c r="LEA13" s="314"/>
      <c r="LEB13" s="314"/>
      <c r="LEC13" s="314"/>
      <c r="LED13" s="314"/>
      <c r="LEE13" s="314"/>
      <c r="LEF13" s="314"/>
      <c r="LEG13" s="314"/>
      <c r="LEH13" s="314"/>
      <c r="LEI13" s="314"/>
      <c r="LEJ13" s="314"/>
      <c r="LEK13" s="314"/>
      <c r="LEL13" s="314"/>
      <c r="LEM13" s="314"/>
      <c r="LEN13" s="314"/>
      <c r="LEO13" s="314"/>
      <c r="LEP13" s="314"/>
      <c r="LEQ13" s="314"/>
      <c r="LER13" s="314"/>
      <c r="LES13" s="314"/>
      <c r="LET13" s="314"/>
      <c r="LEU13" s="314"/>
      <c r="LEV13" s="314"/>
      <c r="LEW13" s="314"/>
      <c r="LEX13" s="314"/>
      <c r="LEY13" s="314"/>
      <c r="LEZ13" s="314"/>
      <c r="LFA13" s="314"/>
      <c r="LFB13" s="314"/>
      <c r="LFC13" s="314"/>
      <c r="LFD13" s="314"/>
      <c r="LFE13" s="314"/>
      <c r="LFF13" s="314"/>
      <c r="LFG13" s="314"/>
      <c r="LFH13" s="314"/>
      <c r="LFI13" s="314"/>
      <c r="LFJ13" s="314"/>
      <c r="LFK13" s="314"/>
      <c r="LFL13" s="314"/>
      <c r="LFM13" s="314"/>
      <c r="LFN13" s="314"/>
      <c r="LFO13" s="314"/>
      <c r="LFP13" s="314"/>
      <c r="LFQ13" s="314"/>
      <c r="LFR13" s="314"/>
      <c r="LFS13" s="314"/>
      <c r="LFT13" s="314"/>
      <c r="LFU13" s="314"/>
      <c r="LFV13" s="314"/>
      <c r="LFW13" s="314"/>
      <c r="LFX13" s="314"/>
      <c r="LFY13" s="314"/>
      <c r="LFZ13" s="314"/>
      <c r="LGA13" s="314"/>
      <c r="LGB13" s="314"/>
      <c r="LGC13" s="314"/>
      <c r="LGD13" s="314"/>
      <c r="LGE13" s="314"/>
      <c r="LGF13" s="314"/>
      <c r="LGG13" s="314"/>
      <c r="LGH13" s="314"/>
      <c r="LGI13" s="314"/>
      <c r="LGJ13" s="314"/>
      <c r="LGK13" s="314"/>
      <c r="LGL13" s="314"/>
      <c r="LGM13" s="314"/>
      <c r="LGN13" s="314"/>
      <c r="LGO13" s="314"/>
      <c r="LGP13" s="314"/>
      <c r="LGQ13" s="314"/>
      <c r="LGR13" s="314"/>
      <c r="LGS13" s="314"/>
      <c r="LGT13" s="314"/>
      <c r="LGU13" s="314"/>
      <c r="LGV13" s="314"/>
      <c r="LGW13" s="314"/>
      <c r="LGX13" s="314"/>
      <c r="LGY13" s="314"/>
      <c r="LGZ13" s="314"/>
      <c r="LHA13" s="314"/>
      <c r="LHB13" s="314"/>
      <c r="LHC13" s="314"/>
      <c r="LHD13" s="314"/>
      <c r="LHE13" s="314"/>
      <c r="LHF13" s="314"/>
      <c r="LHG13" s="314"/>
      <c r="LHH13" s="314"/>
      <c r="LHI13" s="314"/>
      <c r="LHJ13" s="314"/>
      <c r="LHK13" s="314"/>
      <c r="LHL13" s="314"/>
      <c r="LHM13" s="314"/>
      <c r="LHN13" s="314"/>
      <c r="LHO13" s="314"/>
      <c r="LHP13" s="314"/>
      <c r="LHQ13" s="314"/>
      <c r="LHR13" s="314"/>
      <c r="LHS13" s="314"/>
      <c r="LHT13" s="314"/>
      <c r="LHU13" s="314"/>
      <c r="LHV13" s="314"/>
      <c r="LHW13" s="314"/>
      <c r="LHX13" s="314"/>
      <c r="LHY13" s="314"/>
      <c r="LHZ13" s="314"/>
      <c r="LIA13" s="314"/>
      <c r="LIB13" s="314"/>
      <c r="LIC13" s="314"/>
      <c r="LID13" s="314"/>
      <c r="LIE13" s="314"/>
      <c r="LIF13" s="314"/>
      <c r="LIG13" s="314"/>
      <c r="LIH13" s="314"/>
      <c r="LII13" s="314"/>
      <c r="LIJ13" s="314"/>
      <c r="LIK13" s="314"/>
      <c r="LIL13" s="314"/>
      <c r="LIM13" s="314"/>
      <c r="LIN13" s="314"/>
      <c r="LIO13" s="314"/>
      <c r="LIP13" s="314"/>
      <c r="LIQ13" s="314"/>
      <c r="LIR13" s="314"/>
      <c r="LIS13" s="314"/>
      <c r="LIT13" s="314"/>
      <c r="LIU13" s="314"/>
      <c r="LIV13" s="314"/>
      <c r="LIW13" s="314"/>
      <c r="LIX13" s="314"/>
      <c r="LIY13" s="314"/>
      <c r="LIZ13" s="314"/>
      <c r="LJA13" s="314"/>
      <c r="LJB13" s="314"/>
      <c r="LJC13" s="314"/>
      <c r="LJD13" s="314"/>
      <c r="LJE13" s="314"/>
      <c r="LJF13" s="314"/>
      <c r="LJG13" s="314"/>
      <c r="LJH13" s="314"/>
      <c r="LJI13" s="314"/>
      <c r="LJJ13" s="314"/>
      <c r="LJK13" s="314"/>
      <c r="LJL13" s="314"/>
      <c r="LJM13" s="314"/>
      <c r="LJN13" s="314"/>
      <c r="LJO13" s="314"/>
      <c r="LJP13" s="314"/>
      <c r="LJQ13" s="314"/>
      <c r="LJR13" s="314"/>
      <c r="LJS13" s="314"/>
      <c r="LJT13" s="314"/>
      <c r="LJU13" s="314"/>
      <c r="LJV13" s="314"/>
      <c r="LJW13" s="314"/>
      <c r="LJX13" s="314"/>
      <c r="LJY13" s="314"/>
      <c r="LJZ13" s="314"/>
      <c r="LKA13" s="314"/>
      <c r="LKB13" s="314"/>
      <c r="LKC13" s="314"/>
      <c r="LKD13" s="314"/>
      <c r="LKE13" s="314"/>
      <c r="LKF13" s="314"/>
      <c r="LKG13" s="314"/>
      <c r="LKH13" s="314"/>
      <c r="LKI13" s="314"/>
      <c r="LKJ13" s="314"/>
      <c r="LKK13" s="314"/>
      <c r="LKL13" s="314"/>
      <c r="LKM13" s="314"/>
      <c r="LKN13" s="314"/>
      <c r="LKO13" s="314"/>
      <c r="LKP13" s="314"/>
      <c r="LKQ13" s="314"/>
      <c r="LKR13" s="314"/>
      <c r="LKS13" s="314"/>
      <c r="LKT13" s="314"/>
      <c r="LKU13" s="314"/>
      <c r="LKV13" s="314"/>
      <c r="LKW13" s="314"/>
      <c r="LKX13" s="314"/>
      <c r="LKY13" s="314"/>
      <c r="LKZ13" s="314"/>
      <c r="LLA13" s="314"/>
      <c r="LLB13" s="314"/>
      <c r="LLC13" s="314"/>
      <c r="LLD13" s="314"/>
      <c r="LLE13" s="314"/>
      <c r="LLF13" s="314"/>
      <c r="LLG13" s="314"/>
      <c r="LLH13" s="314"/>
      <c r="LLI13" s="314"/>
      <c r="LLJ13" s="314"/>
      <c r="LLK13" s="314"/>
      <c r="LLL13" s="314"/>
      <c r="LLM13" s="314"/>
      <c r="LLN13" s="314"/>
      <c r="LLO13" s="314"/>
      <c r="LLP13" s="314"/>
      <c r="LLQ13" s="314"/>
      <c r="LLR13" s="314"/>
      <c r="LLS13" s="314"/>
      <c r="LLT13" s="314"/>
      <c r="LLU13" s="314"/>
      <c r="LLV13" s="314"/>
      <c r="LLW13" s="314"/>
      <c r="LLX13" s="314"/>
      <c r="LLY13" s="314"/>
      <c r="LLZ13" s="314"/>
      <c r="LMA13" s="314"/>
      <c r="LMB13" s="314"/>
      <c r="LMC13" s="314"/>
      <c r="LMD13" s="314"/>
      <c r="LME13" s="314"/>
      <c r="LMF13" s="314"/>
      <c r="LMG13" s="314"/>
      <c r="LMH13" s="314"/>
      <c r="LMI13" s="314"/>
      <c r="LMJ13" s="314"/>
      <c r="LMK13" s="314"/>
      <c r="LML13" s="314"/>
      <c r="LMM13" s="314"/>
      <c r="LMN13" s="314"/>
      <c r="LMO13" s="314"/>
      <c r="LMP13" s="314"/>
      <c r="LMQ13" s="314"/>
      <c r="LMR13" s="314"/>
      <c r="LMS13" s="314"/>
      <c r="LMT13" s="314"/>
      <c r="LMU13" s="314"/>
      <c r="LMV13" s="314"/>
      <c r="LMW13" s="314"/>
      <c r="LMX13" s="314"/>
      <c r="LMY13" s="314"/>
      <c r="LMZ13" s="314"/>
      <c r="LNA13" s="314"/>
      <c r="LNB13" s="314"/>
      <c r="LNC13" s="314"/>
      <c r="LND13" s="314"/>
      <c r="LNE13" s="314"/>
      <c r="LNF13" s="314"/>
      <c r="LNG13" s="314"/>
      <c r="LNH13" s="314"/>
      <c r="LNI13" s="314"/>
      <c r="LNJ13" s="314"/>
      <c r="LNK13" s="314"/>
      <c r="LNL13" s="314"/>
      <c r="LNM13" s="314"/>
      <c r="LNN13" s="314"/>
      <c r="LNO13" s="314"/>
      <c r="LNP13" s="314"/>
      <c r="LNQ13" s="314"/>
      <c r="LNR13" s="314"/>
      <c r="LNS13" s="314"/>
      <c r="LNT13" s="314"/>
      <c r="LNU13" s="314"/>
      <c r="LNV13" s="314"/>
      <c r="LNW13" s="314"/>
      <c r="LNX13" s="314"/>
      <c r="LNY13" s="314"/>
      <c r="LNZ13" s="314"/>
      <c r="LOA13" s="314"/>
      <c r="LOB13" s="314"/>
      <c r="LOC13" s="314"/>
      <c r="LOD13" s="314"/>
      <c r="LOE13" s="314"/>
      <c r="LOF13" s="314"/>
      <c r="LOG13" s="314"/>
      <c r="LOH13" s="314"/>
      <c r="LOI13" s="314"/>
      <c r="LOJ13" s="314"/>
      <c r="LOK13" s="314"/>
      <c r="LOL13" s="314"/>
      <c r="LOM13" s="314"/>
      <c r="LON13" s="314"/>
      <c r="LOO13" s="314"/>
      <c r="LOP13" s="314"/>
      <c r="LOQ13" s="314"/>
      <c r="LOR13" s="314"/>
      <c r="LOS13" s="314"/>
      <c r="LOT13" s="314"/>
      <c r="LOU13" s="314"/>
      <c r="LOV13" s="314"/>
      <c r="LOW13" s="314"/>
      <c r="LOX13" s="314"/>
      <c r="LOY13" s="314"/>
      <c r="LOZ13" s="314"/>
      <c r="LPA13" s="314"/>
      <c r="LPB13" s="314"/>
      <c r="LPC13" s="314"/>
      <c r="LPD13" s="314"/>
      <c r="LPE13" s="314"/>
      <c r="LPF13" s="314"/>
      <c r="LPG13" s="314"/>
      <c r="LPH13" s="314"/>
      <c r="LPI13" s="314"/>
      <c r="LPJ13" s="314"/>
      <c r="LPK13" s="314"/>
      <c r="LPL13" s="314"/>
      <c r="LPM13" s="314"/>
      <c r="LPN13" s="314"/>
      <c r="LPO13" s="314"/>
      <c r="LPP13" s="314"/>
      <c r="LPQ13" s="314"/>
      <c r="LPR13" s="314"/>
      <c r="LPS13" s="314"/>
      <c r="LPT13" s="314"/>
      <c r="LPU13" s="314"/>
      <c r="LPV13" s="314"/>
      <c r="LPW13" s="314"/>
      <c r="LPX13" s="314"/>
      <c r="LPY13" s="314"/>
      <c r="LPZ13" s="314"/>
      <c r="LQA13" s="314"/>
      <c r="LQB13" s="314"/>
      <c r="LQC13" s="314"/>
      <c r="LQD13" s="314"/>
      <c r="LQE13" s="314"/>
      <c r="LQF13" s="314"/>
      <c r="LQG13" s="314"/>
      <c r="LQH13" s="314"/>
      <c r="LQI13" s="314"/>
      <c r="LQJ13" s="314"/>
      <c r="LQK13" s="314"/>
      <c r="LQL13" s="314"/>
      <c r="LQM13" s="314"/>
      <c r="LQN13" s="314"/>
      <c r="LQO13" s="314"/>
      <c r="LQP13" s="314"/>
      <c r="LQQ13" s="314"/>
      <c r="LQR13" s="314"/>
      <c r="LQS13" s="314"/>
      <c r="LQT13" s="314"/>
      <c r="LQU13" s="314"/>
      <c r="LQV13" s="314"/>
      <c r="LQW13" s="314"/>
      <c r="LQX13" s="314"/>
      <c r="LQY13" s="314"/>
      <c r="LQZ13" s="314"/>
      <c r="LRA13" s="314"/>
      <c r="LRB13" s="314"/>
      <c r="LRC13" s="314"/>
      <c r="LRD13" s="314"/>
      <c r="LRE13" s="314"/>
      <c r="LRF13" s="314"/>
      <c r="LRG13" s="314"/>
      <c r="LRH13" s="314"/>
      <c r="LRI13" s="314"/>
      <c r="LRJ13" s="314"/>
      <c r="LRK13" s="314"/>
      <c r="LRL13" s="314"/>
      <c r="LRM13" s="314"/>
      <c r="LRN13" s="314"/>
      <c r="LRO13" s="314"/>
      <c r="LRP13" s="314"/>
      <c r="LRQ13" s="314"/>
      <c r="LRR13" s="314"/>
      <c r="LRS13" s="314"/>
      <c r="LRT13" s="314"/>
      <c r="LRU13" s="314"/>
      <c r="LRV13" s="314"/>
      <c r="LRW13" s="314"/>
      <c r="LRX13" s="314"/>
      <c r="LRY13" s="314"/>
      <c r="LRZ13" s="314"/>
      <c r="LSA13" s="314"/>
      <c r="LSB13" s="314"/>
      <c r="LSC13" s="314"/>
      <c r="LSD13" s="314"/>
      <c r="LSE13" s="314"/>
      <c r="LSF13" s="314"/>
      <c r="LSG13" s="314"/>
      <c r="LSH13" s="314"/>
      <c r="LSI13" s="314"/>
      <c r="LSJ13" s="314"/>
      <c r="LSK13" s="314"/>
      <c r="LSL13" s="314"/>
      <c r="LSM13" s="314"/>
      <c r="LSN13" s="314"/>
      <c r="LSO13" s="314"/>
      <c r="LSP13" s="314"/>
      <c r="LSQ13" s="314"/>
      <c r="LSR13" s="314"/>
      <c r="LSS13" s="314"/>
      <c r="LST13" s="314"/>
      <c r="LSU13" s="314"/>
      <c r="LSV13" s="314"/>
      <c r="LSW13" s="314"/>
      <c r="LSX13" s="314"/>
      <c r="LSY13" s="314"/>
      <c r="LSZ13" s="314"/>
      <c r="LTA13" s="314"/>
      <c r="LTB13" s="314"/>
      <c r="LTC13" s="314"/>
      <c r="LTD13" s="314"/>
      <c r="LTE13" s="314"/>
      <c r="LTF13" s="314"/>
      <c r="LTG13" s="314"/>
      <c r="LTH13" s="314"/>
      <c r="LTI13" s="314"/>
      <c r="LTJ13" s="314"/>
      <c r="LTK13" s="314"/>
      <c r="LTL13" s="314"/>
      <c r="LTM13" s="314"/>
      <c r="LTN13" s="314"/>
      <c r="LTO13" s="314"/>
      <c r="LTP13" s="314"/>
      <c r="LTQ13" s="314"/>
      <c r="LTR13" s="314"/>
      <c r="LTS13" s="314"/>
      <c r="LTT13" s="314"/>
      <c r="LTU13" s="314"/>
      <c r="LTV13" s="314"/>
      <c r="LTW13" s="314"/>
      <c r="LTX13" s="314"/>
      <c r="LTY13" s="314"/>
      <c r="LTZ13" s="314"/>
      <c r="LUA13" s="314"/>
      <c r="LUB13" s="314"/>
      <c r="LUC13" s="314"/>
      <c r="LUD13" s="314"/>
      <c r="LUE13" s="314"/>
      <c r="LUF13" s="314"/>
      <c r="LUG13" s="314"/>
      <c r="LUH13" s="314"/>
      <c r="LUI13" s="314"/>
      <c r="LUJ13" s="314"/>
      <c r="LUK13" s="314"/>
      <c r="LUL13" s="314"/>
      <c r="LUM13" s="314"/>
      <c r="LUN13" s="314"/>
      <c r="LUO13" s="314"/>
      <c r="LUP13" s="314"/>
      <c r="LUQ13" s="314"/>
      <c r="LUR13" s="314"/>
      <c r="LUS13" s="314"/>
      <c r="LUT13" s="314"/>
      <c r="LUU13" s="314"/>
      <c r="LUV13" s="314"/>
      <c r="LUW13" s="314"/>
      <c r="LUX13" s="314"/>
      <c r="LUY13" s="314"/>
      <c r="LUZ13" s="314"/>
      <c r="LVA13" s="314"/>
      <c r="LVB13" s="314"/>
      <c r="LVC13" s="314"/>
      <c r="LVD13" s="314"/>
      <c r="LVE13" s="314"/>
      <c r="LVF13" s="314"/>
      <c r="LVG13" s="314"/>
      <c r="LVH13" s="314"/>
      <c r="LVI13" s="314"/>
      <c r="LVJ13" s="314"/>
      <c r="LVK13" s="314"/>
      <c r="LVL13" s="314"/>
      <c r="LVM13" s="314"/>
      <c r="LVN13" s="314"/>
      <c r="LVO13" s="314"/>
      <c r="LVP13" s="314"/>
      <c r="LVQ13" s="314"/>
      <c r="LVR13" s="314"/>
      <c r="LVS13" s="314"/>
      <c r="LVT13" s="314"/>
      <c r="LVU13" s="314"/>
      <c r="LVV13" s="314"/>
      <c r="LVW13" s="314"/>
      <c r="LVX13" s="314"/>
      <c r="LVY13" s="314"/>
      <c r="LVZ13" s="314"/>
      <c r="LWA13" s="314"/>
      <c r="LWB13" s="314"/>
      <c r="LWC13" s="314"/>
      <c r="LWD13" s="314"/>
      <c r="LWE13" s="314"/>
      <c r="LWF13" s="314"/>
      <c r="LWG13" s="314"/>
      <c r="LWH13" s="314"/>
      <c r="LWI13" s="314"/>
      <c r="LWJ13" s="314"/>
      <c r="LWK13" s="314"/>
      <c r="LWL13" s="314"/>
      <c r="LWM13" s="314"/>
      <c r="LWN13" s="314"/>
      <c r="LWO13" s="314"/>
      <c r="LWP13" s="314"/>
      <c r="LWQ13" s="314"/>
      <c r="LWR13" s="314"/>
      <c r="LWS13" s="314"/>
      <c r="LWT13" s="314"/>
      <c r="LWU13" s="314"/>
      <c r="LWV13" s="314"/>
      <c r="LWW13" s="314"/>
      <c r="LWX13" s="314"/>
      <c r="LWY13" s="314"/>
      <c r="LWZ13" s="314"/>
      <c r="LXA13" s="314"/>
      <c r="LXB13" s="314"/>
      <c r="LXC13" s="314"/>
      <c r="LXD13" s="314"/>
      <c r="LXE13" s="314"/>
      <c r="LXF13" s="314"/>
      <c r="LXG13" s="314"/>
      <c r="LXH13" s="314"/>
      <c r="LXI13" s="314"/>
      <c r="LXJ13" s="314"/>
      <c r="LXK13" s="314"/>
      <c r="LXL13" s="314"/>
      <c r="LXM13" s="314"/>
      <c r="LXN13" s="314"/>
      <c r="LXO13" s="314"/>
      <c r="LXP13" s="314"/>
      <c r="LXQ13" s="314"/>
      <c r="LXR13" s="314"/>
      <c r="LXS13" s="314"/>
      <c r="LXT13" s="314"/>
      <c r="LXU13" s="314"/>
      <c r="LXV13" s="314"/>
      <c r="LXW13" s="314"/>
      <c r="LXX13" s="314"/>
      <c r="LXY13" s="314"/>
      <c r="LXZ13" s="314"/>
      <c r="LYA13" s="314"/>
      <c r="LYB13" s="314"/>
      <c r="LYC13" s="314"/>
      <c r="LYD13" s="314"/>
      <c r="LYE13" s="314"/>
      <c r="LYF13" s="314"/>
      <c r="LYG13" s="314"/>
      <c r="LYH13" s="314"/>
      <c r="LYI13" s="314"/>
      <c r="LYJ13" s="314"/>
      <c r="LYK13" s="314"/>
      <c r="LYL13" s="314"/>
      <c r="LYM13" s="314"/>
      <c r="LYN13" s="314"/>
      <c r="LYO13" s="314"/>
      <c r="LYP13" s="314"/>
      <c r="LYQ13" s="314"/>
      <c r="LYR13" s="314"/>
      <c r="LYS13" s="314"/>
      <c r="LYT13" s="314"/>
      <c r="LYU13" s="314"/>
      <c r="LYV13" s="314"/>
      <c r="LYW13" s="314"/>
      <c r="LYX13" s="314"/>
      <c r="LYY13" s="314"/>
      <c r="LYZ13" s="314"/>
      <c r="LZA13" s="314"/>
      <c r="LZB13" s="314"/>
      <c r="LZC13" s="314"/>
      <c r="LZD13" s="314"/>
      <c r="LZE13" s="314"/>
      <c r="LZF13" s="314"/>
      <c r="LZG13" s="314"/>
      <c r="LZH13" s="314"/>
      <c r="LZI13" s="314"/>
      <c r="LZJ13" s="314"/>
      <c r="LZK13" s="314"/>
      <c r="LZL13" s="314"/>
      <c r="LZM13" s="314"/>
      <c r="LZN13" s="314"/>
      <c r="LZO13" s="314"/>
      <c r="LZP13" s="314"/>
      <c r="LZQ13" s="314"/>
      <c r="LZR13" s="314"/>
      <c r="LZS13" s="314"/>
      <c r="LZT13" s="314"/>
      <c r="LZU13" s="314"/>
      <c r="LZV13" s="314"/>
      <c r="LZW13" s="314"/>
      <c r="LZX13" s="314"/>
      <c r="LZY13" s="314"/>
      <c r="LZZ13" s="314"/>
      <c r="MAA13" s="314"/>
      <c r="MAB13" s="314"/>
      <c r="MAC13" s="314"/>
      <c r="MAD13" s="314"/>
      <c r="MAE13" s="314"/>
      <c r="MAF13" s="314"/>
      <c r="MAG13" s="314"/>
      <c r="MAH13" s="314"/>
      <c r="MAI13" s="314"/>
      <c r="MAJ13" s="314"/>
      <c r="MAK13" s="314"/>
      <c r="MAL13" s="314"/>
      <c r="MAM13" s="314"/>
      <c r="MAN13" s="314"/>
      <c r="MAO13" s="314"/>
      <c r="MAP13" s="314"/>
      <c r="MAQ13" s="314"/>
      <c r="MAR13" s="314"/>
      <c r="MAS13" s="314"/>
      <c r="MAT13" s="314"/>
      <c r="MAU13" s="314"/>
      <c r="MAV13" s="314"/>
      <c r="MAW13" s="314"/>
      <c r="MAX13" s="314"/>
      <c r="MAY13" s="314"/>
      <c r="MAZ13" s="314"/>
      <c r="MBA13" s="314"/>
      <c r="MBB13" s="314"/>
      <c r="MBC13" s="314"/>
      <c r="MBD13" s="314"/>
      <c r="MBE13" s="314"/>
      <c r="MBF13" s="314"/>
      <c r="MBG13" s="314"/>
      <c r="MBH13" s="314"/>
      <c r="MBI13" s="314"/>
      <c r="MBJ13" s="314"/>
      <c r="MBK13" s="314"/>
      <c r="MBL13" s="314"/>
      <c r="MBM13" s="314"/>
      <c r="MBN13" s="314"/>
      <c r="MBO13" s="314"/>
      <c r="MBP13" s="314"/>
      <c r="MBQ13" s="314"/>
      <c r="MBR13" s="314"/>
      <c r="MBS13" s="314"/>
      <c r="MBT13" s="314"/>
      <c r="MBU13" s="314"/>
      <c r="MBV13" s="314"/>
      <c r="MBW13" s="314"/>
      <c r="MBX13" s="314"/>
      <c r="MBY13" s="314"/>
      <c r="MBZ13" s="314"/>
      <c r="MCA13" s="314"/>
      <c r="MCB13" s="314"/>
      <c r="MCC13" s="314"/>
      <c r="MCD13" s="314"/>
      <c r="MCE13" s="314"/>
      <c r="MCF13" s="314"/>
      <c r="MCG13" s="314"/>
      <c r="MCH13" s="314"/>
      <c r="MCI13" s="314"/>
      <c r="MCJ13" s="314"/>
      <c r="MCK13" s="314"/>
      <c r="MCL13" s="314"/>
      <c r="MCM13" s="314"/>
      <c r="MCN13" s="314"/>
      <c r="MCO13" s="314"/>
      <c r="MCP13" s="314"/>
      <c r="MCQ13" s="314"/>
      <c r="MCR13" s="314"/>
      <c r="MCS13" s="314"/>
      <c r="MCT13" s="314"/>
      <c r="MCU13" s="314"/>
      <c r="MCV13" s="314"/>
      <c r="MCW13" s="314"/>
      <c r="MCX13" s="314"/>
      <c r="MCY13" s="314"/>
      <c r="MCZ13" s="314"/>
      <c r="MDA13" s="314"/>
      <c r="MDB13" s="314"/>
      <c r="MDC13" s="314"/>
      <c r="MDD13" s="314"/>
      <c r="MDE13" s="314"/>
      <c r="MDF13" s="314"/>
      <c r="MDG13" s="314"/>
      <c r="MDH13" s="314"/>
      <c r="MDI13" s="314"/>
      <c r="MDJ13" s="314"/>
      <c r="MDK13" s="314"/>
      <c r="MDL13" s="314"/>
      <c r="MDM13" s="314"/>
      <c r="MDN13" s="314"/>
      <c r="MDO13" s="314"/>
      <c r="MDP13" s="314"/>
      <c r="MDQ13" s="314"/>
      <c r="MDR13" s="314"/>
      <c r="MDS13" s="314"/>
      <c r="MDT13" s="314"/>
      <c r="MDU13" s="314"/>
      <c r="MDV13" s="314"/>
      <c r="MDW13" s="314"/>
      <c r="MDX13" s="314"/>
      <c r="MDY13" s="314"/>
      <c r="MDZ13" s="314"/>
      <c r="MEA13" s="314"/>
      <c r="MEB13" s="314"/>
      <c r="MEC13" s="314"/>
      <c r="MED13" s="314"/>
      <c r="MEE13" s="314"/>
      <c r="MEF13" s="314"/>
      <c r="MEG13" s="314"/>
      <c r="MEH13" s="314"/>
      <c r="MEI13" s="314"/>
      <c r="MEJ13" s="314"/>
      <c r="MEK13" s="314"/>
      <c r="MEL13" s="314"/>
      <c r="MEM13" s="314"/>
      <c r="MEN13" s="314"/>
      <c r="MEO13" s="314"/>
      <c r="MEP13" s="314"/>
      <c r="MEQ13" s="314"/>
      <c r="MER13" s="314"/>
      <c r="MES13" s="314"/>
      <c r="MET13" s="314"/>
      <c r="MEU13" s="314"/>
      <c r="MEV13" s="314"/>
      <c r="MEW13" s="314"/>
      <c r="MEX13" s="314"/>
      <c r="MEY13" s="314"/>
      <c r="MEZ13" s="314"/>
      <c r="MFA13" s="314"/>
      <c r="MFB13" s="314"/>
      <c r="MFC13" s="314"/>
      <c r="MFD13" s="314"/>
      <c r="MFE13" s="314"/>
      <c r="MFF13" s="314"/>
      <c r="MFG13" s="314"/>
      <c r="MFH13" s="314"/>
      <c r="MFI13" s="314"/>
      <c r="MFJ13" s="314"/>
      <c r="MFK13" s="314"/>
      <c r="MFL13" s="314"/>
      <c r="MFM13" s="314"/>
      <c r="MFN13" s="314"/>
      <c r="MFO13" s="314"/>
      <c r="MFP13" s="314"/>
      <c r="MFQ13" s="314"/>
      <c r="MFR13" s="314"/>
      <c r="MFS13" s="314"/>
      <c r="MFT13" s="314"/>
      <c r="MFU13" s="314"/>
      <c r="MFV13" s="314"/>
      <c r="MFW13" s="314"/>
      <c r="MFX13" s="314"/>
      <c r="MFY13" s="314"/>
      <c r="MFZ13" s="314"/>
      <c r="MGA13" s="314"/>
      <c r="MGB13" s="314"/>
      <c r="MGC13" s="314"/>
      <c r="MGD13" s="314"/>
      <c r="MGE13" s="314"/>
      <c r="MGF13" s="314"/>
      <c r="MGG13" s="314"/>
      <c r="MGH13" s="314"/>
      <c r="MGI13" s="314"/>
      <c r="MGJ13" s="314"/>
      <c r="MGK13" s="314"/>
      <c r="MGL13" s="314"/>
      <c r="MGM13" s="314"/>
      <c r="MGN13" s="314"/>
      <c r="MGO13" s="314"/>
      <c r="MGP13" s="314"/>
      <c r="MGQ13" s="314"/>
      <c r="MGR13" s="314"/>
      <c r="MGS13" s="314"/>
      <c r="MGT13" s="314"/>
      <c r="MGU13" s="314"/>
      <c r="MGV13" s="314"/>
      <c r="MGW13" s="314"/>
      <c r="MGX13" s="314"/>
      <c r="MGY13" s="314"/>
      <c r="MGZ13" s="314"/>
      <c r="MHA13" s="314"/>
      <c r="MHB13" s="314"/>
      <c r="MHC13" s="314"/>
      <c r="MHD13" s="314"/>
      <c r="MHE13" s="314"/>
      <c r="MHF13" s="314"/>
      <c r="MHG13" s="314"/>
      <c r="MHH13" s="314"/>
      <c r="MHI13" s="314"/>
      <c r="MHJ13" s="314"/>
      <c r="MHK13" s="314"/>
      <c r="MHL13" s="314"/>
      <c r="MHM13" s="314"/>
      <c r="MHN13" s="314"/>
      <c r="MHO13" s="314"/>
      <c r="MHP13" s="314"/>
      <c r="MHQ13" s="314"/>
      <c r="MHR13" s="314"/>
      <c r="MHS13" s="314"/>
      <c r="MHT13" s="314"/>
      <c r="MHU13" s="314"/>
      <c r="MHV13" s="314"/>
      <c r="MHW13" s="314"/>
      <c r="MHX13" s="314"/>
      <c r="MHY13" s="314"/>
      <c r="MHZ13" s="314"/>
      <c r="MIA13" s="314"/>
      <c r="MIB13" s="314"/>
      <c r="MIC13" s="314"/>
      <c r="MID13" s="314"/>
      <c r="MIE13" s="314"/>
      <c r="MIF13" s="314"/>
      <c r="MIG13" s="314"/>
      <c r="MIH13" s="314"/>
      <c r="MII13" s="314"/>
      <c r="MIJ13" s="314"/>
      <c r="MIK13" s="314"/>
      <c r="MIL13" s="314"/>
      <c r="MIM13" s="314"/>
      <c r="MIN13" s="314"/>
      <c r="MIO13" s="314"/>
      <c r="MIP13" s="314"/>
      <c r="MIQ13" s="314"/>
      <c r="MIR13" s="314"/>
      <c r="MIS13" s="314"/>
      <c r="MIT13" s="314"/>
      <c r="MIU13" s="314"/>
      <c r="MIV13" s="314"/>
      <c r="MIW13" s="314"/>
      <c r="MIX13" s="314"/>
      <c r="MIY13" s="314"/>
      <c r="MIZ13" s="314"/>
      <c r="MJA13" s="314"/>
      <c r="MJB13" s="314"/>
      <c r="MJC13" s="314"/>
      <c r="MJD13" s="314"/>
      <c r="MJE13" s="314"/>
      <c r="MJF13" s="314"/>
      <c r="MJG13" s="314"/>
      <c r="MJH13" s="314"/>
      <c r="MJI13" s="314"/>
      <c r="MJJ13" s="314"/>
      <c r="MJK13" s="314"/>
      <c r="MJL13" s="314"/>
      <c r="MJM13" s="314"/>
      <c r="MJN13" s="314"/>
      <c r="MJO13" s="314"/>
      <c r="MJP13" s="314"/>
      <c r="MJQ13" s="314"/>
      <c r="MJR13" s="314"/>
      <c r="MJS13" s="314"/>
      <c r="MJT13" s="314"/>
      <c r="MJU13" s="314"/>
      <c r="MJV13" s="314"/>
      <c r="MJW13" s="314"/>
      <c r="MJX13" s="314"/>
      <c r="MJY13" s="314"/>
      <c r="MJZ13" s="314"/>
      <c r="MKA13" s="314"/>
      <c r="MKB13" s="314"/>
      <c r="MKC13" s="314"/>
      <c r="MKD13" s="314"/>
      <c r="MKE13" s="314"/>
      <c r="MKF13" s="314"/>
      <c r="MKG13" s="314"/>
      <c r="MKH13" s="314"/>
      <c r="MKI13" s="314"/>
      <c r="MKJ13" s="314"/>
      <c r="MKK13" s="314"/>
      <c r="MKL13" s="314"/>
      <c r="MKM13" s="314"/>
      <c r="MKN13" s="314"/>
      <c r="MKO13" s="314"/>
      <c r="MKP13" s="314"/>
      <c r="MKQ13" s="314"/>
      <c r="MKR13" s="314"/>
      <c r="MKS13" s="314"/>
      <c r="MKT13" s="314"/>
      <c r="MKU13" s="314"/>
      <c r="MKV13" s="314"/>
      <c r="MKW13" s="314"/>
      <c r="MKX13" s="314"/>
      <c r="MKY13" s="314"/>
      <c r="MKZ13" s="314"/>
      <c r="MLA13" s="314"/>
      <c r="MLB13" s="314"/>
      <c r="MLC13" s="314"/>
      <c r="MLD13" s="314"/>
      <c r="MLE13" s="314"/>
      <c r="MLF13" s="314"/>
      <c r="MLG13" s="314"/>
      <c r="MLH13" s="314"/>
      <c r="MLI13" s="314"/>
      <c r="MLJ13" s="314"/>
      <c r="MLK13" s="314"/>
      <c r="MLL13" s="314"/>
      <c r="MLM13" s="314"/>
      <c r="MLN13" s="314"/>
      <c r="MLO13" s="314"/>
      <c r="MLP13" s="314"/>
      <c r="MLQ13" s="314"/>
      <c r="MLR13" s="314"/>
      <c r="MLS13" s="314"/>
      <c r="MLT13" s="314"/>
      <c r="MLU13" s="314"/>
      <c r="MLV13" s="314"/>
      <c r="MLW13" s="314"/>
      <c r="MLX13" s="314"/>
      <c r="MLY13" s="314"/>
      <c r="MLZ13" s="314"/>
      <c r="MMA13" s="314"/>
      <c r="MMB13" s="314"/>
      <c r="MMC13" s="314"/>
      <c r="MMD13" s="314"/>
      <c r="MME13" s="314"/>
      <c r="MMF13" s="314"/>
      <c r="MMG13" s="314"/>
      <c r="MMH13" s="314"/>
      <c r="MMI13" s="314"/>
      <c r="MMJ13" s="314"/>
      <c r="MMK13" s="314"/>
      <c r="MML13" s="314"/>
      <c r="MMM13" s="314"/>
      <c r="MMN13" s="314"/>
      <c r="MMO13" s="314"/>
      <c r="MMP13" s="314"/>
      <c r="MMQ13" s="314"/>
      <c r="MMR13" s="314"/>
      <c r="MMS13" s="314"/>
      <c r="MMT13" s="314"/>
      <c r="MMU13" s="314"/>
      <c r="MMV13" s="314"/>
      <c r="MMW13" s="314"/>
      <c r="MMX13" s="314"/>
      <c r="MMY13" s="314"/>
      <c r="MMZ13" s="314"/>
      <c r="MNA13" s="314"/>
      <c r="MNB13" s="314"/>
      <c r="MNC13" s="314"/>
      <c r="MND13" s="314"/>
      <c r="MNE13" s="314"/>
      <c r="MNF13" s="314"/>
      <c r="MNG13" s="314"/>
      <c r="MNH13" s="314"/>
      <c r="MNI13" s="314"/>
      <c r="MNJ13" s="314"/>
      <c r="MNK13" s="314"/>
      <c r="MNL13" s="314"/>
      <c r="MNM13" s="314"/>
      <c r="MNN13" s="314"/>
      <c r="MNO13" s="314"/>
      <c r="MNP13" s="314"/>
      <c r="MNQ13" s="314"/>
      <c r="MNR13" s="314"/>
      <c r="MNS13" s="314"/>
      <c r="MNT13" s="314"/>
      <c r="MNU13" s="314"/>
      <c r="MNV13" s="314"/>
      <c r="MNW13" s="314"/>
      <c r="MNX13" s="314"/>
      <c r="MNY13" s="314"/>
      <c r="MNZ13" s="314"/>
      <c r="MOA13" s="314"/>
      <c r="MOB13" s="314"/>
      <c r="MOC13" s="314"/>
      <c r="MOD13" s="314"/>
      <c r="MOE13" s="314"/>
      <c r="MOF13" s="314"/>
      <c r="MOG13" s="314"/>
      <c r="MOH13" s="314"/>
      <c r="MOI13" s="314"/>
      <c r="MOJ13" s="314"/>
      <c r="MOK13" s="314"/>
      <c r="MOL13" s="314"/>
      <c r="MOM13" s="314"/>
      <c r="MON13" s="314"/>
      <c r="MOO13" s="314"/>
      <c r="MOP13" s="314"/>
      <c r="MOQ13" s="314"/>
      <c r="MOR13" s="314"/>
      <c r="MOS13" s="314"/>
      <c r="MOT13" s="314"/>
      <c r="MOU13" s="314"/>
      <c r="MOV13" s="314"/>
      <c r="MOW13" s="314"/>
      <c r="MOX13" s="314"/>
      <c r="MOY13" s="314"/>
      <c r="MOZ13" s="314"/>
      <c r="MPA13" s="314"/>
      <c r="MPB13" s="314"/>
      <c r="MPC13" s="314"/>
      <c r="MPD13" s="314"/>
      <c r="MPE13" s="314"/>
      <c r="MPF13" s="314"/>
      <c r="MPG13" s="314"/>
      <c r="MPH13" s="314"/>
      <c r="MPI13" s="314"/>
      <c r="MPJ13" s="314"/>
      <c r="MPK13" s="314"/>
      <c r="MPL13" s="314"/>
      <c r="MPM13" s="314"/>
      <c r="MPN13" s="314"/>
      <c r="MPO13" s="314"/>
      <c r="MPP13" s="314"/>
      <c r="MPQ13" s="314"/>
      <c r="MPR13" s="314"/>
      <c r="MPS13" s="314"/>
      <c r="MPT13" s="314"/>
      <c r="MPU13" s="314"/>
      <c r="MPV13" s="314"/>
      <c r="MPW13" s="314"/>
      <c r="MPX13" s="314"/>
      <c r="MPY13" s="314"/>
      <c r="MPZ13" s="314"/>
      <c r="MQA13" s="314"/>
      <c r="MQB13" s="314"/>
      <c r="MQC13" s="314"/>
      <c r="MQD13" s="314"/>
      <c r="MQE13" s="314"/>
      <c r="MQF13" s="314"/>
      <c r="MQG13" s="314"/>
      <c r="MQH13" s="314"/>
      <c r="MQI13" s="314"/>
      <c r="MQJ13" s="314"/>
      <c r="MQK13" s="314"/>
      <c r="MQL13" s="314"/>
      <c r="MQM13" s="314"/>
      <c r="MQN13" s="314"/>
      <c r="MQO13" s="314"/>
      <c r="MQP13" s="314"/>
      <c r="MQQ13" s="314"/>
      <c r="MQR13" s="314"/>
      <c r="MQS13" s="314"/>
      <c r="MQT13" s="314"/>
      <c r="MQU13" s="314"/>
      <c r="MQV13" s="314"/>
      <c r="MQW13" s="314"/>
      <c r="MQX13" s="314"/>
      <c r="MQY13" s="314"/>
      <c r="MQZ13" s="314"/>
      <c r="MRA13" s="314"/>
      <c r="MRB13" s="314"/>
      <c r="MRC13" s="314"/>
      <c r="MRD13" s="314"/>
      <c r="MRE13" s="314"/>
      <c r="MRF13" s="314"/>
      <c r="MRG13" s="314"/>
      <c r="MRH13" s="314"/>
      <c r="MRI13" s="314"/>
      <c r="MRJ13" s="314"/>
      <c r="MRK13" s="314"/>
      <c r="MRL13" s="314"/>
      <c r="MRM13" s="314"/>
      <c r="MRN13" s="314"/>
      <c r="MRO13" s="314"/>
      <c r="MRP13" s="314"/>
      <c r="MRQ13" s="314"/>
      <c r="MRR13" s="314"/>
      <c r="MRS13" s="314"/>
      <c r="MRT13" s="314"/>
      <c r="MRU13" s="314"/>
      <c r="MRV13" s="314"/>
      <c r="MRW13" s="314"/>
      <c r="MRX13" s="314"/>
      <c r="MRY13" s="314"/>
      <c r="MRZ13" s="314"/>
      <c r="MSA13" s="314"/>
      <c r="MSB13" s="314"/>
      <c r="MSC13" s="314"/>
      <c r="MSD13" s="314"/>
      <c r="MSE13" s="314"/>
      <c r="MSF13" s="314"/>
      <c r="MSG13" s="314"/>
      <c r="MSH13" s="314"/>
      <c r="MSI13" s="314"/>
      <c r="MSJ13" s="314"/>
      <c r="MSK13" s="314"/>
      <c r="MSL13" s="314"/>
      <c r="MSM13" s="314"/>
      <c r="MSN13" s="314"/>
      <c r="MSO13" s="314"/>
      <c r="MSP13" s="314"/>
      <c r="MSQ13" s="314"/>
      <c r="MSR13" s="314"/>
      <c r="MSS13" s="314"/>
      <c r="MST13" s="314"/>
      <c r="MSU13" s="314"/>
      <c r="MSV13" s="314"/>
      <c r="MSW13" s="314"/>
      <c r="MSX13" s="314"/>
      <c r="MSY13" s="314"/>
      <c r="MSZ13" s="314"/>
      <c r="MTA13" s="314"/>
      <c r="MTB13" s="314"/>
      <c r="MTC13" s="314"/>
      <c r="MTD13" s="314"/>
      <c r="MTE13" s="314"/>
      <c r="MTF13" s="314"/>
      <c r="MTG13" s="314"/>
      <c r="MTH13" s="314"/>
      <c r="MTI13" s="314"/>
      <c r="MTJ13" s="314"/>
      <c r="MTK13" s="314"/>
      <c r="MTL13" s="314"/>
      <c r="MTM13" s="314"/>
      <c r="MTN13" s="314"/>
      <c r="MTO13" s="314"/>
      <c r="MTP13" s="314"/>
      <c r="MTQ13" s="314"/>
      <c r="MTR13" s="314"/>
      <c r="MTS13" s="314"/>
      <c r="MTT13" s="314"/>
      <c r="MTU13" s="314"/>
      <c r="MTV13" s="314"/>
      <c r="MTW13" s="314"/>
      <c r="MTX13" s="314"/>
      <c r="MTY13" s="314"/>
      <c r="MTZ13" s="314"/>
      <c r="MUA13" s="314"/>
      <c r="MUB13" s="314"/>
      <c r="MUC13" s="314"/>
      <c r="MUD13" s="314"/>
      <c r="MUE13" s="314"/>
      <c r="MUF13" s="314"/>
      <c r="MUG13" s="314"/>
      <c r="MUH13" s="314"/>
      <c r="MUI13" s="314"/>
      <c r="MUJ13" s="314"/>
      <c r="MUK13" s="314"/>
      <c r="MUL13" s="314"/>
      <c r="MUM13" s="314"/>
      <c r="MUN13" s="314"/>
      <c r="MUO13" s="314"/>
      <c r="MUP13" s="314"/>
      <c r="MUQ13" s="314"/>
      <c r="MUR13" s="314"/>
      <c r="MUS13" s="314"/>
      <c r="MUT13" s="314"/>
      <c r="MUU13" s="314"/>
      <c r="MUV13" s="314"/>
      <c r="MUW13" s="314"/>
      <c r="MUX13" s="314"/>
      <c r="MUY13" s="314"/>
      <c r="MUZ13" s="314"/>
      <c r="MVA13" s="314"/>
      <c r="MVB13" s="314"/>
      <c r="MVC13" s="314"/>
      <c r="MVD13" s="314"/>
      <c r="MVE13" s="314"/>
      <c r="MVF13" s="314"/>
      <c r="MVG13" s="314"/>
      <c r="MVH13" s="314"/>
      <c r="MVI13" s="314"/>
      <c r="MVJ13" s="314"/>
      <c r="MVK13" s="314"/>
      <c r="MVL13" s="314"/>
      <c r="MVM13" s="314"/>
      <c r="MVN13" s="314"/>
      <c r="MVO13" s="314"/>
      <c r="MVP13" s="314"/>
      <c r="MVQ13" s="314"/>
      <c r="MVR13" s="314"/>
      <c r="MVS13" s="314"/>
      <c r="MVT13" s="314"/>
      <c r="MVU13" s="314"/>
      <c r="MVV13" s="314"/>
      <c r="MVW13" s="314"/>
      <c r="MVX13" s="314"/>
      <c r="MVY13" s="314"/>
      <c r="MVZ13" s="314"/>
      <c r="MWA13" s="314"/>
      <c r="MWB13" s="314"/>
      <c r="MWC13" s="314"/>
      <c r="MWD13" s="314"/>
      <c r="MWE13" s="314"/>
      <c r="MWF13" s="314"/>
      <c r="MWG13" s="314"/>
      <c r="MWH13" s="314"/>
      <c r="MWI13" s="314"/>
      <c r="MWJ13" s="314"/>
      <c r="MWK13" s="314"/>
      <c r="MWL13" s="314"/>
      <c r="MWM13" s="314"/>
      <c r="MWN13" s="314"/>
      <c r="MWO13" s="314"/>
      <c r="MWP13" s="314"/>
      <c r="MWQ13" s="314"/>
      <c r="MWR13" s="314"/>
      <c r="MWS13" s="314"/>
      <c r="MWT13" s="314"/>
      <c r="MWU13" s="314"/>
      <c r="MWV13" s="314"/>
      <c r="MWW13" s="314"/>
      <c r="MWX13" s="314"/>
      <c r="MWY13" s="314"/>
      <c r="MWZ13" s="314"/>
      <c r="MXA13" s="314"/>
      <c r="MXB13" s="314"/>
      <c r="MXC13" s="314"/>
      <c r="MXD13" s="314"/>
      <c r="MXE13" s="314"/>
      <c r="MXF13" s="314"/>
      <c r="MXG13" s="314"/>
      <c r="MXH13" s="314"/>
      <c r="MXI13" s="314"/>
      <c r="MXJ13" s="314"/>
      <c r="MXK13" s="314"/>
      <c r="MXL13" s="314"/>
      <c r="MXM13" s="314"/>
      <c r="MXN13" s="314"/>
      <c r="MXO13" s="314"/>
      <c r="MXP13" s="314"/>
      <c r="MXQ13" s="314"/>
      <c r="MXR13" s="314"/>
      <c r="MXS13" s="314"/>
      <c r="MXT13" s="314"/>
      <c r="MXU13" s="314"/>
      <c r="MXV13" s="314"/>
      <c r="MXW13" s="314"/>
      <c r="MXX13" s="314"/>
      <c r="MXY13" s="314"/>
      <c r="MXZ13" s="314"/>
      <c r="MYA13" s="314"/>
      <c r="MYB13" s="314"/>
      <c r="MYC13" s="314"/>
      <c r="MYD13" s="314"/>
      <c r="MYE13" s="314"/>
      <c r="MYF13" s="314"/>
      <c r="MYG13" s="314"/>
      <c r="MYH13" s="314"/>
      <c r="MYI13" s="314"/>
      <c r="MYJ13" s="314"/>
      <c r="MYK13" s="314"/>
      <c r="MYL13" s="314"/>
      <c r="MYM13" s="314"/>
      <c r="MYN13" s="314"/>
      <c r="MYO13" s="314"/>
      <c r="MYP13" s="314"/>
      <c r="MYQ13" s="314"/>
      <c r="MYR13" s="314"/>
      <c r="MYS13" s="314"/>
      <c r="MYT13" s="314"/>
      <c r="MYU13" s="314"/>
      <c r="MYV13" s="314"/>
      <c r="MYW13" s="314"/>
      <c r="MYX13" s="314"/>
      <c r="MYY13" s="314"/>
      <c r="MYZ13" s="314"/>
      <c r="MZA13" s="314"/>
      <c r="MZB13" s="314"/>
      <c r="MZC13" s="314"/>
      <c r="MZD13" s="314"/>
      <c r="MZE13" s="314"/>
      <c r="MZF13" s="314"/>
      <c r="MZG13" s="314"/>
      <c r="MZH13" s="314"/>
      <c r="MZI13" s="314"/>
      <c r="MZJ13" s="314"/>
      <c r="MZK13" s="314"/>
      <c r="MZL13" s="314"/>
      <c r="MZM13" s="314"/>
      <c r="MZN13" s="314"/>
      <c r="MZO13" s="314"/>
      <c r="MZP13" s="314"/>
      <c r="MZQ13" s="314"/>
      <c r="MZR13" s="314"/>
      <c r="MZS13" s="314"/>
      <c r="MZT13" s="314"/>
      <c r="MZU13" s="314"/>
      <c r="MZV13" s="314"/>
      <c r="MZW13" s="314"/>
      <c r="MZX13" s="314"/>
      <c r="MZY13" s="314"/>
      <c r="MZZ13" s="314"/>
      <c r="NAA13" s="314"/>
      <c r="NAB13" s="314"/>
      <c r="NAC13" s="314"/>
      <c r="NAD13" s="314"/>
      <c r="NAE13" s="314"/>
      <c r="NAF13" s="314"/>
      <c r="NAG13" s="314"/>
      <c r="NAH13" s="314"/>
      <c r="NAI13" s="314"/>
      <c r="NAJ13" s="314"/>
      <c r="NAK13" s="314"/>
      <c r="NAL13" s="314"/>
      <c r="NAM13" s="314"/>
      <c r="NAN13" s="314"/>
      <c r="NAO13" s="314"/>
      <c r="NAP13" s="314"/>
      <c r="NAQ13" s="314"/>
      <c r="NAR13" s="314"/>
      <c r="NAS13" s="314"/>
      <c r="NAT13" s="314"/>
      <c r="NAU13" s="314"/>
      <c r="NAV13" s="314"/>
      <c r="NAW13" s="314"/>
      <c r="NAX13" s="314"/>
      <c r="NAY13" s="314"/>
      <c r="NAZ13" s="314"/>
      <c r="NBA13" s="314"/>
      <c r="NBB13" s="314"/>
      <c r="NBC13" s="314"/>
      <c r="NBD13" s="314"/>
      <c r="NBE13" s="314"/>
      <c r="NBF13" s="314"/>
      <c r="NBG13" s="314"/>
      <c r="NBH13" s="314"/>
      <c r="NBI13" s="314"/>
      <c r="NBJ13" s="314"/>
      <c r="NBK13" s="314"/>
      <c r="NBL13" s="314"/>
      <c r="NBM13" s="314"/>
      <c r="NBN13" s="314"/>
      <c r="NBO13" s="314"/>
      <c r="NBP13" s="314"/>
      <c r="NBQ13" s="314"/>
      <c r="NBR13" s="314"/>
      <c r="NBS13" s="314"/>
      <c r="NBT13" s="314"/>
      <c r="NBU13" s="314"/>
      <c r="NBV13" s="314"/>
      <c r="NBW13" s="314"/>
      <c r="NBX13" s="314"/>
      <c r="NBY13" s="314"/>
      <c r="NBZ13" s="314"/>
      <c r="NCA13" s="314"/>
      <c r="NCB13" s="314"/>
      <c r="NCC13" s="314"/>
      <c r="NCD13" s="314"/>
      <c r="NCE13" s="314"/>
      <c r="NCF13" s="314"/>
      <c r="NCG13" s="314"/>
      <c r="NCH13" s="314"/>
      <c r="NCI13" s="314"/>
      <c r="NCJ13" s="314"/>
      <c r="NCK13" s="314"/>
      <c r="NCL13" s="314"/>
      <c r="NCM13" s="314"/>
      <c r="NCN13" s="314"/>
      <c r="NCO13" s="314"/>
      <c r="NCP13" s="314"/>
      <c r="NCQ13" s="314"/>
      <c r="NCR13" s="314"/>
      <c r="NCS13" s="314"/>
      <c r="NCT13" s="314"/>
      <c r="NCU13" s="314"/>
      <c r="NCV13" s="314"/>
      <c r="NCW13" s="314"/>
      <c r="NCX13" s="314"/>
      <c r="NCY13" s="314"/>
      <c r="NCZ13" s="314"/>
      <c r="NDA13" s="314"/>
      <c r="NDB13" s="314"/>
      <c r="NDC13" s="314"/>
      <c r="NDD13" s="314"/>
      <c r="NDE13" s="314"/>
      <c r="NDF13" s="314"/>
      <c r="NDG13" s="314"/>
      <c r="NDH13" s="314"/>
      <c r="NDI13" s="314"/>
      <c r="NDJ13" s="314"/>
      <c r="NDK13" s="314"/>
      <c r="NDL13" s="314"/>
      <c r="NDM13" s="314"/>
      <c r="NDN13" s="314"/>
      <c r="NDO13" s="314"/>
      <c r="NDP13" s="314"/>
      <c r="NDQ13" s="314"/>
      <c r="NDR13" s="314"/>
      <c r="NDS13" s="314"/>
      <c r="NDT13" s="314"/>
      <c r="NDU13" s="314"/>
      <c r="NDV13" s="314"/>
      <c r="NDW13" s="314"/>
      <c r="NDX13" s="314"/>
      <c r="NDY13" s="314"/>
      <c r="NDZ13" s="314"/>
      <c r="NEA13" s="314"/>
      <c r="NEB13" s="314"/>
      <c r="NEC13" s="314"/>
      <c r="NED13" s="314"/>
      <c r="NEE13" s="314"/>
      <c r="NEF13" s="314"/>
      <c r="NEG13" s="314"/>
      <c r="NEH13" s="314"/>
      <c r="NEI13" s="314"/>
      <c r="NEJ13" s="314"/>
      <c r="NEK13" s="314"/>
      <c r="NEL13" s="314"/>
      <c r="NEM13" s="314"/>
      <c r="NEN13" s="314"/>
      <c r="NEO13" s="314"/>
      <c r="NEP13" s="314"/>
      <c r="NEQ13" s="314"/>
      <c r="NER13" s="314"/>
      <c r="NES13" s="314"/>
      <c r="NET13" s="314"/>
      <c r="NEU13" s="314"/>
      <c r="NEV13" s="314"/>
      <c r="NEW13" s="314"/>
      <c r="NEX13" s="314"/>
      <c r="NEY13" s="314"/>
      <c r="NEZ13" s="314"/>
      <c r="NFA13" s="314"/>
      <c r="NFB13" s="314"/>
      <c r="NFC13" s="314"/>
      <c r="NFD13" s="314"/>
      <c r="NFE13" s="314"/>
      <c r="NFF13" s="314"/>
      <c r="NFG13" s="314"/>
      <c r="NFH13" s="314"/>
      <c r="NFI13" s="314"/>
      <c r="NFJ13" s="314"/>
      <c r="NFK13" s="314"/>
      <c r="NFL13" s="314"/>
      <c r="NFM13" s="314"/>
      <c r="NFN13" s="314"/>
      <c r="NFO13" s="314"/>
      <c r="NFP13" s="314"/>
      <c r="NFQ13" s="314"/>
      <c r="NFR13" s="314"/>
      <c r="NFS13" s="314"/>
      <c r="NFT13" s="314"/>
      <c r="NFU13" s="314"/>
      <c r="NFV13" s="314"/>
      <c r="NFW13" s="314"/>
      <c r="NFX13" s="314"/>
      <c r="NFY13" s="314"/>
      <c r="NFZ13" s="314"/>
      <c r="NGA13" s="314"/>
      <c r="NGB13" s="314"/>
      <c r="NGC13" s="314"/>
      <c r="NGD13" s="314"/>
      <c r="NGE13" s="314"/>
      <c r="NGF13" s="314"/>
      <c r="NGG13" s="314"/>
      <c r="NGH13" s="314"/>
      <c r="NGI13" s="314"/>
      <c r="NGJ13" s="314"/>
      <c r="NGK13" s="314"/>
      <c r="NGL13" s="314"/>
      <c r="NGM13" s="314"/>
      <c r="NGN13" s="314"/>
      <c r="NGO13" s="314"/>
      <c r="NGP13" s="314"/>
      <c r="NGQ13" s="314"/>
      <c r="NGR13" s="314"/>
      <c r="NGS13" s="314"/>
      <c r="NGT13" s="314"/>
      <c r="NGU13" s="314"/>
      <c r="NGV13" s="314"/>
      <c r="NGW13" s="314"/>
      <c r="NGX13" s="314"/>
      <c r="NGY13" s="314"/>
      <c r="NGZ13" s="314"/>
      <c r="NHA13" s="314"/>
      <c r="NHB13" s="314"/>
      <c r="NHC13" s="314"/>
      <c r="NHD13" s="314"/>
      <c r="NHE13" s="314"/>
      <c r="NHF13" s="314"/>
      <c r="NHG13" s="314"/>
      <c r="NHH13" s="314"/>
      <c r="NHI13" s="314"/>
      <c r="NHJ13" s="314"/>
      <c r="NHK13" s="314"/>
      <c r="NHL13" s="314"/>
      <c r="NHM13" s="314"/>
      <c r="NHN13" s="314"/>
      <c r="NHO13" s="314"/>
      <c r="NHP13" s="314"/>
      <c r="NHQ13" s="314"/>
      <c r="NHR13" s="314"/>
      <c r="NHS13" s="314"/>
      <c r="NHT13" s="314"/>
      <c r="NHU13" s="314"/>
      <c r="NHV13" s="314"/>
      <c r="NHW13" s="314"/>
      <c r="NHX13" s="314"/>
      <c r="NHY13" s="314"/>
      <c r="NHZ13" s="314"/>
      <c r="NIA13" s="314"/>
      <c r="NIB13" s="314"/>
      <c r="NIC13" s="314"/>
      <c r="NID13" s="314"/>
      <c r="NIE13" s="314"/>
      <c r="NIF13" s="314"/>
      <c r="NIG13" s="314"/>
      <c r="NIH13" s="314"/>
      <c r="NII13" s="314"/>
      <c r="NIJ13" s="314"/>
      <c r="NIK13" s="314"/>
      <c r="NIL13" s="314"/>
      <c r="NIM13" s="314"/>
      <c r="NIN13" s="314"/>
      <c r="NIO13" s="314"/>
      <c r="NIP13" s="314"/>
      <c r="NIQ13" s="314"/>
      <c r="NIR13" s="314"/>
      <c r="NIS13" s="314"/>
      <c r="NIT13" s="314"/>
      <c r="NIU13" s="314"/>
      <c r="NIV13" s="314"/>
      <c r="NIW13" s="314"/>
      <c r="NIX13" s="314"/>
      <c r="NIY13" s="314"/>
      <c r="NIZ13" s="314"/>
      <c r="NJA13" s="314"/>
      <c r="NJB13" s="314"/>
      <c r="NJC13" s="314"/>
      <c r="NJD13" s="314"/>
      <c r="NJE13" s="314"/>
      <c r="NJF13" s="314"/>
      <c r="NJG13" s="314"/>
      <c r="NJH13" s="314"/>
      <c r="NJI13" s="314"/>
      <c r="NJJ13" s="314"/>
      <c r="NJK13" s="314"/>
      <c r="NJL13" s="314"/>
      <c r="NJM13" s="314"/>
      <c r="NJN13" s="314"/>
      <c r="NJO13" s="314"/>
      <c r="NJP13" s="314"/>
      <c r="NJQ13" s="314"/>
      <c r="NJR13" s="314"/>
      <c r="NJS13" s="314"/>
      <c r="NJT13" s="314"/>
      <c r="NJU13" s="314"/>
      <c r="NJV13" s="314"/>
      <c r="NJW13" s="314"/>
      <c r="NJX13" s="314"/>
      <c r="NJY13" s="314"/>
      <c r="NJZ13" s="314"/>
      <c r="NKA13" s="314"/>
      <c r="NKB13" s="314"/>
      <c r="NKC13" s="314"/>
      <c r="NKD13" s="314"/>
      <c r="NKE13" s="314"/>
      <c r="NKF13" s="314"/>
      <c r="NKG13" s="314"/>
      <c r="NKH13" s="314"/>
      <c r="NKI13" s="314"/>
      <c r="NKJ13" s="314"/>
      <c r="NKK13" s="314"/>
      <c r="NKL13" s="314"/>
      <c r="NKM13" s="314"/>
      <c r="NKN13" s="314"/>
      <c r="NKO13" s="314"/>
      <c r="NKP13" s="314"/>
      <c r="NKQ13" s="314"/>
      <c r="NKR13" s="314"/>
      <c r="NKS13" s="314"/>
      <c r="NKT13" s="314"/>
      <c r="NKU13" s="314"/>
      <c r="NKV13" s="314"/>
      <c r="NKW13" s="314"/>
      <c r="NKX13" s="314"/>
      <c r="NKY13" s="314"/>
      <c r="NKZ13" s="314"/>
      <c r="NLA13" s="314"/>
      <c r="NLB13" s="314"/>
      <c r="NLC13" s="314"/>
      <c r="NLD13" s="314"/>
      <c r="NLE13" s="314"/>
      <c r="NLF13" s="314"/>
      <c r="NLG13" s="314"/>
      <c r="NLH13" s="314"/>
      <c r="NLI13" s="314"/>
      <c r="NLJ13" s="314"/>
      <c r="NLK13" s="314"/>
      <c r="NLL13" s="314"/>
      <c r="NLM13" s="314"/>
      <c r="NLN13" s="314"/>
      <c r="NLO13" s="314"/>
      <c r="NLP13" s="314"/>
      <c r="NLQ13" s="314"/>
      <c r="NLR13" s="314"/>
      <c r="NLS13" s="314"/>
      <c r="NLT13" s="314"/>
      <c r="NLU13" s="314"/>
      <c r="NLV13" s="314"/>
      <c r="NLW13" s="314"/>
      <c r="NLX13" s="314"/>
      <c r="NLY13" s="314"/>
      <c r="NLZ13" s="314"/>
      <c r="NMA13" s="314"/>
      <c r="NMB13" s="314"/>
      <c r="NMC13" s="314"/>
      <c r="NMD13" s="314"/>
      <c r="NME13" s="314"/>
      <c r="NMF13" s="314"/>
      <c r="NMG13" s="314"/>
      <c r="NMH13" s="314"/>
      <c r="NMI13" s="314"/>
      <c r="NMJ13" s="314"/>
      <c r="NMK13" s="314"/>
      <c r="NML13" s="314"/>
      <c r="NMM13" s="314"/>
      <c r="NMN13" s="314"/>
      <c r="NMO13" s="314"/>
      <c r="NMP13" s="314"/>
      <c r="NMQ13" s="314"/>
      <c r="NMR13" s="314"/>
      <c r="NMS13" s="314"/>
      <c r="NMT13" s="314"/>
      <c r="NMU13" s="314"/>
      <c r="NMV13" s="314"/>
      <c r="NMW13" s="314"/>
      <c r="NMX13" s="314"/>
      <c r="NMY13" s="314"/>
      <c r="NMZ13" s="314"/>
      <c r="NNA13" s="314"/>
      <c r="NNB13" s="314"/>
      <c r="NNC13" s="314"/>
      <c r="NND13" s="314"/>
      <c r="NNE13" s="314"/>
      <c r="NNF13" s="314"/>
      <c r="NNG13" s="314"/>
      <c r="NNH13" s="314"/>
      <c r="NNI13" s="314"/>
      <c r="NNJ13" s="314"/>
      <c r="NNK13" s="314"/>
      <c r="NNL13" s="314"/>
      <c r="NNM13" s="314"/>
      <c r="NNN13" s="314"/>
      <c r="NNO13" s="314"/>
      <c r="NNP13" s="314"/>
      <c r="NNQ13" s="314"/>
      <c r="NNR13" s="314"/>
      <c r="NNS13" s="314"/>
      <c r="NNT13" s="314"/>
      <c r="NNU13" s="314"/>
      <c r="NNV13" s="314"/>
      <c r="NNW13" s="314"/>
      <c r="NNX13" s="314"/>
      <c r="NNY13" s="314"/>
      <c r="NNZ13" s="314"/>
      <c r="NOA13" s="314"/>
      <c r="NOB13" s="314"/>
      <c r="NOC13" s="314"/>
      <c r="NOD13" s="314"/>
      <c r="NOE13" s="314"/>
      <c r="NOF13" s="314"/>
      <c r="NOG13" s="314"/>
      <c r="NOH13" s="314"/>
      <c r="NOI13" s="314"/>
      <c r="NOJ13" s="314"/>
      <c r="NOK13" s="314"/>
      <c r="NOL13" s="314"/>
      <c r="NOM13" s="314"/>
      <c r="NON13" s="314"/>
      <c r="NOO13" s="314"/>
      <c r="NOP13" s="314"/>
      <c r="NOQ13" s="314"/>
      <c r="NOR13" s="314"/>
      <c r="NOS13" s="314"/>
      <c r="NOT13" s="314"/>
      <c r="NOU13" s="314"/>
      <c r="NOV13" s="314"/>
      <c r="NOW13" s="314"/>
      <c r="NOX13" s="314"/>
      <c r="NOY13" s="314"/>
      <c r="NOZ13" s="314"/>
      <c r="NPA13" s="314"/>
      <c r="NPB13" s="314"/>
      <c r="NPC13" s="314"/>
      <c r="NPD13" s="314"/>
      <c r="NPE13" s="314"/>
      <c r="NPF13" s="314"/>
      <c r="NPG13" s="314"/>
      <c r="NPH13" s="314"/>
      <c r="NPI13" s="314"/>
      <c r="NPJ13" s="314"/>
      <c r="NPK13" s="314"/>
      <c r="NPL13" s="314"/>
      <c r="NPM13" s="314"/>
      <c r="NPN13" s="314"/>
      <c r="NPO13" s="314"/>
      <c r="NPP13" s="314"/>
      <c r="NPQ13" s="314"/>
      <c r="NPR13" s="314"/>
      <c r="NPS13" s="314"/>
      <c r="NPT13" s="314"/>
      <c r="NPU13" s="314"/>
      <c r="NPV13" s="314"/>
      <c r="NPW13" s="314"/>
      <c r="NPX13" s="314"/>
      <c r="NPY13" s="314"/>
      <c r="NPZ13" s="314"/>
      <c r="NQA13" s="314"/>
      <c r="NQB13" s="314"/>
      <c r="NQC13" s="314"/>
      <c r="NQD13" s="314"/>
      <c r="NQE13" s="314"/>
      <c r="NQF13" s="314"/>
      <c r="NQG13" s="314"/>
      <c r="NQH13" s="314"/>
      <c r="NQI13" s="314"/>
      <c r="NQJ13" s="314"/>
      <c r="NQK13" s="314"/>
      <c r="NQL13" s="314"/>
      <c r="NQM13" s="314"/>
      <c r="NQN13" s="314"/>
      <c r="NQO13" s="314"/>
      <c r="NQP13" s="314"/>
      <c r="NQQ13" s="314"/>
      <c r="NQR13" s="314"/>
      <c r="NQS13" s="314"/>
      <c r="NQT13" s="314"/>
      <c r="NQU13" s="314"/>
      <c r="NQV13" s="314"/>
      <c r="NQW13" s="314"/>
      <c r="NQX13" s="314"/>
      <c r="NQY13" s="314"/>
      <c r="NQZ13" s="314"/>
      <c r="NRA13" s="314"/>
      <c r="NRB13" s="314"/>
      <c r="NRC13" s="314"/>
      <c r="NRD13" s="314"/>
      <c r="NRE13" s="314"/>
      <c r="NRF13" s="314"/>
      <c r="NRG13" s="314"/>
      <c r="NRH13" s="314"/>
      <c r="NRI13" s="314"/>
      <c r="NRJ13" s="314"/>
      <c r="NRK13" s="314"/>
      <c r="NRL13" s="314"/>
      <c r="NRM13" s="314"/>
      <c r="NRN13" s="314"/>
      <c r="NRO13" s="314"/>
      <c r="NRP13" s="314"/>
      <c r="NRQ13" s="314"/>
      <c r="NRR13" s="314"/>
      <c r="NRS13" s="314"/>
      <c r="NRT13" s="314"/>
      <c r="NRU13" s="314"/>
      <c r="NRV13" s="314"/>
      <c r="NRW13" s="314"/>
      <c r="NRX13" s="314"/>
      <c r="NRY13" s="314"/>
      <c r="NRZ13" s="314"/>
      <c r="NSA13" s="314"/>
      <c r="NSB13" s="314"/>
      <c r="NSC13" s="314"/>
      <c r="NSD13" s="314"/>
      <c r="NSE13" s="314"/>
      <c r="NSF13" s="314"/>
      <c r="NSG13" s="314"/>
      <c r="NSH13" s="314"/>
      <c r="NSI13" s="314"/>
      <c r="NSJ13" s="314"/>
      <c r="NSK13" s="314"/>
      <c r="NSL13" s="314"/>
      <c r="NSM13" s="314"/>
      <c r="NSN13" s="314"/>
      <c r="NSO13" s="314"/>
      <c r="NSP13" s="314"/>
      <c r="NSQ13" s="314"/>
      <c r="NSR13" s="314"/>
      <c r="NSS13" s="314"/>
      <c r="NST13" s="314"/>
      <c r="NSU13" s="314"/>
      <c r="NSV13" s="314"/>
      <c r="NSW13" s="314"/>
      <c r="NSX13" s="314"/>
      <c r="NSY13" s="314"/>
      <c r="NSZ13" s="314"/>
      <c r="NTA13" s="314"/>
      <c r="NTB13" s="314"/>
      <c r="NTC13" s="314"/>
      <c r="NTD13" s="314"/>
      <c r="NTE13" s="314"/>
      <c r="NTF13" s="314"/>
      <c r="NTG13" s="314"/>
      <c r="NTH13" s="314"/>
      <c r="NTI13" s="314"/>
      <c r="NTJ13" s="314"/>
      <c r="NTK13" s="314"/>
      <c r="NTL13" s="314"/>
      <c r="NTM13" s="314"/>
      <c r="NTN13" s="314"/>
      <c r="NTO13" s="314"/>
      <c r="NTP13" s="314"/>
      <c r="NTQ13" s="314"/>
      <c r="NTR13" s="314"/>
      <c r="NTS13" s="314"/>
      <c r="NTT13" s="314"/>
      <c r="NTU13" s="314"/>
      <c r="NTV13" s="314"/>
      <c r="NTW13" s="314"/>
      <c r="NTX13" s="314"/>
      <c r="NTY13" s="314"/>
      <c r="NTZ13" s="314"/>
      <c r="NUA13" s="314"/>
      <c r="NUB13" s="314"/>
      <c r="NUC13" s="314"/>
      <c r="NUD13" s="314"/>
      <c r="NUE13" s="314"/>
      <c r="NUF13" s="314"/>
      <c r="NUG13" s="314"/>
      <c r="NUH13" s="314"/>
      <c r="NUI13" s="314"/>
      <c r="NUJ13" s="314"/>
      <c r="NUK13" s="314"/>
      <c r="NUL13" s="314"/>
      <c r="NUM13" s="314"/>
      <c r="NUN13" s="314"/>
      <c r="NUO13" s="314"/>
      <c r="NUP13" s="314"/>
      <c r="NUQ13" s="314"/>
      <c r="NUR13" s="314"/>
      <c r="NUS13" s="314"/>
      <c r="NUT13" s="314"/>
      <c r="NUU13" s="314"/>
      <c r="NUV13" s="314"/>
      <c r="NUW13" s="314"/>
      <c r="NUX13" s="314"/>
      <c r="NUY13" s="314"/>
      <c r="NUZ13" s="314"/>
      <c r="NVA13" s="314"/>
      <c r="NVB13" s="314"/>
      <c r="NVC13" s="314"/>
      <c r="NVD13" s="314"/>
      <c r="NVE13" s="314"/>
      <c r="NVF13" s="314"/>
      <c r="NVG13" s="314"/>
      <c r="NVH13" s="314"/>
      <c r="NVI13" s="314"/>
      <c r="NVJ13" s="314"/>
      <c r="NVK13" s="314"/>
      <c r="NVL13" s="314"/>
      <c r="NVM13" s="314"/>
      <c r="NVN13" s="314"/>
      <c r="NVO13" s="314"/>
      <c r="NVP13" s="314"/>
      <c r="NVQ13" s="314"/>
      <c r="NVR13" s="314"/>
      <c r="NVS13" s="314"/>
      <c r="NVT13" s="314"/>
      <c r="NVU13" s="314"/>
      <c r="NVV13" s="314"/>
      <c r="NVW13" s="314"/>
      <c r="NVX13" s="314"/>
      <c r="NVY13" s="314"/>
      <c r="NVZ13" s="314"/>
      <c r="NWA13" s="314"/>
      <c r="NWB13" s="314"/>
      <c r="NWC13" s="314"/>
      <c r="NWD13" s="314"/>
      <c r="NWE13" s="314"/>
      <c r="NWF13" s="314"/>
      <c r="NWG13" s="314"/>
      <c r="NWH13" s="314"/>
      <c r="NWI13" s="314"/>
      <c r="NWJ13" s="314"/>
      <c r="NWK13" s="314"/>
      <c r="NWL13" s="314"/>
      <c r="NWM13" s="314"/>
      <c r="NWN13" s="314"/>
      <c r="NWO13" s="314"/>
      <c r="NWP13" s="314"/>
      <c r="NWQ13" s="314"/>
      <c r="NWR13" s="314"/>
      <c r="NWS13" s="314"/>
      <c r="NWT13" s="314"/>
      <c r="NWU13" s="314"/>
      <c r="NWV13" s="314"/>
      <c r="NWW13" s="314"/>
      <c r="NWX13" s="314"/>
      <c r="NWY13" s="314"/>
      <c r="NWZ13" s="314"/>
      <c r="NXA13" s="314"/>
      <c r="NXB13" s="314"/>
      <c r="NXC13" s="314"/>
      <c r="NXD13" s="314"/>
      <c r="NXE13" s="314"/>
      <c r="NXF13" s="314"/>
      <c r="NXG13" s="314"/>
      <c r="NXH13" s="314"/>
      <c r="NXI13" s="314"/>
      <c r="NXJ13" s="314"/>
      <c r="NXK13" s="314"/>
      <c r="NXL13" s="314"/>
      <c r="NXM13" s="314"/>
      <c r="NXN13" s="314"/>
      <c r="NXO13" s="314"/>
      <c r="NXP13" s="314"/>
      <c r="NXQ13" s="314"/>
      <c r="NXR13" s="314"/>
      <c r="NXS13" s="314"/>
      <c r="NXT13" s="314"/>
      <c r="NXU13" s="314"/>
      <c r="NXV13" s="314"/>
      <c r="NXW13" s="314"/>
      <c r="NXX13" s="314"/>
      <c r="NXY13" s="314"/>
      <c r="NXZ13" s="314"/>
      <c r="NYA13" s="314"/>
      <c r="NYB13" s="314"/>
      <c r="NYC13" s="314"/>
      <c r="NYD13" s="314"/>
      <c r="NYE13" s="314"/>
      <c r="NYF13" s="314"/>
      <c r="NYG13" s="314"/>
      <c r="NYH13" s="314"/>
      <c r="NYI13" s="314"/>
      <c r="NYJ13" s="314"/>
      <c r="NYK13" s="314"/>
      <c r="NYL13" s="314"/>
      <c r="NYM13" s="314"/>
      <c r="NYN13" s="314"/>
      <c r="NYO13" s="314"/>
      <c r="NYP13" s="314"/>
      <c r="NYQ13" s="314"/>
      <c r="NYR13" s="314"/>
      <c r="NYS13" s="314"/>
      <c r="NYT13" s="314"/>
      <c r="NYU13" s="314"/>
      <c r="NYV13" s="314"/>
      <c r="NYW13" s="314"/>
      <c r="NYX13" s="314"/>
      <c r="NYY13" s="314"/>
      <c r="NYZ13" s="314"/>
      <c r="NZA13" s="314"/>
      <c r="NZB13" s="314"/>
      <c r="NZC13" s="314"/>
      <c r="NZD13" s="314"/>
      <c r="NZE13" s="314"/>
      <c r="NZF13" s="314"/>
      <c r="NZG13" s="314"/>
      <c r="NZH13" s="314"/>
      <c r="NZI13" s="314"/>
      <c r="NZJ13" s="314"/>
      <c r="NZK13" s="314"/>
      <c r="NZL13" s="314"/>
      <c r="NZM13" s="314"/>
      <c r="NZN13" s="314"/>
      <c r="NZO13" s="314"/>
      <c r="NZP13" s="314"/>
      <c r="NZQ13" s="314"/>
      <c r="NZR13" s="314"/>
      <c r="NZS13" s="314"/>
      <c r="NZT13" s="314"/>
      <c r="NZU13" s="314"/>
      <c r="NZV13" s="314"/>
      <c r="NZW13" s="314"/>
      <c r="NZX13" s="314"/>
      <c r="NZY13" s="314"/>
      <c r="NZZ13" s="314"/>
      <c r="OAA13" s="314"/>
      <c r="OAB13" s="314"/>
      <c r="OAC13" s="314"/>
      <c r="OAD13" s="314"/>
      <c r="OAE13" s="314"/>
      <c r="OAF13" s="314"/>
      <c r="OAG13" s="314"/>
      <c r="OAH13" s="314"/>
      <c r="OAI13" s="314"/>
      <c r="OAJ13" s="314"/>
      <c r="OAK13" s="314"/>
      <c r="OAL13" s="314"/>
      <c r="OAM13" s="314"/>
      <c r="OAN13" s="314"/>
      <c r="OAO13" s="314"/>
      <c r="OAP13" s="314"/>
      <c r="OAQ13" s="314"/>
      <c r="OAR13" s="314"/>
      <c r="OAS13" s="314"/>
      <c r="OAT13" s="314"/>
      <c r="OAU13" s="314"/>
      <c r="OAV13" s="314"/>
      <c r="OAW13" s="314"/>
      <c r="OAX13" s="314"/>
      <c r="OAY13" s="314"/>
      <c r="OAZ13" s="314"/>
      <c r="OBA13" s="314"/>
      <c r="OBB13" s="314"/>
      <c r="OBC13" s="314"/>
      <c r="OBD13" s="314"/>
      <c r="OBE13" s="314"/>
      <c r="OBF13" s="314"/>
      <c r="OBG13" s="314"/>
      <c r="OBH13" s="314"/>
      <c r="OBI13" s="314"/>
      <c r="OBJ13" s="314"/>
      <c r="OBK13" s="314"/>
      <c r="OBL13" s="314"/>
      <c r="OBM13" s="314"/>
      <c r="OBN13" s="314"/>
      <c r="OBO13" s="314"/>
      <c r="OBP13" s="314"/>
      <c r="OBQ13" s="314"/>
      <c r="OBR13" s="314"/>
      <c r="OBS13" s="314"/>
      <c r="OBT13" s="314"/>
      <c r="OBU13" s="314"/>
      <c r="OBV13" s="314"/>
      <c r="OBW13" s="314"/>
      <c r="OBX13" s="314"/>
      <c r="OBY13" s="314"/>
      <c r="OBZ13" s="314"/>
      <c r="OCA13" s="314"/>
      <c r="OCB13" s="314"/>
      <c r="OCC13" s="314"/>
      <c r="OCD13" s="314"/>
      <c r="OCE13" s="314"/>
      <c r="OCF13" s="314"/>
      <c r="OCG13" s="314"/>
      <c r="OCH13" s="314"/>
      <c r="OCI13" s="314"/>
      <c r="OCJ13" s="314"/>
      <c r="OCK13" s="314"/>
      <c r="OCL13" s="314"/>
      <c r="OCM13" s="314"/>
      <c r="OCN13" s="314"/>
      <c r="OCO13" s="314"/>
      <c r="OCP13" s="314"/>
      <c r="OCQ13" s="314"/>
      <c r="OCR13" s="314"/>
      <c r="OCS13" s="314"/>
      <c r="OCT13" s="314"/>
      <c r="OCU13" s="314"/>
      <c r="OCV13" s="314"/>
      <c r="OCW13" s="314"/>
      <c r="OCX13" s="314"/>
      <c r="OCY13" s="314"/>
      <c r="OCZ13" s="314"/>
      <c r="ODA13" s="314"/>
      <c r="ODB13" s="314"/>
      <c r="ODC13" s="314"/>
      <c r="ODD13" s="314"/>
      <c r="ODE13" s="314"/>
      <c r="ODF13" s="314"/>
      <c r="ODG13" s="314"/>
      <c r="ODH13" s="314"/>
      <c r="ODI13" s="314"/>
      <c r="ODJ13" s="314"/>
      <c r="ODK13" s="314"/>
      <c r="ODL13" s="314"/>
      <c r="ODM13" s="314"/>
      <c r="ODN13" s="314"/>
      <c r="ODO13" s="314"/>
      <c r="ODP13" s="314"/>
      <c r="ODQ13" s="314"/>
      <c r="ODR13" s="314"/>
      <c r="ODS13" s="314"/>
      <c r="ODT13" s="314"/>
      <c r="ODU13" s="314"/>
      <c r="ODV13" s="314"/>
      <c r="ODW13" s="314"/>
      <c r="ODX13" s="314"/>
      <c r="ODY13" s="314"/>
      <c r="ODZ13" s="314"/>
      <c r="OEA13" s="314"/>
      <c r="OEB13" s="314"/>
      <c r="OEC13" s="314"/>
      <c r="OED13" s="314"/>
      <c r="OEE13" s="314"/>
      <c r="OEF13" s="314"/>
      <c r="OEG13" s="314"/>
      <c r="OEH13" s="314"/>
      <c r="OEI13" s="314"/>
      <c r="OEJ13" s="314"/>
      <c r="OEK13" s="314"/>
      <c r="OEL13" s="314"/>
      <c r="OEM13" s="314"/>
      <c r="OEN13" s="314"/>
      <c r="OEO13" s="314"/>
      <c r="OEP13" s="314"/>
      <c r="OEQ13" s="314"/>
      <c r="OER13" s="314"/>
      <c r="OES13" s="314"/>
      <c r="OET13" s="314"/>
      <c r="OEU13" s="314"/>
      <c r="OEV13" s="314"/>
      <c r="OEW13" s="314"/>
      <c r="OEX13" s="314"/>
      <c r="OEY13" s="314"/>
      <c r="OEZ13" s="314"/>
      <c r="OFA13" s="314"/>
      <c r="OFB13" s="314"/>
      <c r="OFC13" s="314"/>
      <c r="OFD13" s="314"/>
      <c r="OFE13" s="314"/>
      <c r="OFF13" s="314"/>
      <c r="OFG13" s="314"/>
      <c r="OFH13" s="314"/>
      <c r="OFI13" s="314"/>
      <c r="OFJ13" s="314"/>
      <c r="OFK13" s="314"/>
      <c r="OFL13" s="314"/>
      <c r="OFM13" s="314"/>
      <c r="OFN13" s="314"/>
      <c r="OFO13" s="314"/>
      <c r="OFP13" s="314"/>
      <c r="OFQ13" s="314"/>
      <c r="OFR13" s="314"/>
      <c r="OFS13" s="314"/>
      <c r="OFT13" s="314"/>
      <c r="OFU13" s="314"/>
      <c r="OFV13" s="314"/>
      <c r="OFW13" s="314"/>
      <c r="OFX13" s="314"/>
      <c r="OFY13" s="314"/>
      <c r="OFZ13" s="314"/>
      <c r="OGA13" s="314"/>
      <c r="OGB13" s="314"/>
      <c r="OGC13" s="314"/>
      <c r="OGD13" s="314"/>
      <c r="OGE13" s="314"/>
      <c r="OGF13" s="314"/>
      <c r="OGG13" s="314"/>
      <c r="OGH13" s="314"/>
      <c r="OGI13" s="314"/>
      <c r="OGJ13" s="314"/>
      <c r="OGK13" s="314"/>
      <c r="OGL13" s="314"/>
      <c r="OGM13" s="314"/>
      <c r="OGN13" s="314"/>
      <c r="OGO13" s="314"/>
      <c r="OGP13" s="314"/>
      <c r="OGQ13" s="314"/>
      <c r="OGR13" s="314"/>
      <c r="OGS13" s="314"/>
      <c r="OGT13" s="314"/>
      <c r="OGU13" s="314"/>
      <c r="OGV13" s="314"/>
      <c r="OGW13" s="314"/>
      <c r="OGX13" s="314"/>
      <c r="OGY13" s="314"/>
      <c r="OGZ13" s="314"/>
      <c r="OHA13" s="314"/>
      <c r="OHB13" s="314"/>
      <c r="OHC13" s="314"/>
      <c r="OHD13" s="314"/>
      <c r="OHE13" s="314"/>
      <c r="OHF13" s="314"/>
      <c r="OHG13" s="314"/>
      <c r="OHH13" s="314"/>
      <c r="OHI13" s="314"/>
      <c r="OHJ13" s="314"/>
      <c r="OHK13" s="314"/>
      <c r="OHL13" s="314"/>
      <c r="OHM13" s="314"/>
      <c r="OHN13" s="314"/>
      <c r="OHO13" s="314"/>
      <c r="OHP13" s="314"/>
      <c r="OHQ13" s="314"/>
      <c r="OHR13" s="314"/>
      <c r="OHS13" s="314"/>
      <c r="OHT13" s="314"/>
      <c r="OHU13" s="314"/>
      <c r="OHV13" s="314"/>
      <c r="OHW13" s="314"/>
      <c r="OHX13" s="314"/>
      <c r="OHY13" s="314"/>
      <c r="OHZ13" s="314"/>
      <c r="OIA13" s="314"/>
      <c r="OIB13" s="314"/>
      <c r="OIC13" s="314"/>
      <c r="OID13" s="314"/>
      <c r="OIE13" s="314"/>
      <c r="OIF13" s="314"/>
      <c r="OIG13" s="314"/>
      <c r="OIH13" s="314"/>
      <c r="OII13" s="314"/>
      <c r="OIJ13" s="314"/>
      <c r="OIK13" s="314"/>
      <c r="OIL13" s="314"/>
      <c r="OIM13" s="314"/>
      <c r="OIN13" s="314"/>
      <c r="OIO13" s="314"/>
      <c r="OIP13" s="314"/>
      <c r="OIQ13" s="314"/>
      <c r="OIR13" s="314"/>
      <c r="OIS13" s="314"/>
      <c r="OIT13" s="314"/>
      <c r="OIU13" s="314"/>
      <c r="OIV13" s="314"/>
      <c r="OIW13" s="314"/>
      <c r="OIX13" s="314"/>
      <c r="OIY13" s="314"/>
      <c r="OIZ13" s="314"/>
      <c r="OJA13" s="314"/>
      <c r="OJB13" s="314"/>
      <c r="OJC13" s="314"/>
      <c r="OJD13" s="314"/>
      <c r="OJE13" s="314"/>
      <c r="OJF13" s="314"/>
      <c r="OJG13" s="314"/>
      <c r="OJH13" s="314"/>
      <c r="OJI13" s="314"/>
      <c r="OJJ13" s="314"/>
      <c r="OJK13" s="314"/>
      <c r="OJL13" s="314"/>
      <c r="OJM13" s="314"/>
      <c r="OJN13" s="314"/>
      <c r="OJO13" s="314"/>
      <c r="OJP13" s="314"/>
      <c r="OJQ13" s="314"/>
      <c r="OJR13" s="314"/>
      <c r="OJS13" s="314"/>
      <c r="OJT13" s="314"/>
      <c r="OJU13" s="314"/>
      <c r="OJV13" s="314"/>
      <c r="OJW13" s="314"/>
      <c r="OJX13" s="314"/>
      <c r="OJY13" s="314"/>
      <c r="OJZ13" s="314"/>
      <c r="OKA13" s="314"/>
      <c r="OKB13" s="314"/>
      <c r="OKC13" s="314"/>
      <c r="OKD13" s="314"/>
      <c r="OKE13" s="314"/>
      <c r="OKF13" s="314"/>
      <c r="OKG13" s="314"/>
      <c r="OKH13" s="314"/>
      <c r="OKI13" s="314"/>
      <c r="OKJ13" s="314"/>
      <c r="OKK13" s="314"/>
      <c r="OKL13" s="314"/>
      <c r="OKM13" s="314"/>
      <c r="OKN13" s="314"/>
      <c r="OKO13" s="314"/>
      <c r="OKP13" s="314"/>
      <c r="OKQ13" s="314"/>
      <c r="OKR13" s="314"/>
      <c r="OKS13" s="314"/>
      <c r="OKT13" s="314"/>
      <c r="OKU13" s="314"/>
      <c r="OKV13" s="314"/>
      <c r="OKW13" s="314"/>
      <c r="OKX13" s="314"/>
      <c r="OKY13" s="314"/>
      <c r="OKZ13" s="314"/>
      <c r="OLA13" s="314"/>
      <c r="OLB13" s="314"/>
      <c r="OLC13" s="314"/>
      <c r="OLD13" s="314"/>
      <c r="OLE13" s="314"/>
      <c r="OLF13" s="314"/>
      <c r="OLG13" s="314"/>
      <c r="OLH13" s="314"/>
      <c r="OLI13" s="314"/>
      <c r="OLJ13" s="314"/>
      <c r="OLK13" s="314"/>
      <c r="OLL13" s="314"/>
      <c r="OLM13" s="314"/>
      <c r="OLN13" s="314"/>
      <c r="OLO13" s="314"/>
      <c r="OLP13" s="314"/>
      <c r="OLQ13" s="314"/>
      <c r="OLR13" s="314"/>
      <c r="OLS13" s="314"/>
      <c r="OLT13" s="314"/>
      <c r="OLU13" s="314"/>
      <c r="OLV13" s="314"/>
      <c r="OLW13" s="314"/>
      <c r="OLX13" s="314"/>
      <c r="OLY13" s="314"/>
      <c r="OLZ13" s="314"/>
      <c r="OMA13" s="314"/>
      <c r="OMB13" s="314"/>
      <c r="OMC13" s="314"/>
      <c r="OMD13" s="314"/>
      <c r="OME13" s="314"/>
      <c r="OMF13" s="314"/>
      <c r="OMG13" s="314"/>
      <c r="OMH13" s="314"/>
      <c r="OMI13" s="314"/>
      <c r="OMJ13" s="314"/>
      <c r="OMK13" s="314"/>
      <c r="OML13" s="314"/>
      <c r="OMM13" s="314"/>
      <c r="OMN13" s="314"/>
      <c r="OMO13" s="314"/>
      <c r="OMP13" s="314"/>
      <c r="OMQ13" s="314"/>
      <c r="OMR13" s="314"/>
      <c r="OMS13" s="314"/>
      <c r="OMT13" s="314"/>
      <c r="OMU13" s="314"/>
      <c r="OMV13" s="314"/>
      <c r="OMW13" s="314"/>
      <c r="OMX13" s="314"/>
      <c r="OMY13" s="314"/>
      <c r="OMZ13" s="314"/>
      <c r="ONA13" s="314"/>
      <c r="ONB13" s="314"/>
      <c r="ONC13" s="314"/>
      <c r="OND13" s="314"/>
      <c r="ONE13" s="314"/>
      <c r="ONF13" s="314"/>
      <c r="ONG13" s="314"/>
      <c r="ONH13" s="314"/>
      <c r="ONI13" s="314"/>
      <c r="ONJ13" s="314"/>
      <c r="ONK13" s="314"/>
      <c r="ONL13" s="314"/>
      <c r="ONM13" s="314"/>
      <c r="ONN13" s="314"/>
      <c r="ONO13" s="314"/>
      <c r="ONP13" s="314"/>
      <c r="ONQ13" s="314"/>
      <c r="ONR13" s="314"/>
      <c r="ONS13" s="314"/>
      <c r="ONT13" s="314"/>
      <c r="ONU13" s="314"/>
      <c r="ONV13" s="314"/>
      <c r="ONW13" s="314"/>
      <c r="ONX13" s="314"/>
      <c r="ONY13" s="314"/>
      <c r="ONZ13" s="314"/>
      <c r="OOA13" s="314"/>
      <c r="OOB13" s="314"/>
      <c r="OOC13" s="314"/>
      <c r="OOD13" s="314"/>
      <c r="OOE13" s="314"/>
      <c r="OOF13" s="314"/>
      <c r="OOG13" s="314"/>
      <c r="OOH13" s="314"/>
      <c r="OOI13" s="314"/>
      <c r="OOJ13" s="314"/>
      <c r="OOK13" s="314"/>
      <c r="OOL13" s="314"/>
      <c r="OOM13" s="314"/>
      <c r="OON13" s="314"/>
      <c r="OOO13" s="314"/>
      <c r="OOP13" s="314"/>
      <c r="OOQ13" s="314"/>
      <c r="OOR13" s="314"/>
      <c r="OOS13" s="314"/>
      <c r="OOT13" s="314"/>
      <c r="OOU13" s="314"/>
      <c r="OOV13" s="314"/>
      <c r="OOW13" s="314"/>
      <c r="OOX13" s="314"/>
      <c r="OOY13" s="314"/>
      <c r="OOZ13" s="314"/>
      <c r="OPA13" s="314"/>
      <c r="OPB13" s="314"/>
      <c r="OPC13" s="314"/>
      <c r="OPD13" s="314"/>
      <c r="OPE13" s="314"/>
      <c r="OPF13" s="314"/>
      <c r="OPG13" s="314"/>
      <c r="OPH13" s="314"/>
      <c r="OPI13" s="314"/>
      <c r="OPJ13" s="314"/>
      <c r="OPK13" s="314"/>
      <c r="OPL13" s="314"/>
      <c r="OPM13" s="314"/>
      <c r="OPN13" s="314"/>
      <c r="OPO13" s="314"/>
      <c r="OPP13" s="314"/>
      <c r="OPQ13" s="314"/>
      <c r="OPR13" s="314"/>
      <c r="OPS13" s="314"/>
      <c r="OPT13" s="314"/>
      <c r="OPU13" s="314"/>
      <c r="OPV13" s="314"/>
      <c r="OPW13" s="314"/>
      <c r="OPX13" s="314"/>
      <c r="OPY13" s="314"/>
      <c r="OPZ13" s="314"/>
      <c r="OQA13" s="314"/>
      <c r="OQB13" s="314"/>
      <c r="OQC13" s="314"/>
      <c r="OQD13" s="314"/>
      <c r="OQE13" s="314"/>
      <c r="OQF13" s="314"/>
      <c r="OQG13" s="314"/>
      <c r="OQH13" s="314"/>
      <c r="OQI13" s="314"/>
      <c r="OQJ13" s="314"/>
      <c r="OQK13" s="314"/>
      <c r="OQL13" s="314"/>
      <c r="OQM13" s="314"/>
      <c r="OQN13" s="314"/>
      <c r="OQO13" s="314"/>
      <c r="OQP13" s="314"/>
      <c r="OQQ13" s="314"/>
      <c r="OQR13" s="314"/>
      <c r="OQS13" s="314"/>
      <c r="OQT13" s="314"/>
      <c r="OQU13" s="314"/>
      <c r="OQV13" s="314"/>
      <c r="OQW13" s="314"/>
      <c r="OQX13" s="314"/>
      <c r="OQY13" s="314"/>
      <c r="OQZ13" s="314"/>
      <c r="ORA13" s="314"/>
      <c r="ORB13" s="314"/>
      <c r="ORC13" s="314"/>
      <c r="ORD13" s="314"/>
      <c r="ORE13" s="314"/>
      <c r="ORF13" s="314"/>
      <c r="ORG13" s="314"/>
      <c r="ORH13" s="314"/>
      <c r="ORI13" s="314"/>
      <c r="ORJ13" s="314"/>
      <c r="ORK13" s="314"/>
      <c r="ORL13" s="314"/>
      <c r="ORM13" s="314"/>
      <c r="ORN13" s="314"/>
      <c r="ORO13" s="314"/>
      <c r="ORP13" s="314"/>
      <c r="ORQ13" s="314"/>
      <c r="ORR13" s="314"/>
      <c r="ORS13" s="314"/>
      <c r="ORT13" s="314"/>
      <c r="ORU13" s="314"/>
      <c r="ORV13" s="314"/>
      <c r="ORW13" s="314"/>
      <c r="ORX13" s="314"/>
      <c r="ORY13" s="314"/>
      <c r="ORZ13" s="314"/>
      <c r="OSA13" s="314"/>
      <c r="OSB13" s="314"/>
      <c r="OSC13" s="314"/>
      <c r="OSD13" s="314"/>
      <c r="OSE13" s="314"/>
      <c r="OSF13" s="314"/>
      <c r="OSG13" s="314"/>
      <c r="OSH13" s="314"/>
      <c r="OSI13" s="314"/>
      <c r="OSJ13" s="314"/>
      <c r="OSK13" s="314"/>
      <c r="OSL13" s="314"/>
      <c r="OSM13" s="314"/>
      <c r="OSN13" s="314"/>
      <c r="OSO13" s="314"/>
      <c r="OSP13" s="314"/>
      <c r="OSQ13" s="314"/>
      <c r="OSR13" s="314"/>
      <c r="OSS13" s="314"/>
      <c r="OST13" s="314"/>
      <c r="OSU13" s="314"/>
      <c r="OSV13" s="314"/>
      <c r="OSW13" s="314"/>
      <c r="OSX13" s="314"/>
      <c r="OSY13" s="314"/>
      <c r="OSZ13" s="314"/>
      <c r="OTA13" s="314"/>
      <c r="OTB13" s="314"/>
      <c r="OTC13" s="314"/>
      <c r="OTD13" s="314"/>
      <c r="OTE13" s="314"/>
      <c r="OTF13" s="314"/>
      <c r="OTG13" s="314"/>
      <c r="OTH13" s="314"/>
      <c r="OTI13" s="314"/>
      <c r="OTJ13" s="314"/>
      <c r="OTK13" s="314"/>
      <c r="OTL13" s="314"/>
      <c r="OTM13" s="314"/>
      <c r="OTN13" s="314"/>
      <c r="OTO13" s="314"/>
      <c r="OTP13" s="314"/>
      <c r="OTQ13" s="314"/>
      <c r="OTR13" s="314"/>
      <c r="OTS13" s="314"/>
      <c r="OTT13" s="314"/>
      <c r="OTU13" s="314"/>
      <c r="OTV13" s="314"/>
      <c r="OTW13" s="314"/>
      <c r="OTX13" s="314"/>
      <c r="OTY13" s="314"/>
      <c r="OTZ13" s="314"/>
      <c r="OUA13" s="314"/>
      <c r="OUB13" s="314"/>
      <c r="OUC13" s="314"/>
      <c r="OUD13" s="314"/>
      <c r="OUE13" s="314"/>
      <c r="OUF13" s="314"/>
      <c r="OUG13" s="314"/>
      <c r="OUH13" s="314"/>
      <c r="OUI13" s="314"/>
      <c r="OUJ13" s="314"/>
      <c r="OUK13" s="314"/>
      <c r="OUL13" s="314"/>
      <c r="OUM13" s="314"/>
      <c r="OUN13" s="314"/>
      <c r="OUO13" s="314"/>
      <c r="OUP13" s="314"/>
      <c r="OUQ13" s="314"/>
      <c r="OUR13" s="314"/>
      <c r="OUS13" s="314"/>
      <c r="OUT13" s="314"/>
      <c r="OUU13" s="314"/>
      <c r="OUV13" s="314"/>
      <c r="OUW13" s="314"/>
      <c r="OUX13" s="314"/>
      <c r="OUY13" s="314"/>
      <c r="OUZ13" s="314"/>
      <c r="OVA13" s="314"/>
      <c r="OVB13" s="314"/>
      <c r="OVC13" s="314"/>
      <c r="OVD13" s="314"/>
      <c r="OVE13" s="314"/>
      <c r="OVF13" s="314"/>
      <c r="OVG13" s="314"/>
      <c r="OVH13" s="314"/>
      <c r="OVI13" s="314"/>
      <c r="OVJ13" s="314"/>
      <c r="OVK13" s="314"/>
      <c r="OVL13" s="314"/>
      <c r="OVM13" s="314"/>
      <c r="OVN13" s="314"/>
      <c r="OVO13" s="314"/>
      <c r="OVP13" s="314"/>
      <c r="OVQ13" s="314"/>
      <c r="OVR13" s="314"/>
      <c r="OVS13" s="314"/>
      <c r="OVT13" s="314"/>
      <c r="OVU13" s="314"/>
      <c r="OVV13" s="314"/>
      <c r="OVW13" s="314"/>
      <c r="OVX13" s="314"/>
      <c r="OVY13" s="314"/>
      <c r="OVZ13" s="314"/>
      <c r="OWA13" s="314"/>
      <c r="OWB13" s="314"/>
      <c r="OWC13" s="314"/>
      <c r="OWD13" s="314"/>
      <c r="OWE13" s="314"/>
      <c r="OWF13" s="314"/>
      <c r="OWG13" s="314"/>
      <c r="OWH13" s="314"/>
      <c r="OWI13" s="314"/>
      <c r="OWJ13" s="314"/>
      <c r="OWK13" s="314"/>
      <c r="OWL13" s="314"/>
      <c r="OWM13" s="314"/>
      <c r="OWN13" s="314"/>
      <c r="OWO13" s="314"/>
      <c r="OWP13" s="314"/>
      <c r="OWQ13" s="314"/>
      <c r="OWR13" s="314"/>
      <c r="OWS13" s="314"/>
      <c r="OWT13" s="314"/>
      <c r="OWU13" s="314"/>
      <c r="OWV13" s="314"/>
      <c r="OWW13" s="314"/>
      <c r="OWX13" s="314"/>
      <c r="OWY13" s="314"/>
      <c r="OWZ13" s="314"/>
      <c r="OXA13" s="314"/>
      <c r="OXB13" s="314"/>
      <c r="OXC13" s="314"/>
      <c r="OXD13" s="314"/>
      <c r="OXE13" s="314"/>
      <c r="OXF13" s="314"/>
      <c r="OXG13" s="314"/>
      <c r="OXH13" s="314"/>
      <c r="OXI13" s="314"/>
      <c r="OXJ13" s="314"/>
      <c r="OXK13" s="314"/>
      <c r="OXL13" s="314"/>
      <c r="OXM13" s="314"/>
      <c r="OXN13" s="314"/>
      <c r="OXO13" s="314"/>
      <c r="OXP13" s="314"/>
      <c r="OXQ13" s="314"/>
      <c r="OXR13" s="314"/>
      <c r="OXS13" s="314"/>
      <c r="OXT13" s="314"/>
      <c r="OXU13" s="314"/>
      <c r="OXV13" s="314"/>
      <c r="OXW13" s="314"/>
      <c r="OXX13" s="314"/>
      <c r="OXY13" s="314"/>
      <c r="OXZ13" s="314"/>
      <c r="OYA13" s="314"/>
      <c r="OYB13" s="314"/>
      <c r="OYC13" s="314"/>
      <c r="OYD13" s="314"/>
      <c r="OYE13" s="314"/>
      <c r="OYF13" s="314"/>
      <c r="OYG13" s="314"/>
      <c r="OYH13" s="314"/>
      <c r="OYI13" s="314"/>
      <c r="OYJ13" s="314"/>
      <c r="OYK13" s="314"/>
      <c r="OYL13" s="314"/>
      <c r="OYM13" s="314"/>
      <c r="OYN13" s="314"/>
      <c r="OYO13" s="314"/>
      <c r="OYP13" s="314"/>
      <c r="OYQ13" s="314"/>
      <c r="OYR13" s="314"/>
      <c r="OYS13" s="314"/>
      <c r="OYT13" s="314"/>
      <c r="OYU13" s="314"/>
      <c r="OYV13" s="314"/>
      <c r="OYW13" s="314"/>
      <c r="OYX13" s="314"/>
      <c r="OYY13" s="314"/>
      <c r="OYZ13" s="314"/>
      <c r="OZA13" s="314"/>
      <c r="OZB13" s="314"/>
      <c r="OZC13" s="314"/>
      <c r="OZD13" s="314"/>
      <c r="OZE13" s="314"/>
      <c r="OZF13" s="314"/>
      <c r="OZG13" s="314"/>
      <c r="OZH13" s="314"/>
      <c r="OZI13" s="314"/>
      <c r="OZJ13" s="314"/>
      <c r="OZK13" s="314"/>
      <c r="OZL13" s="314"/>
      <c r="OZM13" s="314"/>
      <c r="OZN13" s="314"/>
      <c r="OZO13" s="314"/>
      <c r="OZP13" s="314"/>
      <c r="OZQ13" s="314"/>
      <c r="OZR13" s="314"/>
      <c r="OZS13" s="314"/>
      <c r="OZT13" s="314"/>
      <c r="OZU13" s="314"/>
      <c r="OZV13" s="314"/>
      <c r="OZW13" s="314"/>
      <c r="OZX13" s="314"/>
      <c r="OZY13" s="314"/>
      <c r="OZZ13" s="314"/>
      <c r="PAA13" s="314"/>
      <c r="PAB13" s="314"/>
      <c r="PAC13" s="314"/>
      <c r="PAD13" s="314"/>
      <c r="PAE13" s="314"/>
      <c r="PAF13" s="314"/>
      <c r="PAG13" s="314"/>
      <c r="PAH13" s="314"/>
      <c r="PAI13" s="314"/>
      <c r="PAJ13" s="314"/>
      <c r="PAK13" s="314"/>
      <c r="PAL13" s="314"/>
      <c r="PAM13" s="314"/>
      <c r="PAN13" s="314"/>
      <c r="PAO13" s="314"/>
      <c r="PAP13" s="314"/>
      <c r="PAQ13" s="314"/>
      <c r="PAR13" s="314"/>
      <c r="PAS13" s="314"/>
      <c r="PAT13" s="314"/>
      <c r="PAU13" s="314"/>
      <c r="PAV13" s="314"/>
      <c r="PAW13" s="314"/>
      <c r="PAX13" s="314"/>
      <c r="PAY13" s="314"/>
      <c r="PAZ13" s="314"/>
      <c r="PBA13" s="314"/>
      <c r="PBB13" s="314"/>
      <c r="PBC13" s="314"/>
      <c r="PBD13" s="314"/>
      <c r="PBE13" s="314"/>
      <c r="PBF13" s="314"/>
      <c r="PBG13" s="314"/>
      <c r="PBH13" s="314"/>
      <c r="PBI13" s="314"/>
      <c r="PBJ13" s="314"/>
      <c r="PBK13" s="314"/>
      <c r="PBL13" s="314"/>
      <c r="PBM13" s="314"/>
      <c r="PBN13" s="314"/>
      <c r="PBO13" s="314"/>
      <c r="PBP13" s="314"/>
      <c r="PBQ13" s="314"/>
      <c r="PBR13" s="314"/>
      <c r="PBS13" s="314"/>
      <c r="PBT13" s="314"/>
      <c r="PBU13" s="314"/>
      <c r="PBV13" s="314"/>
      <c r="PBW13" s="314"/>
      <c r="PBX13" s="314"/>
      <c r="PBY13" s="314"/>
      <c r="PBZ13" s="314"/>
      <c r="PCA13" s="314"/>
      <c r="PCB13" s="314"/>
      <c r="PCC13" s="314"/>
      <c r="PCD13" s="314"/>
      <c r="PCE13" s="314"/>
      <c r="PCF13" s="314"/>
      <c r="PCG13" s="314"/>
      <c r="PCH13" s="314"/>
      <c r="PCI13" s="314"/>
      <c r="PCJ13" s="314"/>
      <c r="PCK13" s="314"/>
      <c r="PCL13" s="314"/>
      <c r="PCM13" s="314"/>
      <c r="PCN13" s="314"/>
      <c r="PCO13" s="314"/>
      <c r="PCP13" s="314"/>
      <c r="PCQ13" s="314"/>
      <c r="PCR13" s="314"/>
      <c r="PCS13" s="314"/>
      <c r="PCT13" s="314"/>
      <c r="PCU13" s="314"/>
      <c r="PCV13" s="314"/>
      <c r="PCW13" s="314"/>
      <c r="PCX13" s="314"/>
      <c r="PCY13" s="314"/>
      <c r="PCZ13" s="314"/>
      <c r="PDA13" s="314"/>
      <c r="PDB13" s="314"/>
      <c r="PDC13" s="314"/>
      <c r="PDD13" s="314"/>
      <c r="PDE13" s="314"/>
      <c r="PDF13" s="314"/>
      <c r="PDG13" s="314"/>
      <c r="PDH13" s="314"/>
      <c r="PDI13" s="314"/>
      <c r="PDJ13" s="314"/>
      <c r="PDK13" s="314"/>
      <c r="PDL13" s="314"/>
      <c r="PDM13" s="314"/>
      <c r="PDN13" s="314"/>
      <c r="PDO13" s="314"/>
      <c r="PDP13" s="314"/>
      <c r="PDQ13" s="314"/>
      <c r="PDR13" s="314"/>
      <c r="PDS13" s="314"/>
      <c r="PDT13" s="314"/>
      <c r="PDU13" s="314"/>
      <c r="PDV13" s="314"/>
      <c r="PDW13" s="314"/>
      <c r="PDX13" s="314"/>
      <c r="PDY13" s="314"/>
      <c r="PDZ13" s="314"/>
      <c r="PEA13" s="314"/>
      <c r="PEB13" s="314"/>
      <c r="PEC13" s="314"/>
      <c r="PED13" s="314"/>
      <c r="PEE13" s="314"/>
      <c r="PEF13" s="314"/>
      <c r="PEG13" s="314"/>
      <c r="PEH13" s="314"/>
      <c r="PEI13" s="314"/>
      <c r="PEJ13" s="314"/>
      <c r="PEK13" s="314"/>
      <c r="PEL13" s="314"/>
      <c r="PEM13" s="314"/>
      <c r="PEN13" s="314"/>
      <c r="PEO13" s="314"/>
      <c r="PEP13" s="314"/>
      <c r="PEQ13" s="314"/>
      <c r="PER13" s="314"/>
      <c r="PES13" s="314"/>
      <c r="PET13" s="314"/>
      <c r="PEU13" s="314"/>
      <c r="PEV13" s="314"/>
      <c r="PEW13" s="314"/>
      <c r="PEX13" s="314"/>
      <c r="PEY13" s="314"/>
      <c r="PEZ13" s="314"/>
      <c r="PFA13" s="314"/>
      <c r="PFB13" s="314"/>
      <c r="PFC13" s="314"/>
      <c r="PFD13" s="314"/>
      <c r="PFE13" s="314"/>
      <c r="PFF13" s="314"/>
      <c r="PFG13" s="314"/>
      <c r="PFH13" s="314"/>
      <c r="PFI13" s="314"/>
      <c r="PFJ13" s="314"/>
      <c r="PFK13" s="314"/>
      <c r="PFL13" s="314"/>
      <c r="PFM13" s="314"/>
      <c r="PFN13" s="314"/>
      <c r="PFO13" s="314"/>
      <c r="PFP13" s="314"/>
      <c r="PFQ13" s="314"/>
      <c r="PFR13" s="314"/>
      <c r="PFS13" s="314"/>
      <c r="PFT13" s="314"/>
      <c r="PFU13" s="314"/>
      <c r="PFV13" s="314"/>
      <c r="PFW13" s="314"/>
      <c r="PFX13" s="314"/>
      <c r="PFY13" s="314"/>
      <c r="PFZ13" s="314"/>
      <c r="PGA13" s="314"/>
      <c r="PGB13" s="314"/>
      <c r="PGC13" s="314"/>
      <c r="PGD13" s="314"/>
      <c r="PGE13" s="314"/>
      <c r="PGF13" s="314"/>
      <c r="PGG13" s="314"/>
      <c r="PGH13" s="314"/>
      <c r="PGI13" s="314"/>
      <c r="PGJ13" s="314"/>
      <c r="PGK13" s="314"/>
      <c r="PGL13" s="314"/>
      <c r="PGM13" s="314"/>
      <c r="PGN13" s="314"/>
      <c r="PGO13" s="314"/>
      <c r="PGP13" s="314"/>
      <c r="PGQ13" s="314"/>
      <c r="PGR13" s="314"/>
      <c r="PGS13" s="314"/>
      <c r="PGT13" s="314"/>
      <c r="PGU13" s="314"/>
      <c r="PGV13" s="314"/>
      <c r="PGW13" s="314"/>
      <c r="PGX13" s="314"/>
      <c r="PGY13" s="314"/>
      <c r="PGZ13" s="314"/>
      <c r="PHA13" s="314"/>
      <c r="PHB13" s="314"/>
      <c r="PHC13" s="314"/>
      <c r="PHD13" s="314"/>
      <c r="PHE13" s="314"/>
      <c r="PHF13" s="314"/>
      <c r="PHG13" s="314"/>
      <c r="PHH13" s="314"/>
      <c r="PHI13" s="314"/>
      <c r="PHJ13" s="314"/>
      <c r="PHK13" s="314"/>
      <c r="PHL13" s="314"/>
      <c r="PHM13" s="314"/>
      <c r="PHN13" s="314"/>
      <c r="PHO13" s="314"/>
      <c r="PHP13" s="314"/>
      <c r="PHQ13" s="314"/>
      <c r="PHR13" s="314"/>
      <c r="PHS13" s="314"/>
      <c r="PHT13" s="314"/>
      <c r="PHU13" s="314"/>
      <c r="PHV13" s="314"/>
      <c r="PHW13" s="314"/>
      <c r="PHX13" s="314"/>
      <c r="PHY13" s="314"/>
      <c r="PHZ13" s="314"/>
      <c r="PIA13" s="314"/>
      <c r="PIB13" s="314"/>
      <c r="PIC13" s="314"/>
      <c r="PID13" s="314"/>
      <c r="PIE13" s="314"/>
      <c r="PIF13" s="314"/>
      <c r="PIG13" s="314"/>
      <c r="PIH13" s="314"/>
      <c r="PII13" s="314"/>
      <c r="PIJ13" s="314"/>
      <c r="PIK13" s="314"/>
      <c r="PIL13" s="314"/>
      <c r="PIM13" s="314"/>
      <c r="PIN13" s="314"/>
      <c r="PIO13" s="314"/>
      <c r="PIP13" s="314"/>
      <c r="PIQ13" s="314"/>
      <c r="PIR13" s="314"/>
      <c r="PIS13" s="314"/>
      <c r="PIT13" s="314"/>
      <c r="PIU13" s="314"/>
      <c r="PIV13" s="314"/>
      <c r="PIW13" s="314"/>
      <c r="PIX13" s="314"/>
      <c r="PIY13" s="314"/>
      <c r="PIZ13" s="314"/>
      <c r="PJA13" s="314"/>
      <c r="PJB13" s="314"/>
      <c r="PJC13" s="314"/>
      <c r="PJD13" s="314"/>
      <c r="PJE13" s="314"/>
      <c r="PJF13" s="314"/>
      <c r="PJG13" s="314"/>
      <c r="PJH13" s="314"/>
      <c r="PJI13" s="314"/>
      <c r="PJJ13" s="314"/>
      <c r="PJK13" s="314"/>
      <c r="PJL13" s="314"/>
      <c r="PJM13" s="314"/>
      <c r="PJN13" s="314"/>
      <c r="PJO13" s="314"/>
      <c r="PJP13" s="314"/>
      <c r="PJQ13" s="314"/>
      <c r="PJR13" s="314"/>
      <c r="PJS13" s="314"/>
      <c r="PJT13" s="314"/>
      <c r="PJU13" s="314"/>
      <c r="PJV13" s="314"/>
      <c r="PJW13" s="314"/>
      <c r="PJX13" s="314"/>
      <c r="PJY13" s="314"/>
      <c r="PJZ13" s="314"/>
      <c r="PKA13" s="314"/>
      <c r="PKB13" s="314"/>
      <c r="PKC13" s="314"/>
      <c r="PKD13" s="314"/>
      <c r="PKE13" s="314"/>
      <c r="PKF13" s="314"/>
      <c r="PKG13" s="314"/>
      <c r="PKH13" s="314"/>
      <c r="PKI13" s="314"/>
      <c r="PKJ13" s="314"/>
      <c r="PKK13" s="314"/>
      <c r="PKL13" s="314"/>
      <c r="PKM13" s="314"/>
      <c r="PKN13" s="314"/>
      <c r="PKO13" s="314"/>
      <c r="PKP13" s="314"/>
      <c r="PKQ13" s="314"/>
      <c r="PKR13" s="314"/>
      <c r="PKS13" s="314"/>
      <c r="PKT13" s="314"/>
      <c r="PKU13" s="314"/>
      <c r="PKV13" s="314"/>
      <c r="PKW13" s="314"/>
      <c r="PKX13" s="314"/>
      <c r="PKY13" s="314"/>
      <c r="PKZ13" s="314"/>
      <c r="PLA13" s="314"/>
      <c r="PLB13" s="314"/>
      <c r="PLC13" s="314"/>
      <c r="PLD13" s="314"/>
      <c r="PLE13" s="314"/>
      <c r="PLF13" s="314"/>
      <c r="PLG13" s="314"/>
      <c r="PLH13" s="314"/>
      <c r="PLI13" s="314"/>
      <c r="PLJ13" s="314"/>
      <c r="PLK13" s="314"/>
      <c r="PLL13" s="314"/>
      <c r="PLM13" s="314"/>
      <c r="PLN13" s="314"/>
      <c r="PLO13" s="314"/>
      <c r="PLP13" s="314"/>
      <c r="PLQ13" s="314"/>
      <c r="PLR13" s="314"/>
      <c r="PLS13" s="314"/>
      <c r="PLT13" s="314"/>
      <c r="PLU13" s="314"/>
      <c r="PLV13" s="314"/>
      <c r="PLW13" s="314"/>
      <c r="PLX13" s="314"/>
      <c r="PLY13" s="314"/>
      <c r="PLZ13" s="314"/>
      <c r="PMA13" s="314"/>
      <c r="PMB13" s="314"/>
      <c r="PMC13" s="314"/>
      <c r="PMD13" s="314"/>
      <c r="PME13" s="314"/>
      <c r="PMF13" s="314"/>
      <c r="PMG13" s="314"/>
      <c r="PMH13" s="314"/>
      <c r="PMI13" s="314"/>
      <c r="PMJ13" s="314"/>
      <c r="PMK13" s="314"/>
      <c r="PML13" s="314"/>
      <c r="PMM13" s="314"/>
      <c r="PMN13" s="314"/>
      <c r="PMO13" s="314"/>
      <c r="PMP13" s="314"/>
      <c r="PMQ13" s="314"/>
      <c r="PMR13" s="314"/>
      <c r="PMS13" s="314"/>
      <c r="PMT13" s="314"/>
      <c r="PMU13" s="314"/>
      <c r="PMV13" s="314"/>
      <c r="PMW13" s="314"/>
      <c r="PMX13" s="314"/>
      <c r="PMY13" s="314"/>
      <c r="PMZ13" s="314"/>
      <c r="PNA13" s="314"/>
      <c r="PNB13" s="314"/>
      <c r="PNC13" s="314"/>
      <c r="PND13" s="314"/>
      <c r="PNE13" s="314"/>
      <c r="PNF13" s="314"/>
      <c r="PNG13" s="314"/>
      <c r="PNH13" s="314"/>
      <c r="PNI13" s="314"/>
      <c r="PNJ13" s="314"/>
      <c r="PNK13" s="314"/>
      <c r="PNL13" s="314"/>
      <c r="PNM13" s="314"/>
      <c r="PNN13" s="314"/>
      <c r="PNO13" s="314"/>
      <c r="PNP13" s="314"/>
      <c r="PNQ13" s="314"/>
      <c r="PNR13" s="314"/>
      <c r="PNS13" s="314"/>
      <c r="PNT13" s="314"/>
      <c r="PNU13" s="314"/>
      <c r="PNV13" s="314"/>
      <c r="PNW13" s="314"/>
      <c r="PNX13" s="314"/>
      <c r="PNY13" s="314"/>
      <c r="PNZ13" s="314"/>
      <c r="POA13" s="314"/>
      <c r="POB13" s="314"/>
      <c r="POC13" s="314"/>
      <c r="POD13" s="314"/>
      <c r="POE13" s="314"/>
      <c r="POF13" s="314"/>
      <c r="POG13" s="314"/>
      <c r="POH13" s="314"/>
      <c r="POI13" s="314"/>
      <c r="POJ13" s="314"/>
      <c r="POK13" s="314"/>
      <c r="POL13" s="314"/>
      <c r="POM13" s="314"/>
      <c r="PON13" s="314"/>
      <c r="POO13" s="314"/>
      <c r="POP13" s="314"/>
      <c r="POQ13" s="314"/>
      <c r="POR13" s="314"/>
      <c r="POS13" s="314"/>
      <c r="POT13" s="314"/>
      <c r="POU13" s="314"/>
      <c r="POV13" s="314"/>
      <c r="POW13" s="314"/>
      <c r="POX13" s="314"/>
      <c r="POY13" s="314"/>
      <c r="POZ13" s="314"/>
      <c r="PPA13" s="314"/>
      <c r="PPB13" s="314"/>
      <c r="PPC13" s="314"/>
      <c r="PPD13" s="314"/>
      <c r="PPE13" s="314"/>
      <c r="PPF13" s="314"/>
      <c r="PPG13" s="314"/>
      <c r="PPH13" s="314"/>
      <c r="PPI13" s="314"/>
      <c r="PPJ13" s="314"/>
      <c r="PPK13" s="314"/>
      <c r="PPL13" s="314"/>
      <c r="PPM13" s="314"/>
      <c r="PPN13" s="314"/>
      <c r="PPO13" s="314"/>
      <c r="PPP13" s="314"/>
      <c r="PPQ13" s="314"/>
      <c r="PPR13" s="314"/>
      <c r="PPS13" s="314"/>
      <c r="PPT13" s="314"/>
      <c r="PPU13" s="314"/>
      <c r="PPV13" s="314"/>
      <c r="PPW13" s="314"/>
      <c r="PPX13" s="314"/>
      <c r="PPY13" s="314"/>
      <c r="PPZ13" s="314"/>
      <c r="PQA13" s="314"/>
      <c r="PQB13" s="314"/>
      <c r="PQC13" s="314"/>
      <c r="PQD13" s="314"/>
      <c r="PQE13" s="314"/>
      <c r="PQF13" s="314"/>
      <c r="PQG13" s="314"/>
      <c r="PQH13" s="314"/>
      <c r="PQI13" s="314"/>
      <c r="PQJ13" s="314"/>
      <c r="PQK13" s="314"/>
      <c r="PQL13" s="314"/>
      <c r="PQM13" s="314"/>
      <c r="PQN13" s="314"/>
      <c r="PQO13" s="314"/>
      <c r="PQP13" s="314"/>
      <c r="PQQ13" s="314"/>
      <c r="PQR13" s="314"/>
      <c r="PQS13" s="314"/>
      <c r="PQT13" s="314"/>
      <c r="PQU13" s="314"/>
      <c r="PQV13" s="314"/>
      <c r="PQW13" s="314"/>
      <c r="PQX13" s="314"/>
      <c r="PQY13" s="314"/>
      <c r="PQZ13" s="314"/>
      <c r="PRA13" s="314"/>
      <c r="PRB13" s="314"/>
      <c r="PRC13" s="314"/>
      <c r="PRD13" s="314"/>
      <c r="PRE13" s="314"/>
      <c r="PRF13" s="314"/>
      <c r="PRG13" s="314"/>
      <c r="PRH13" s="314"/>
      <c r="PRI13" s="314"/>
      <c r="PRJ13" s="314"/>
      <c r="PRK13" s="314"/>
      <c r="PRL13" s="314"/>
      <c r="PRM13" s="314"/>
      <c r="PRN13" s="314"/>
      <c r="PRO13" s="314"/>
      <c r="PRP13" s="314"/>
      <c r="PRQ13" s="314"/>
      <c r="PRR13" s="314"/>
      <c r="PRS13" s="314"/>
      <c r="PRT13" s="314"/>
      <c r="PRU13" s="314"/>
      <c r="PRV13" s="314"/>
      <c r="PRW13" s="314"/>
      <c r="PRX13" s="314"/>
      <c r="PRY13" s="314"/>
      <c r="PRZ13" s="314"/>
      <c r="PSA13" s="314"/>
      <c r="PSB13" s="314"/>
      <c r="PSC13" s="314"/>
      <c r="PSD13" s="314"/>
      <c r="PSE13" s="314"/>
      <c r="PSF13" s="314"/>
      <c r="PSG13" s="314"/>
      <c r="PSH13" s="314"/>
      <c r="PSI13" s="314"/>
      <c r="PSJ13" s="314"/>
      <c r="PSK13" s="314"/>
      <c r="PSL13" s="314"/>
      <c r="PSM13" s="314"/>
      <c r="PSN13" s="314"/>
      <c r="PSO13" s="314"/>
      <c r="PSP13" s="314"/>
      <c r="PSQ13" s="314"/>
      <c r="PSR13" s="314"/>
      <c r="PSS13" s="314"/>
      <c r="PST13" s="314"/>
      <c r="PSU13" s="314"/>
      <c r="PSV13" s="314"/>
      <c r="PSW13" s="314"/>
      <c r="PSX13" s="314"/>
      <c r="PSY13" s="314"/>
      <c r="PSZ13" s="314"/>
      <c r="PTA13" s="314"/>
      <c r="PTB13" s="314"/>
      <c r="PTC13" s="314"/>
      <c r="PTD13" s="314"/>
      <c r="PTE13" s="314"/>
      <c r="PTF13" s="314"/>
      <c r="PTG13" s="314"/>
      <c r="PTH13" s="314"/>
      <c r="PTI13" s="314"/>
      <c r="PTJ13" s="314"/>
      <c r="PTK13" s="314"/>
      <c r="PTL13" s="314"/>
      <c r="PTM13" s="314"/>
      <c r="PTN13" s="314"/>
      <c r="PTO13" s="314"/>
      <c r="PTP13" s="314"/>
      <c r="PTQ13" s="314"/>
      <c r="PTR13" s="314"/>
      <c r="PTS13" s="314"/>
      <c r="PTT13" s="314"/>
      <c r="PTU13" s="314"/>
      <c r="PTV13" s="314"/>
      <c r="PTW13" s="314"/>
      <c r="PTX13" s="314"/>
      <c r="PTY13" s="314"/>
      <c r="PTZ13" s="314"/>
      <c r="PUA13" s="314"/>
      <c r="PUB13" s="314"/>
      <c r="PUC13" s="314"/>
      <c r="PUD13" s="314"/>
      <c r="PUE13" s="314"/>
      <c r="PUF13" s="314"/>
      <c r="PUG13" s="314"/>
      <c r="PUH13" s="314"/>
      <c r="PUI13" s="314"/>
      <c r="PUJ13" s="314"/>
      <c r="PUK13" s="314"/>
      <c r="PUL13" s="314"/>
      <c r="PUM13" s="314"/>
      <c r="PUN13" s="314"/>
      <c r="PUO13" s="314"/>
      <c r="PUP13" s="314"/>
      <c r="PUQ13" s="314"/>
      <c r="PUR13" s="314"/>
      <c r="PUS13" s="314"/>
      <c r="PUT13" s="314"/>
      <c r="PUU13" s="314"/>
      <c r="PUV13" s="314"/>
      <c r="PUW13" s="314"/>
      <c r="PUX13" s="314"/>
      <c r="PUY13" s="314"/>
      <c r="PUZ13" s="314"/>
      <c r="PVA13" s="314"/>
      <c r="PVB13" s="314"/>
      <c r="PVC13" s="314"/>
      <c r="PVD13" s="314"/>
      <c r="PVE13" s="314"/>
      <c r="PVF13" s="314"/>
      <c r="PVG13" s="314"/>
      <c r="PVH13" s="314"/>
      <c r="PVI13" s="314"/>
      <c r="PVJ13" s="314"/>
      <c r="PVK13" s="314"/>
      <c r="PVL13" s="314"/>
      <c r="PVM13" s="314"/>
      <c r="PVN13" s="314"/>
      <c r="PVO13" s="314"/>
      <c r="PVP13" s="314"/>
      <c r="PVQ13" s="314"/>
      <c r="PVR13" s="314"/>
      <c r="PVS13" s="314"/>
      <c r="PVT13" s="314"/>
      <c r="PVU13" s="314"/>
      <c r="PVV13" s="314"/>
      <c r="PVW13" s="314"/>
      <c r="PVX13" s="314"/>
      <c r="PVY13" s="314"/>
      <c r="PVZ13" s="314"/>
      <c r="PWA13" s="314"/>
      <c r="PWB13" s="314"/>
      <c r="PWC13" s="314"/>
      <c r="PWD13" s="314"/>
      <c r="PWE13" s="314"/>
      <c r="PWF13" s="314"/>
      <c r="PWG13" s="314"/>
      <c r="PWH13" s="314"/>
      <c r="PWI13" s="314"/>
      <c r="PWJ13" s="314"/>
      <c r="PWK13" s="314"/>
      <c r="PWL13" s="314"/>
      <c r="PWM13" s="314"/>
      <c r="PWN13" s="314"/>
      <c r="PWO13" s="314"/>
      <c r="PWP13" s="314"/>
      <c r="PWQ13" s="314"/>
      <c r="PWR13" s="314"/>
      <c r="PWS13" s="314"/>
      <c r="PWT13" s="314"/>
      <c r="PWU13" s="314"/>
      <c r="PWV13" s="314"/>
      <c r="PWW13" s="314"/>
      <c r="PWX13" s="314"/>
      <c r="PWY13" s="314"/>
      <c r="PWZ13" s="314"/>
      <c r="PXA13" s="314"/>
      <c r="PXB13" s="314"/>
      <c r="PXC13" s="314"/>
      <c r="PXD13" s="314"/>
      <c r="PXE13" s="314"/>
      <c r="PXF13" s="314"/>
      <c r="PXG13" s="314"/>
      <c r="PXH13" s="314"/>
      <c r="PXI13" s="314"/>
      <c r="PXJ13" s="314"/>
      <c r="PXK13" s="314"/>
      <c r="PXL13" s="314"/>
      <c r="PXM13" s="314"/>
      <c r="PXN13" s="314"/>
      <c r="PXO13" s="314"/>
      <c r="PXP13" s="314"/>
      <c r="PXQ13" s="314"/>
      <c r="PXR13" s="314"/>
      <c r="PXS13" s="314"/>
      <c r="PXT13" s="314"/>
      <c r="PXU13" s="314"/>
      <c r="PXV13" s="314"/>
      <c r="PXW13" s="314"/>
      <c r="PXX13" s="314"/>
      <c r="PXY13" s="314"/>
      <c r="PXZ13" s="314"/>
      <c r="PYA13" s="314"/>
      <c r="PYB13" s="314"/>
      <c r="PYC13" s="314"/>
      <c r="PYD13" s="314"/>
      <c r="PYE13" s="314"/>
      <c r="PYF13" s="314"/>
      <c r="PYG13" s="314"/>
      <c r="PYH13" s="314"/>
      <c r="PYI13" s="314"/>
      <c r="PYJ13" s="314"/>
      <c r="PYK13" s="314"/>
      <c r="PYL13" s="314"/>
      <c r="PYM13" s="314"/>
      <c r="PYN13" s="314"/>
      <c r="PYO13" s="314"/>
      <c r="PYP13" s="314"/>
      <c r="PYQ13" s="314"/>
      <c r="PYR13" s="314"/>
      <c r="PYS13" s="314"/>
      <c r="PYT13" s="314"/>
      <c r="PYU13" s="314"/>
      <c r="PYV13" s="314"/>
      <c r="PYW13" s="314"/>
      <c r="PYX13" s="314"/>
      <c r="PYY13" s="314"/>
      <c r="PYZ13" s="314"/>
      <c r="PZA13" s="314"/>
      <c r="PZB13" s="314"/>
      <c r="PZC13" s="314"/>
      <c r="PZD13" s="314"/>
      <c r="PZE13" s="314"/>
      <c r="PZF13" s="314"/>
      <c r="PZG13" s="314"/>
      <c r="PZH13" s="314"/>
      <c r="PZI13" s="314"/>
      <c r="PZJ13" s="314"/>
      <c r="PZK13" s="314"/>
      <c r="PZL13" s="314"/>
      <c r="PZM13" s="314"/>
      <c r="PZN13" s="314"/>
      <c r="PZO13" s="314"/>
      <c r="PZP13" s="314"/>
      <c r="PZQ13" s="314"/>
      <c r="PZR13" s="314"/>
      <c r="PZS13" s="314"/>
      <c r="PZT13" s="314"/>
      <c r="PZU13" s="314"/>
      <c r="PZV13" s="314"/>
      <c r="PZW13" s="314"/>
      <c r="PZX13" s="314"/>
      <c r="PZY13" s="314"/>
      <c r="PZZ13" s="314"/>
      <c r="QAA13" s="314"/>
      <c r="QAB13" s="314"/>
      <c r="QAC13" s="314"/>
      <c r="QAD13" s="314"/>
      <c r="QAE13" s="314"/>
      <c r="QAF13" s="314"/>
      <c r="QAG13" s="314"/>
      <c r="QAH13" s="314"/>
      <c r="QAI13" s="314"/>
      <c r="QAJ13" s="314"/>
      <c r="QAK13" s="314"/>
      <c r="QAL13" s="314"/>
      <c r="QAM13" s="314"/>
      <c r="QAN13" s="314"/>
      <c r="QAO13" s="314"/>
      <c r="QAP13" s="314"/>
      <c r="QAQ13" s="314"/>
      <c r="QAR13" s="314"/>
      <c r="QAS13" s="314"/>
      <c r="QAT13" s="314"/>
      <c r="QAU13" s="314"/>
      <c r="QAV13" s="314"/>
      <c r="QAW13" s="314"/>
      <c r="QAX13" s="314"/>
      <c r="QAY13" s="314"/>
      <c r="QAZ13" s="314"/>
      <c r="QBA13" s="314"/>
      <c r="QBB13" s="314"/>
      <c r="QBC13" s="314"/>
      <c r="QBD13" s="314"/>
      <c r="QBE13" s="314"/>
      <c r="QBF13" s="314"/>
      <c r="QBG13" s="314"/>
      <c r="QBH13" s="314"/>
      <c r="QBI13" s="314"/>
      <c r="QBJ13" s="314"/>
      <c r="QBK13" s="314"/>
      <c r="QBL13" s="314"/>
      <c r="QBM13" s="314"/>
      <c r="QBN13" s="314"/>
      <c r="QBO13" s="314"/>
      <c r="QBP13" s="314"/>
      <c r="QBQ13" s="314"/>
      <c r="QBR13" s="314"/>
      <c r="QBS13" s="314"/>
      <c r="QBT13" s="314"/>
      <c r="QBU13" s="314"/>
      <c r="QBV13" s="314"/>
      <c r="QBW13" s="314"/>
      <c r="QBX13" s="314"/>
      <c r="QBY13" s="314"/>
      <c r="QBZ13" s="314"/>
      <c r="QCA13" s="314"/>
      <c r="QCB13" s="314"/>
      <c r="QCC13" s="314"/>
      <c r="QCD13" s="314"/>
      <c r="QCE13" s="314"/>
      <c r="QCF13" s="314"/>
      <c r="QCG13" s="314"/>
      <c r="QCH13" s="314"/>
      <c r="QCI13" s="314"/>
      <c r="QCJ13" s="314"/>
      <c r="QCK13" s="314"/>
      <c r="QCL13" s="314"/>
      <c r="QCM13" s="314"/>
      <c r="QCN13" s="314"/>
      <c r="QCO13" s="314"/>
      <c r="QCP13" s="314"/>
      <c r="QCQ13" s="314"/>
      <c r="QCR13" s="314"/>
      <c r="QCS13" s="314"/>
      <c r="QCT13" s="314"/>
      <c r="QCU13" s="314"/>
      <c r="QCV13" s="314"/>
      <c r="QCW13" s="314"/>
      <c r="QCX13" s="314"/>
      <c r="QCY13" s="314"/>
      <c r="QCZ13" s="314"/>
      <c r="QDA13" s="314"/>
      <c r="QDB13" s="314"/>
      <c r="QDC13" s="314"/>
      <c r="QDD13" s="314"/>
      <c r="QDE13" s="314"/>
      <c r="QDF13" s="314"/>
      <c r="QDG13" s="314"/>
      <c r="QDH13" s="314"/>
      <c r="QDI13" s="314"/>
      <c r="QDJ13" s="314"/>
      <c r="QDK13" s="314"/>
      <c r="QDL13" s="314"/>
      <c r="QDM13" s="314"/>
      <c r="QDN13" s="314"/>
      <c r="QDO13" s="314"/>
      <c r="QDP13" s="314"/>
      <c r="QDQ13" s="314"/>
      <c r="QDR13" s="314"/>
      <c r="QDS13" s="314"/>
      <c r="QDT13" s="314"/>
      <c r="QDU13" s="314"/>
      <c r="QDV13" s="314"/>
      <c r="QDW13" s="314"/>
      <c r="QDX13" s="314"/>
      <c r="QDY13" s="314"/>
      <c r="QDZ13" s="314"/>
      <c r="QEA13" s="314"/>
      <c r="QEB13" s="314"/>
      <c r="QEC13" s="314"/>
      <c r="QED13" s="314"/>
      <c r="QEE13" s="314"/>
      <c r="QEF13" s="314"/>
      <c r="QEG13" s="314"/>
      <c r="QEH13" s="314"/>
      <c r="QEI13" s="314"/>
      <c r="QEJ13" s="314"/>
      <c r="QEK13" s="314"/>
      <c r="QEL13" s="314"/>
      <c r="QEM13" s="314"/>
      <c r="QEN13" s="314"/>
      <c r="QEO13" s="314"/>
      <c r="QEP13" s="314"/>
      <c r="QEQ13" s="314"/>
      <c r="QER13" s="314"/>
      <c r="QES13" s="314"/>
      <c r="QET13" s="314"/>
      <c r="QEU13" s="314"/>
      <c r="QEV13" s="314"/>
      <c r="QEW13" s="314"/>
      <c r="QEX13" s="314"/>
      <c r="QEY13" s="314"/>
      <c r="QEZ13" s="314"/>
      <c r="QFA13" s="314"/>
      <c r="QFB13" s="314"/>
      <c r="QFC13" s="314"/>
      <c r="QFD13" s="314"/>
      <c r="QFE13" s="314"/>
      <c r="QFF13" s="314"/>
      <c r="QFG13" s="314"/>
      <c r="QFH13" s="314"/>
      <c r="QFI13" s="314"/>
      <c r="QFJ13" s="314"/>
      <c r="QFK13" s="314"/>
      <c r="QFL13" s="314"/>
      <c r="QFM13" s="314"/>
      <c r="QFN13" s="314"/>
      <c r="QFO13" s="314"/>
      <c r="QFP13" s="314"/>
      <c r="QFQ13" s="314"/>
      <c r="QFR13" s="314"/>
      <c r="QFS13" s="314"/>
      <c r="QFT13" s="314"/>
      <c r="QFU13" s="314"/>
      <c r="QFV13" s="314"/>
      <c r="QFW13" s="314"/>
      <c r="QFX13" s="314"/>
      <c r="QFY13" s="314"/>
      <c r="QFZ13" s="314"/>
      <c r="QGA13" s="314"/>
      <c r="QGB13" s="314"/>
      <c r="QGC13" s="314"/>
      <c r="QGD13" s="314"/>
      <c r="QGE13" s="314"/>
      <c r="QGF13" s="314"/>
      <c r="QGG13" s="314"/>
      <c r="QGH13" s="314"/>
      <c r="QGI13" s="314"/>
      <c r="QGJ13" s="314"/>
      <c r="QGK13" s="314"/>
      <c r="QGL13" s="314"/>
      <c r="QGM13" s="314"/>
      <c r="QGN13" s="314"/>
      <c r="QGO13" s="314"/>
      <c r="QGP13" s="314"/>
      <c r="QGQ13" s="314"/>
      <c r="QGR13" s="314"/>
      <c r="QGS13" s="314"/>
      <c r="QGT13" s="314"/>
      <c r="QGU13" s="314"/>
      <c r="QGV13" s="314"/>
      <c r="QGW13" s="314"/>
      <c r="QGX13" s="314"/>
      <c r="QGY13" s="314"/>
      <c r="QGZ13" s="314"/>
      <c r="QHA13" s="314"/>
      <c r="QHB13" s="314"/>
      <c r="QHC13" s="314"/>
      <c r="QHD13" s="314"/>
      <c r="QHE13" s="314"/>
      <c r="QHF13" s="314"/>
      <c r="QHG13" s="314"/>
      <c r="QHH13" s="314"/>
      <c r="QHI13" s="314"/>
      <c r="QHJ13" s="314"/>
      <c r="QHK13" s="314"/>
      <c r="QHL13" s="314"/>
      <c r="QHM13" s="314"/>
      <c r="QHN13" s="314"/>
      <c r="QHO13" s="314"/>
      <c r="QHP13" s="314"/>
      <c r="QHQ13" s="314"/>
      <c r="QHR13" s="314"/>
      <c r="QHS13" s="314"/>
      <c r="QHT13" s="314"/>
      <c r="QHU13" s="314"/>
      <c r="QHV13" s="314"/>
      <c r="QHW13" s="314"/>
      <c r="QHX13" s="314"/>
      <c r="QHY13" s="314"/>
      <c r="QHZ13" s="314"/>
      <c r="QIA13" s="314"/>
      <c r="QIB13" s="314"/>
      <c r="QIC13" s="314"/>
      <c r="QID13" s="314"/>
      <c r="QIE13" s="314"/>
      <c r="QIF13" s="314"/>
      <c r="QIG13" s="314"/>
      <c r="QIH13" s="314"/>
      <c r="QII13" s="314"/>
      <c r="QIJ13" s="314"/>
      <c r="QIK13" s="314"/>
      <c r="QIL13" s="314"/>
      <c r="QIM13" s="314"/>
      <c r="QIN13" s="314"/>
      <c r="QIO13" s="314"/>
      <c r="QIP13" s="314"/>
      <c r="QIQ13" s="314"/>
      <c r="QIR13" s="314"/>
      <c r="QIS13" s="314"/>
      <c r="QIT13" s="314"/>
      <c r="QIU13" s="314"/>
      <c r="QIV13" s="314"/>
      <c r="QIW13" s="314"/>
      <c r="QIX13" s="314"/>
      <c r="QIY13" s="314"/>
      <c r="QIZ13" s="314"/>
      <c r="QJA13" s="314"/>
      <c r="QJB13" s="314"/>
      <c r="QJC13" s="314"/>
      <c r="QJD13" s="314"/>
      <c r="QJE13" s="314"/>
      <c r="QJF13" s="314"/>
      <c r="QJG13" s="314"/>
      <c r="QJH13" s="314"/>
      <c r="QJI13" s="314"/>
      <c r="QJJ13" s="314"/>
      <c r="QJK13" s="314"/>
      <c r="QJL13" s="314"/>
      <c r="QJM13" s="314"/>
      <c r="QJN13" s="314"/>
      <c r="QJO13" s="314"/>
      <c r="QJP13" s="314"/>
      <c r="QJQ13" s="314"/>
      <c r="QJR13" s="314"/>
      <c r="QJS13" s="314"/>
      <c r="QJT13" s="314"/>
      <c r="QJU13" s="314"/>
      <c r="QJV13" s="314"/>
      <c r="QJW13" s="314"/>
      <c r="QJX13" s="314"/>
      <c r="QJY13" s="314"/>
      <c r="QJZ13" s="314"/>
      <c r="QKA13" s="314"/>
      <c r="QKB13" s="314"/>
      <c r="QKC13" s="314"/>
      <c r="QKD13" s="314"/>
      <c r="QKE13" s="314"/>
      <c r="QKF13" s="314"/>
      <c r="QKG13" s="314"/>
      <c r="QKH13" s="314"/>
      <c r="QKI13" s="314"/>
      <c r="QKJ13" s="314"/>
      <c r="QKK13" s="314"/>
      <c r="QKL13" s="314"/>
      <c r="QKM13" s="314"/>
      <c r="QKN13" s="314"/>
      <c r="QKO13" s="314"/>
      <c r="QKP13" s="314"/>
      <c r="QKQ13" s="314"/>
      <c r="QKR13" s="314"/>
      <c r="QKS13" s="314"/>
      <c r="QKT13" s="314"/>
      <c r="QKU13" s="314"/>
      <c r="QKV13" s="314"/>
      <c r="QKW13" s="314"/>
      <c r="QKX13" s="314"/>
      <c r="QKY13" s="314"/>
      <c r="QKZ13" s="314"/>
      <c r="QLA13" s="314"/>
      <c r="QLB13" s="314"/>
      <c r="QLC13" s="314"/>
      <c r="QLD13" s="314"/>
      <c r="QLE13" s="314"/>
      <c r="QLF13" s="314"/>
      <c r="QLG13" s="314"/>
      <c r="QLH13" s="314"/>
      <c r="QLI13" s="314"/>
      <c r="QLJ13" s="314"/>
      <c r="QLK13" s="314"/>
      <c r="QLL13" s="314"/>
      <c r="QLM13" s="314"/>
      <c r="QLN13" s="314"/>
      <c r="QLO13" s="314"/>
      <c r="QLP13" s="314"/>
      <c r="QLQ13" s="314"/>
      <c r="QLR13" s="314"/>
      <c r="QLS13" s="314"/>
      <c r="QLT13" s="314"/>
      <c r="QLU13" s="314"/>
      <c r="QLV13" s="314"/>
      <c r="QLW13" s="314"/>
      <c r="QLX13" s="314"/>
      <c r="QLY13" s="314"/>
      <c r="QLZ13" s="314"/>
      <c r="QMA13" s="314"/>
      <c r="QMB13" s="314"/>
      <c r="QMC13" s="314"/>
      <c r="QMD13" s="314"/>
      <c r="QME13" s="314"/>
      <c r="QMF13" s="314"/>
      <c r="QMG13" s="314"/>
      <c r="QMH13" s="314"/>
      <c r="QMI13" s="314"/>
      <c r="QMJ13" s="314"/>
      <c r="QMK13" s="314"/>
      <c r="QML13" s="314"/>
      <c r="QMM13" s="314"/>
      <c r="QMN13" s="314"/>
      <c r="QMO13" s="314"/>
      <c r="QMP13" s="314"/>
      <c r="QMQ13" s="314"/>
      <c r="QMR13" s="314"/>
      <c r="QMS13" s="314"/>
      <c r="QMT13" s="314"/>
      <c r="QMU13" s="314"/>
      <c r="QMV13" s="314"/>
      <c r="QMW13" s="314"/>
      <c r="QMX13" s="314"/>
      <c r="QMY13" s="314"/>
      <c r="QMZ13" s="314"/>
      <c r="QNA13" s="314"/>
      <c r="QNB13" s="314"/>
      <c r="QNC13" s="314"/>
      <c r="QND13" s="314"/>
      <c r="QNE13" s="314"/>
      <c r="QNF13" s="314"/>
      <c r="QNG13" s="314"/>
      <c r="QNH13" s="314"/>
      <c r="QNI13" s="314"/>
      <c r="QNJ13" s="314"/>
      <c r="QNK13" s="314"/>
      <c r="QNL13" s="314"/>
      <c r="QNM13" s="314"/>
      <c r="QNN13" s="314"/>
      <c r="QNO13" s="314"/>
      <c r="QNP13" s="314"/>
      <c r="QNQ13" s="314"/>
      <c r="QNR13" s="314"/>
      <c r="QNS13" s="314"/>
      <c r="QNT13" s="314"/>
      <c r="QNU13" s="314"/>
      <c r="QNV13" s="314"/>
      <c r="QNW13" s="314"/>
      <c r="QNX13" s="314"/>
      <c r="QNY13" s="314"/>
      <c r="QNZ13" s="314"/>
      <c r="QOA13" s="314"/>
      <c r="QOB13" s="314"/>
      <c r="QOC13" s="314"/>
      <c r="QOD13" s="314"/>
      <c r="QOE13" s="314"/>
      <c r="QOF13" s="314"/>
      <c r="QOG13" s="314"/>
      <c r="QOH13" s="314"/>
      <c r="QOI13" s="314"/>
      <c r="QOJ13" s="314"/>
      <c r="QOK13" s="314"/>
      <c r="QOL13" s="314"/>
      <c r="QOM13" s="314"/>
      <c r="QON13" s="314"/>
      <c r="QOO13" s="314"/>
      <c r="QOP13" s="314"/>
      <c r="QOQ13" s="314"/>
      <c r="QOR13" s="314"/>
      <c r="QOS13" s="314"/>
      <c r="QOT13" s="314"/>
      <c r="QOU13" s="314"/>
      <c r="QOV13" s="314"/>
      <c r="QOW13" s="314"/>
      <c r="QOX13" s="314"/>
      <c r="QOY13" s="314"/>
      <c r="QOZ13" s="314"/>
      <c r="QPA13" s="314"/>
      <c r="QPB13" s="314"/>
      <c r="QPC13" s="314"/>
      <c r="QPD13" s="314"/>
      <c r="QPE13" s="314"/>
      <c r="QPF13" s="314"/>
      <c r="QPG13" s="314"/>
      <c r="QPH13" s="314"/>
      <c r="QPI13" s="314"/>
      <c r="QPJ13" s="314"/>
      <c r="QPK13" s="314"/>
      <c r="QPL13" s="314"/>
      <c r="QPM13" s="314"/>
      <c r="QPN13" s="314"/>
      <c r="QPO13" s="314"/>
      <c r="QPP13" s="314"/>
      <c r="QPQ13" s="314"/>
      <c r="QPR13" s="314"/>
      <c r="QPS13" s="314"/>
      <c r="QPT13" s="314"/>
      <c r="QPU13" s="314"/>
      <c r="QPV13" s="314"/>
      <c r="QPW13" s="314"/>
      <c r="QPX13" s="314"/>
      <c r="QPY13" s="314"/>
      <c r="QPZ13" s="314"/>
      <c r="QQA13" s="314"/>
      <c r="QQB13" s="314"/>
      <c r="QQC13" s="314"/>
      <c r="QQD13" s="314"/>
      <c r="QQE13" s="314"/>
      <c r="QQF13" s="314"/>
      <c r="QQG13" s="314"/>
      <c r="QQH13" s="314"/>
      <c r="QQI13" s="314"/>
      <c r="QQJ13" s="314"/>
      <c r="QQK13" s="314"/>
      <c r="QQL13" s="314"/>
      <c r="QQM13" s="314"/>
      <c r="QQN13" s="314"/>
      <c r="QQO13" s="314"/>
      <c r="QQP13" s="314"/>
      <c r="QQQ13" s="314"/>
      <c r="QQR13" s="314"/>
      <c r="QQS13" s="314"/>
      <c r="QQT13" s="314"/>
      <c r="QQU13" s="314"/>
      <c r="QQV13" s="314"/>
      <c r="QQW13" s="314"/>
      <c r="QQX13" s="314"/>
      <c r="QQY13" s="314"/>
      <c r="QQZ13" s="314"/>
      <c r="QRA13" s="314"/>
      <c r="QRB13" s="314"/>
      <c r="QRC13" s="314"/>
      <c r="QRD13" s="314"/>
      <c r="QRE13" s="314"/>
      <c r="QRF13" s="314"/>
      <c r="QRG13" s="314"/>
      <c r="QRH13" s="314"/>
      <c r="QRI13" s="314"/>
      <c r="QRJ13" s="314"/>
      <c r="QRK13" s="314"/>
      <c r="QRL13" s="314"/>
      <c r="QRM13" s="314"/>
      <c r="QRN13" s="314"/>
      <c r="QRO13" s="314"/>
      <c r="QRP13" s="314"/>
      <c r="QRQ13" s="314"/>
      <c r="QRR13" s="314"/>
      <c r="QRS13" s="314"/>
      <c r="QRT13" s="314"/>
      <c r="QRU13" s="314"/>
      <c r="QRV13" s="314"/>
      <c r="QRW13" s="314"/>
      <c r="QRX13" s="314"/>
      <c r="QRY13" s="314"/>
      <c r="QRZ13" s="314"/>
      <c r="QSA13" s="314"/>
      <c r="QSB13" s="314"/>
      <c r="QSC13" s="314"/>
      <c r="QSD13" s="314"/>
      <c r="QSE13" s="314"/>
      <c r="QSF13" s="314"/>
      <c r="QSG13" s="314"/>
      <c r="QSH13" s="314"/>
      <c r="QSI13" s="314"/>
      <c r="QSJ13" s="314"/>
      <c r="QSK13" s="314"/>
      <c r="QSL13" s="314"/>
      <c r="QSM13" s="314"/>
      <c r="QSN13" s="314"/>
      <c r="QSO13" s="314"/>
      <c r="QSP13" s="314"/>
      <c r="QSQ13" s="314"/>
      <c r="QSR13" s="314"/>
      <c r="QSS13" s="314"/>
      <c r="QST13" s="314"/>
      <c r="QSU13" s="314"/>
      <c r="QSV13" s="314"/>
      <c r="QSW13" s="314"/>
      <c r="QSX13" s="314"/>
      <c r="QSY13" s="314"/>
      <c r="QSZ13" s="314"/>
      <c r="QTA13" s="314"/>
      <c r="QTB13" s="314"/>
      <c r="QTC13" s="314"/>
      <c r="QTD13" s="314"/>
      <c r="QTE13" s="314"/>
      <c r="QTF13" s="314"/>
      <c r="QTG13" s="314"/>
      <c r="QTH13" s="314"/>
      <c r="QTI13" s="314"/>
      <c r="QTJ13" s="314"/>
      <c r="QTK13" s="314"/>
      <c r="QTL13" s="314"/>
      <c r="QTM13" s="314"/>
      <c r="QTN13" s="314"/>
      <c r="QTO13" s="314"/>
      <c r="QTP13" s="314"/>
      <c r="QTQ13" s="314"/>
      <c r="QTR13" s="314"/>
      <c r="QTS13" s="314"/>
      <c r="QTT13" s="314"/>
      <c r="QTU13" s="314"/>
      <c r="QTV13" s="314"/>
      <c r="QTW13" s="314"/>
      <c r="QTX13" s="314"/>
      <c r="QTY13" s="314"/>
      <c r="QTZ13" s="314"/>
      <c r="QUA13" s="314"/>
      <c r="QUB13" s="314"/>
      <c r="QUC13" s="314"/>
      <c r="QUD13" s="314"/>
      <c r="QUE13" s="314"/>
      <c r="QUF13" s="314"/>
      <c r="QUG13" s="314"/>
      <c r="QUH13" s="314"/>
      <c r="QUI13" s="314"/>
      <c r="QUJ13" s="314"/>
      <c r="QUK13" s="314"/>
      <c r="QUL13" s="314"/>
      <c r="QUM13" s="314"/>
      <c r="QUN13" s="314"/>
      <c r="QUO13" s="314"/>
      <c r="QUP13" s="314"/>
      <c r="QUQ13" s="314"/>
      <c r="QUR13" s="314"/>
      <c r="QUS13" s="314"/>
      <c r="QUT13" s="314"/>
      <c r="QUU13" s="314"/>
      <c r="QUV13" s="314"/>
      <c r="QUW13" s="314"/>
      <c r="QUX13" s="314"/>
      <c r="QUY13" s="314"/>
      <c r="QUZ13" s="314"/>
      <c r="QVA13" s="314"/>
      <c r="QVB13" s="314"/>
      <c r="QVC13" s="314"/>
      <c r="QVD13" s="314"/>
      <c r="QVE13" s="314"/>
      <c r="QVF13" s="314"/>
      <c r="QVG13" s="314"/>
      <c r="QVH13" s="314"/>
      <c r="QVI13" s="314"/>
      <c r="QVJ13" s="314"/>
      <c r="QVK13" s="314"/>
      <c r="QVL13" s="314"/>
      <c r="QVM13" s="314"/>
      <c r="QVN13" s="314"/>
      <c r="QVO13" s="314"/>
      <c r="QVP13" s="314"/>
      <c r="QVQ13" s="314"/>
      <c r="QVR13" s="314"/>
      <c r="QVS13" s="314"/>
      <c r="QVT13" s="314"/>
      <c r="QVU13" s="314"/>
      <c r="QVV13" s="314"/>
      <c r="QVW13" s="314"/>
      <c r="QVX13" s="314"/>
      <c r="QVY13" s="314"/>
      <c r="QVZ13" s="314"/>
      <c r="QWA13" s="314"/>
      <c r="QWB13" s="314"/>
      <c r="QWC13" s="314"/>
      <c r="QWD13" s="314"/>
      <c r="QWE13" s="314"/>
      <c r="QWF13" s="314"/>
      <c r="QWG13" s="314"/>
      <c r="QWH13" s="314"/>
      <c r="QWI13" s="314"/>
      <c r="QWJ13" s="314"/>
      <c r="QWK13" s="314"/>
      <c r="QWL13" s="314"/>
      <c r="QWM13" s="314"/>
      <c r="QWN13" s="314"/>
      <c r="QWO13" s="314"/>
      <c r="QWP13" s="314"/>
      <c r="QWQ13" s="314"/>
      <c r="QWR13" s="314"/>
      <c r="QWS13" s="314"/>
      <c r="QWT13" s="314"/>
      <c r="QWU13" s="314"/>
      <c r="QWV13" s="314"/>
      <c r="QWW13" s="314"/>
      <c r="QWX13" s="314"/>
      <c r="QWY13" s="314"/>
      <c r="QWZ13" s="314"/>
      <c r="QXA13" s="314"/>
      <c r="QXB13" s="314"/>
      <c r="QXC13" s="314"/>
      <c r="QXD13" s="314"/>
      <c r="QXE13" s="314"/>
      <c r="QXF13" s="314"/>
      <c r="QXG13" s="314"/>
      <c r="QXH13" s="314"/>
      <c r="QXI13" s="314"/>
      <c r="QXJ13" s="314"/>
      <c r="QXK13" s="314"/>
      <c r="QXL13" s="314"/>
      <c r="QXM13" s="314"/>
      <c r="QXN13" s="314"/>
      <c r="QXO13" s="314"/>
      <c r="QXP13" s="314"/>
      <c r="QXQ13" s="314"/>
      <c r="QXR13" s="314"/>
      <c r="QXS13" s="314"/>
      <c r="QXT13" s="314"/>
      <c r="QXU13" s="314"/>
      <c r="QXV13" s="314"/>
      <c r="QXW13" s="314"/>
      <c r="QXX13" s="314"/>
      <c r="QXY13" s="314"/>
      <c r="QXZ13" s="314"/>
      <c r="QYA13" s="314"/>
      <c r="QYB13" s="314"/>
      <c r="QYC13" s="314"/>
      <c r="QYD13" s="314"/>
      <c r="QYE13" s="314"/>
      <c r="QYF13" s="314"/>
      <c r="QYG13" s="314"/>
      <c r="QYH13" s="314"/>
      <c r="QYI13" s="314"/>
      <c r="QYJ13" s="314"/>
      <c r="QYK13" s="314"/>
      <c r="QYL13" s="314"/>
      <c r="QYM13" s="314"/>
      <c r="QYN13" s="314"/>
      <c r="QYO13" s="314"/>
      <c r="QYP13" s="314"/>
      <c r="QYQ13" s="314"/>
      <c r="QYR13" s="314"/>
      <c r="QYS13" s="314"/>
      <c r="QYT13" s="314"/>
      <c r="QYU13" s="314"/>
      <c r="QYV13" s="314"/>
      <c r="QYW13" s="314"/>
      <c r="QYX13" s="314"/>
      <c r="QYY13" s="314"/>
      <c r="QYZ13" s="314"/>
      <c r="QZA13" s="314"/>
      <c r="QZB13" s="314"/>
      <c r="QZC13" s="314"/>
      <c r="QZD13" s="314"/>
      <c r="QZE13" s="314"/>
      <c r="QZF13" s="314"/>
      <c r="QZG13" s="314"/>
      <c r="QZH13" s="314"/>
      <c r="QZI13" s="314"/>
      <c r="QZJ13" s="314"/>
      <c r="QZK13" s="314"/>
      <c r="QZL13" s="314"/>
      <c r="QZM13" s="314"/>
      <c r="QZN13" s="314"/>
      <c r="QZO13" s="314"/>
      <c r="QZP13" s="314"/>
      <c r="QZQ13" s="314"/>
      <c r="QZR13" s="314"/>
      <c r="QZS13" s="314"/>
      <c r="QZT13" s="314"/>
      <c r="QZU13" s="314"/>
      <c r="QZV13" s="314"/>
      <c r="QZW13" s="314"/>
      <c r="QZX13" s="314"/>
      <c r="QZY13" s="314"/>
      <c r="QZZ13" s="314"/>
      <c r="RAA13" s="314"/>
      <c r="RAB13" s="314"/>
      <c r="RAC13" s="314"/>
      <c r="RAD13" s="314"/>
      <c r="RAE13" s="314"/>
      <c r="RAF13" s="314"/>
      <c r="RAG13" s="314"/>
      <c r="RAH13" s="314"/>
      <c r="RAI13" s="314"/>
      <c r="RAJ13" s="314"/>
      <c r="RAK13" s="314"/>
      <c r="RAL13" s="314"/>
      <c r="RAM13" s="314"/>
      <c r="RAN13" s="314"/>
      <c r="RAO13" s="314"/>
      <c r="RAP13" s="314"/>
      <c r="RAQ13" s="314"/>
      <c r="RAR13" s="314"/>
      <c r="RAS13" s="314"/>
      <c r="RAT13" s="314"/>
      <c r="RAU13" s="314"/>
      <c r="RAV13" s="314"/>
      <c r="RAW13" s="314"/>
      <c r="RAX13" s="314"/>
      <c r="RAY13" s="314"/>
      <c r="RAZ13" s="314"/>
      <c r="RBA13" s="314"/>
      <c r="RBB13" s="314"/>
      <c r="RBC13" s="314"/>
      <c r="RBD13" s="314"/>
      <c r="RBE13" s="314"/>
      <c r="RBF13" s="314"/>
      <c r="RBG13" s="314"/>
      <c r="RBH13" s="314"/>
      <c r="RBI13" s="314"/>
      <c r="RBJ13" s="314"/>
      <c r="RBK13" s="314"/>
      <c r="RBL13" s="314"/>
      <c r="RBM13" s="314"/>
      <c r="RBN13" s="314"/>
      <c r="RBO13" s="314"/>
      <c r="RBP13" s="314"/>
      <c r="RBQ13" s="314"/>
      <c r="RBR13" s="314"/>
      <c r="RBS13" s="314"/>
      <c r="RBT13" s="314"/>
      <c r="RBU13" s="314"/>
      <c r="RBV13" s="314"/>
      <c r="RBW13" s="314"/>
      <c r="RBX13" s="314"/>
      <c r="RBY13" s="314"/>
      <c r="RBZ13" s="314"/>
      <c r="RCA13" s="314"/>
      <c r="RCB13" s="314"/>
      <c r="RCC13" s="314"/>
      <c r="RCD13" s="314"/>
      <c r="RCE13" s="314"/>
      <c r="RCF13" s="314"/>
      <c r="RCG13" s="314"/>
      <c r="RCH13" s="314"/>
      <c r="RCI13" s="314"/>
      <c r="RCJ13" s="314"/>
      <c r="RCK13" s="314"/>
      <c r="RCL13" s="314"/>
      <c r="RCM13" s="314"/>
      <c r="RCN13" s="314"/>
      <c r="RCO13" s="314"/>
      <c r="RCP13" s="314"/>
      <c r="RCQ13" s="314"/>
      <c r="RCR13" s="314"/>
      <c r="RCS13" s="314"/>
      <c r="RCT13" s="314"/>
      <c r="RCU13" s="314"/>
      <c r="RCV13" s="314"/>
      <c r="RCW13" s="314"/>
      <c r="RCX13" s="314"/>
      <c r="RCY13" s="314"/>
      <c r="RCZ13" s="314"/>
      <c r="RDA13" s="314"/>
      <c r="RDB13" s="314"/>
      <c r="RDC13" s="314"/>
      <c r="RDD13" s="314"/>
      <c r="RDE13" s="314"/>
      <c r="RDF13" s="314"/>
      <c r="RDG13" s="314"/>
      <c r="RDH13" s="314"/>
      <c r="RDI13" s="314"/>
      <c r="RDJ13" s="314"/>
      <c r="RDK13" s="314"/>
      <c r="RDL13" s="314"/>
      <c r="RDM13" s="314"/>
      <c r="RDN13" s="314"/>
      <c r="RDO13" s="314"/>
      <c r="RDP13" s="314"/>
      <c r="RDQ13" s="314"/>
      <c r="RDR13" s="314"/>
      <c r="RDS13" s="314"/>
      <c r="RDT13" s="314"/>
      <c r="RDU13" s="314"/>
      <c r="RDV13" s="314"/>
      <c r="RDW13" s="314"/>
      <c r="RDX13" s="314"/>
      <c r="RDY13" s="314"/>
      <c r="RDZ13" s="314"/>
      <c r="REA13" s="314"/>
      <c r="REB13" s="314"/>
      <c r="REC13" s="314"/>
      <c r="RED13" s="314"/>
      <c r="REE13" s="314"/>
      <c r="REF13" s="314"/>
      <c r="REG13" s="314"/>
      <c r="REH13" s="314"/>
      <c r="REI13" s="314"/>
      <c r="REJ13" s="314"/>
      <c r="REK13" s="314"/>
      <c r="REL13" s="314"/>
      <c r="REM13" s="314"/>
      <c r="REN13" s="314"/>
      <c r="REO13" s="314"/>
      <c r="REP13" s="314"/>
      <c r="REQ13" s="314"/>
      <c r="RER13" s="314"/>
      <c r="RES13" s="314"/>
      <c r="RET13" s="314"/>
      <c r="REU13" s="314"/>
      <c r="REV13" s="314"/>
      <c r="REW13" s="314"/>
      <c r="REX13" s="314"/>
      <c r="REY13" s="314"/>
      <c r="REZ13" s="314"/>
      <c r="RFA13" s="314"/>
      <c r="RFB13" s="314"/>
      <c r="RFC13" s="314"/>
      <c r="RFD13" s="314"/>
      <c r="RFE13" s="314"/>
      <c r="RFF13" s="314"/>
      <c r="RFG13" s="314"/>
      <c r="RFH13" s="314"/>
      <c r="RFI13" s="314"/>
      <c r="RFJ13" s="314"/>
      <c r="RFK13" s="314"/>
      <c r="RFL13" s="314"/>
      <c r="RFM13" s="314"/>
      <c r="RFN13" s="314"/>
      <c r="RFO13" s="314"/>
      <c r="RFP13" s="314"/>
      <c r="RFQ13" s="314"/>
      <c r="RFR13" s="314"/>
      <c r="RFS13" s="314"/>
      <c r="RFT13" s="314"/>
      <c r="RFU13" s="314"/>
      <c r="RFV13" s="314"/>
      <c r="RFW13" s="314"/>
      <c r="RFX13" s="314"/>
      <c r="RFY13" s="314"/>
      <c r="RFZ13" s="314"/>
      <c r="RGA13" s="314"/>
      <c r="RGB13" s="314"/>
      <c r="RGC13" s="314"/>
      <c r="RGD13" s="314"/>
      <c r="RGE13" s="314"/>
      <c r="RGF13" s="314"/>
      <c r="RGG13" s="314"/>
      <c r="RGH13" s="314"/>
      <c r="RGI13" s="314"/>
      <c r="RGJ13" s="314"/>
      <c r="RGK13" s="314"/>
      <c r="RGL13" s="314"/>
      <c r="RGM13" s="314"/>
      <c r="RGN13" s="314"/>
      <c r="RGO13" s="314"/>
      <c r="RGP13" s="314"/>
      <c r="RGQ13" s="314"/>
      <c r="RGR13" s="314"/>
      <c r="RGS13" s="314"/>
      <c r="RGT13" s="314"/>
      <c r="RGU13" s="314"/>
      <c r="RGV13" s="314"/>
      <c r="RGW13" s="314"/>
      <c r="RGX13" s="314"/>
      <c r="RGY13" s="314"/>
      <c r="RGZ13" s="314"/>
      <c r="RHA13" s="314"/>
      <c r="RHB13" s="314"/>
      <c r="RHC13" s="314"/>
      <c r="RHD13" s="314"/>
      <c r="RHE13" s="314"/>
      <c r="RHF13" s="314"/>
      <c r="RHG13" s="314"/>
      <c r="RHH13" s="314"/>
      <c r="RHI13" s="314"/>
      <c r="RHJ13" s="314"/>
      <c r="RHK13" s="314"/>
      <c r="RHL13" s="314"/>
      <c r="RHM13" s="314"/>
      <c r="RHN13" s="314"/>
      <c r="RHO13" s="314"/>
      <c r="RHP13" s="314"/>
      <c r="RHQ13" s="314"/>
      <c r="RHR13" s="314"/>
      <c r="RHS13" s="314"/>
      <c r="RHT13" s="314"/>
      <c r="RHU13" s="314"/>
      <c r="RHV13" s="314"/>
      <c r="RHW13" s="314"/>
      <c r="RHX13" s="314"/>
      <c r="RHY13" s="314"/>
      <c r="RHZ13" s="314"/>
      <c r="RIA13" s="314"/>
      <c r="RIB13" s="314"/>
      <c r="RIC13" s="314"/>
      <c r="RID13" s="314"/>
      <c r="RIE13" s="314"/>
      <c r="RIF13" s="314"/>
      <c r="RIG13" s="314"/>
      <c r="RIH13" s="314"/>
      <c r="RII13" s="314"/>
      <c r="RIJ13" s="314"/>
      <c r="RIK13" s="314"/>
      <c r="RIL13" s="314"/>
      <c r="RIM13" s="314"/>
      <c r="RIN13" s="314"/>
      <c r="RIO13" s="314"/>
      <c r="RIP13" s="314"/>
      <c r="RIQ13" s="314"/>
      <c r="RIR13" s="314"/>
      <c r="RIS13" s="314"/>
      <c r="RIT13" s="314"/>
      <c r="RIU13" s="314"/>
      <c r="RIV13" s="314"/>
      <c r="RIW13" s="314"/>
      <c r="RIX13" s="314"/>
      <c r="RIY13" s="314"/>
      <c r="RIZ13" s="314"/>
      <c r="RJA13" s="314"/>
      <c r="RJB13" s="314"/>
      <c r="RJC13" s="314"/>
      <c r="RJD13" s="314"/>
      <c r="RJE13" s="314"/>
      <c r="RJF13" s="314"/>
      <c r="RJG13" s="314"/>
      <c r="RJH13" s="314"/>
      <c r="RJI13" s="314"/>
      <c r="RJJ13" s="314"/>
      <c r="RJK13" s="314"/>
      <c r="RJL13" s="314"/>
      <c r="RJM13" s="314"/>
      <c r="RJN13" s="314"/>
      <c r="RJO13" s="314"/>
      <c r="RJP13" s="314"/>
      <c r="RJQ13" s="314"/>
      <c r="RJR13" s="314"/>
      <c r="RJS13" s="314"/>
      <c r="RJT13" s="314"/>
      <c r="RJU13" s="314"/>
      <c r="RJV13" s="314"/>
      <c r="RJW13" s="314"/>
      <c r="RJX13" s="314"/>
      <c r="RJY13" s="314"/>
      <c r="RJZ13" s="314"/>
      <c r="RKA13" s="314"/>
      <c r="RKB13" s="314"/>
      <c r="RKC13" s="314"/>
      <c r="RKD13" s="314"/>
      <c r="RKE13" s="314"/>
      <c r="RKF13" s="314"/>
      <c r="RKG13" s="314"/>
      <c r="RKH13" s="314"/>
      <c r="RKI13" s="314"/>
      <c r="RKJ13" s="314"/>
      <c r="RKK13" s="314"/>
      <c r="RKL13" s="314"/>
      <c r="RKM13" s="314"/>
      <c r="RKN13" s="314"/>
      <c r="RKO13" s="314"/>
      <c r="RKP13" s="314"/>
      <c r="RKQ13" s="314"/>
      <c r="RKR13" s="314"/>
      <c r="RKS13" s="314"/>
      <c r="RKT13" s="314"/>
      <c r="RKU13" s="314"/>
      <c r="RKV13" s="314"/>
      <c r="RKW13" s="314"/>
      <c r="RKX13" s="314"/>
      <c r="RKY13" s="314"/>
      <c r="RKZ13" s="314"/>
      <c r="RLA13" s="314"/>
      <c r="RLB13" s="314"/>
      <c r="RLC13" s="314"/>
      <c r="RLD13" s="314"/>
      <c r="RLE13" s="314"/>
      <c r="RLF13" s="314"/>
      <c r="RLG13" s="314"/>
      <c r="RLH13" s="314"/>
      <c r="RLI13" s="314"/>
      <c r="RLJ13" s="314"/>
      <c r="RLK13" s="314"/>
      <c r="RLL13" s="314"/>
      <c r="RLM13" s="314"/>
      <c r="RLN13" s="314"/>
      <c r="RLO13" s="314"/>
      <c r="RLP13" s="314"/>
      <c r="RLQ13" s="314"/>
      <c r="RLR13" s="314"/>
      <c r="RLS13" s="314"/>
      <c r="RLT13" s="314"/>
      <c r="RLU13" s="314"/>
      <c r="RLV13" s="314"/>
      <c r="RLW13" s="314"/>
      <c r="RLX13" s="314"/>
      <c r="RLY13" s="314"/>
      <c r="RLZ13" s="314"/>
      <c r="RMA13" s="314"/>
      <c r="RMB13" s="314"/>
      <c r="RMC13" s="314"/>
      <c r="RMD13" s="314"/>
      <c r="RME13" s="314"/>
      <c r="RMF13" s="314"/>
      <c r="RMG13" s="314"/>
      <c r="RMH13" s="314"/>
      <c r="RMI13" s="314"/>
      <c r="RMJ13" s="314"/>
      <c r="RMK13" s="314"/>
      <c r="RML13" s="314"/>
      <c r="RMM13" s="314"/>
      <c r="RMN13" s="314"/>
      <c r="RMO13" s="314"/>
      <c r="RMP13" s="314"/>
      <c r="RMQ13" s="314"/>
      <c r="RMR13" s="314"/>
      <c r="RMS13" s="314"/>
      <c r="RMT13" s="314"/>
      <c r="RMU13" s="314"/>
      <c r="RMV13" s="314"/>
      <c r="RMW13" s="314"/>
      <c r="RMX13" s="314"/>
      <c r="RMY13" s="314"/>
      <c r="RMZ13" s="314"/>
      <c r="RNA13" s="314"/>
      <c r="RNB13" s="314"/>
      <c r="RNC13" s="314"/>
      <c r="RND13" s="314"/>
      <c r="RNE13" s="314"/>
      <c r="RNF13" s="314"/>
      <c r="RNG13" s="314"/>
      <c r="RNH13" s="314"/>
      <c r="RNI13" s="314"/>
      <c r="RNJ13" s="314"/>
      <c r="RNK13" s="314"/>
      <c r="RNL13" s="314"/>
      <c r="RNM13" s="314"/>
      <c r="RNN13" s="314"/>
      <c r="RNO13" s="314"/>
      <c r="RNP13" s="314"/>
      <c r="RNQ13" s="314"/>
      <c r="RNR13" s="314"/>
      <c r="RNS13" s="314"/>
      <c r="RNT13" s="314"/>
      <c r="RNU13" s="314"/>
      <c r="RNV13" s="314"/>
      <c r="RNW13" s="314"/>
      <c r="RNX13" s="314"/>
      <c r="RNY13" s="314"/>
      <c r="RNZ13" s="314"/>
      <c r="ROA13" s="314"/>
      <c r="ROB13" s="314"/>
      <c r="ROC13" s="314"/>
      <c r="ROD13" s="314"/>
      <c r="ROE13" s="314"/>
      <c r="ROF13" s="314"/>
      <c r="ROG13" s="314"/>
      <c r="ROH13" s="314"/>
      <c r="ROI13" s="314"/>
      <c r="ROJ13" s="314"/>
      <c r="ROK13" s="314"/>
      <c r="ROL13" s="314"/>
      <c r="ROM13" s="314"/>
      <c r="RON13" s="314"/>
      <c r="ROO13" s="314"/>
      <c r="ROP13" s="314"/>
      <c r="ROQ13" s="314"/>
      <c r="ROR13" s="314"/>
      <c r="ROS13" s="314"/>
      <c r="ROT13" s="314"/>
      <c r="ROU13" s="314"/>
      <c r="ROV13" s="314"/>
      <c r="ROW13" s="314"/>
      <c r="ROX13" s="314"/>
      <c r="ROY13" s="314"/>
      <c r="ROZ13" s="314"/>
      <c r="RPA13" s="314"/>
      <c r="RPB13" s="314"/>
      <c r="RPC13" s="314"/>
      <c r="RPD13" s="314"/>
      <c r="RPE13" s="314"/>
      <c r="RPF13" s="314"/>
      <c r="RPG13" s="314"/>
      <c r="RPH13" s="314"/>
      <c r="RPI13" s="314"/>
      <c r="RPJ13" s="314"/>
      <c r="RPK13" s="314"/>
      <c r="RPL13" s="314"/>
      <c r="RPM13" s="314"/>
      <c r="RPN13" s="314"/>
      <c r="RPO13" s="314"/>
      <c r="RPP13" s="314"/>
      <c r="RPQ13" s="314"/>
      <c r="RPR13" s="314"/>
      <c r="RPS13" s="314"/>
      <c r="RPT13" s="314"/>
      <c r="RPU13" s="314"/>
      <c r="RPV13" s="314"/>
      <c r="RPW13" s="314"/>
      <c r="RPX13" s="314"/>
      <c r="RPY13" s="314"/>
      <c r="RPZ13" s="314"/>
      <c r="RQA13" s="314"/>
      <c r="RQB13" s="314"/>
      <c r="RQC13" s="314"/>
      <c r="RQD13" s="314"/>
      <c r="RQE13" s="314"/>
      <c r="RQF13" s="314"/>
      <c r="RQG13" s="314"/>
      <c r="RQH13" s="314"/>
      <c r="RQI13" s="314"/>
      <c r="RQJ13" s="314"/>
      <c r="RQK13" s="314"/>
      <c r="RQL13" s="314"/>
      <c r="RQM13" s="314"/>
      <c r="RQN13" s="314"/>
      <c r="RQO13" s="314"/>
      <c r="RQP13" s="314"/>
      <c r="RQQ13" s="314"/>
      <c r="RQR13" s="314"/>
      <c r="RQS13" s="314"/>
      <c r="RQT13" s="314"/>
      <c r="RQU13" s="314"/>
      <c r="RQV13" s="314"/>
      <c r="RQW13" s="314"/>
      <c r="RQX13" s="314"/>
      <c r="RQY13" s="314"/>
      <c r="RQZ13" s="314"/>
      <c r="RRA13" s="314"/>
      <c r="RRB13" s="314"/>
      <c r="RRC13" s="314"/>
      <c r="RRD13" s="314"/>
      <c r="RRE13" s="314"/>
      <c r="RRF13" s="314"/>
      <c r="RRG13" s="314"/>
      <c r="RRH13" s="314"/>
      <c r="RRI13" s="314"/>
      <c r="RRJ13" s="314"/>
      <c r="RRK13" s="314"/>
      <c r="RRL13" s="314"/>
      <c r="RRM13" s="314"/>
      <c r="RRN13" s="314"/>
      <c r="RRO13" s="314"/>
      <c r="RRP13" s="314"/>
      <c r="RRQ13" s="314"/>
      <c r="RRR13" s="314"/>
      <c r="RRS13" s="314"/>
      <c r="RRT13" s="314"/>
      <c r="RRU13" s="314"/>
      <c r="RRV13" s="314"/>
      <c r="RRW13" s="314"/>
      <c r="RRX13" s="314"/>
      <c r="RRY13" s="314"/>
      <c r="RRZ13" s="314"/>
      <c r="RSA13" s="314"/>
      <c r="RSB13" s="314"/>
      <c r="RSC13" s="314"/>
      <c r="RSD13" s="314"/>
      <c r="RSE13" s="314"/>
      <c r="RSF13" s="314"/>
      <c r="RSG13" s="314"/>
      <c r="RSH13" s="314"/>
      <c r="RSI13" s="314"/>
      <c r="RSJ13" s="314"/>
      <c r="RSK13" s="314"/>
      <c r="RSL13" s="314"/>
      <c r="RSM13" s="314"/>
      <c r="RSN13" s="314"/>
      <c r="RSO13" s="314"/>
      <c r="RSP13" s="314"/>
      <c r="RSQ13" s="314"/>
      <c r="RSR13" s="314"/>
      <c r="RSS13" s="314"/>
      <c r="RST13" s="314"/>
      <c r="RSU13" s="314"/>
      <c r="RSV13" s="314"/>
      <c r="RSW13" s="314"/>
      <c r="RSX13" s="314"/>
      <c r="RSY13" s="314"/>
      <c r="RSZ13" s="314"/>
      <c r="RTA13" s="314"/>
      <c r="RTB13" s="314"/>
      <c r="RTC13" s="314"/>
      <c r="RTD13" s="314"/>
      <c r="RTE13" s="314"/>
      <c r="RTF13" s="314"/>
      <c r="RTG13" s="314"/>
      <c r="RTH13" s="314"/>
      <c r="RTI13" s="314"/>
      <c r="RTJ13" s="314"/>
      <c r="RTK13" s="314"/>
      <c r="RTL13" s="314"/>
      <c r="RTM13" s="314"/>
      <c r="RTN13" s="314"/>
      <c r="RTO13" s="314"/>
      <c r="RTP13" s="314"/>
      <c r="RTQ13" s="314"/>
      <c r="RTR13" s="314"/>
      <c r="RTS13" s="314"/>
      <c r="RTT13" s="314"/>
      <c r="RTU13" s="314"/>
      <c r="RTV13" s="314"/>
      <c r="RTW13" s="314"/>
      <c r="RTX13" s="314"/>
      <c r="RTY13" s="314"/>
      <c r="RTZ13" s="314"/>
      <c r="RUA13" s="314"/>
      <c r="RUB13" s="314"/>
      <c r="RUC13" s="314"/>
      <c r="RUD13" s="314"/>
      <c r="RUE13" s="314"/>
      <c r="RUF13" s="314"/>
      <c r="RUG13" s="314"/>
      <c r="RUH13" s="314"/>
      <c r="RUI13" s="314"/>
      <c r="RUJ13" s="314"/>
      <c r="RUK13" s="314"/>
      <c r="RUL13" s="314"/>
      <c r="RUM13" s="314"/>
      <c r="RUN13" s="314"/>
      <c r="RUO13" s="314"/>
      <c r="RUP13" s="314"/>
      <c r="RUQ13" s="314"/>
      <c r="RUR13" s="314"/>
      <c r="RUS13" s="314"/>
      <c r="RUT13" s="314"/>
      <c r="RUU13" s="314"/>
      <c r="RUV13" s="314"/>
      <c r="RUW13" s="314"/>
      <c r="RUX13" s="314"/>
      <c r="RUY13" s="314"/>
      <c r="RUZ13" s="314"/>
      <c r="RVA13" s="314"/>
      <c r="RVB13" s="314"/>
      <c r="RVC13" s="314"/>
      <c r="RVD13" s="314"/>
      <c r="RVE13" s="314"/>
      <c r="RVF13" s="314"/>
      <c r="RVG13" s="314"/>
      <c r="RVH13" s="314"/>
      <c r="RVI13" s="314"/>
      <c r="RVJ13" s="314"/>
      <c r="RVK13" s="314"/>
      <c r="RVL13" s="314"/>
      <c r="RVM13" s="314"/>
      <c r="RVN13" s="314"/>
      <c r="RVO13" s="314"/>
      <c r="RVP13" s="314"/>
      <c r="RVQ13" s="314"/>
      <c r="RVR13" s="314"/>
      <c r="RVS13" s="314"/>
      <c r="RVT13" s="314"/>
      <c r="RVU13" s="314"/>
      <c r="RVV13" s="314"/>
      <c r="RVW13" s="314"/>
      <c r="RVX13" s="314"/>
      <c r="RVY13" s="314"/>
      <c r="RVZ13" s="314"/>
      <c r="RWA13" s="314"/>
      <c r="RWB13" s="314"/>
      <c r="RWC13" s="314"/>
      <c r="RWD13" s="314"/>
      <c r="RWE13" s="314"/>
      <c r="RWF13" s="314"/>
      <c r="RWG13" s="314"/>
      <c r="RWH13" s="314"/>
      <c r="RWI13" s="314"/>
      <c r="RWJ13" s="314"/>
      <c r="RWK13" s="314"/>
      <c r="RWL13" s="314"/>
      <c r="RWM13" s="314"/>
      <c r="RWN13" s="314"/>
      <c r="RWO13" s="314"/>
      <c r="RWP13" s="314"/>
      <c r="RWQ13" s="314"/>
      <c r="RWR13" s="314"/>
      <c r="RWS13" s="314"/>
      <c r="RWT13" s="314"/>
      <c r="RWU13" s="314"/>
      <c r="RWV13" s="314"/>
      <c r="RWW13" s="314"/>
      <c r="RWX13" s="314"/>
      <c r="RWY13" s="314"/>
      <c r="RWZ13" s="314"/>
      <c r="RXA13" s="314"/>
      <c r="RXB13" s="314"/>
      <c r="RXC13" s="314"/>
      <c r="RXD13" s="314"/>
      <c r="RXE13" s="314"/>
      <c r="RXF13" s="314"/>
      <c r="RXG13" s="314"/>
      <c r="RXH13" s="314"/>
      <c r="RXI13" s="314"/>
      <c r="RXJ13" s="314"/>
      <c r="RXK13" s="314"/>
      <c r="RXL13" s="314"/>
      <c r="RXM13" s="314"/>
      <c r="RXN13" s="314"/>
      <c r="RXO13" s="314"/>
      <c r="RXP13" s="314"/>
      <c r="RXQ13" s="314"/>
      <c r="RXR13" s="314"/>
      <c r="RXS13" s="314"/>
      <c r="RXT13" s="314"/>
      <c r="RXU13" s="314"/>
      <c r="RXV13" s="314"/>
      <c r="RXW13" s="314"/>
      <c r="RXX13" s="314"/>
      <c r="RXY13" s="314"/>
      <c r="RXZ13" s="314"/>
      <c r="RYA13" s="314"/>
      <c r="RYB13" s="314"/>
      <c r="RYC13" s="314"/>
      <c r="RYD13" s="314"/>
      <c r="RYE13" s="314"/>
      <c r="RYF13" s="314"/>
      <c r="RYG13" s="314"/>
      <c r="RYH13" s="314"/>
      <c r="RYI13" s="314"/>
      <c r="RYJ13" s="314"/>
      <c r="RYK13" s="314"/>
      <c r="RYL13" s="314"/>
      <c r="RYM13" s="314"/>
      <c r="RYN13" s="314"/>
      <c r="RYO13" s="314"/>
      <c r="RYP13" s="314"/>
      <c r="RYQ13" s="314"/>
      <c r="RYR13" s="314"/>
      <c r="RYS13" s="314"/>
      <c r="RYT13" s="314"/>
      <c r="RYU13" s="314"/>
      <c r="RYV13" s="314"/>
      <c r="RYW13" s="314"/>
      <c r="RYX13" s="314"/>
      <c r="RYY13" s="314"/>
      <c r="RYZ13" s="314"/>
      <c r="RZA13" s="314"/>
      <c r="RZB13" s="314"/>
      <c r="RZC13" s="314"/>
      <c r="RZD13" s="314"/>
      <c r="RZE13" s="314"/>
      <c r="RZF13" s="314"/>
      <c r="RZG13" s="314"/>
      <c r="RZH13" s="314"/>
      <c r="RZI13" s="314"/>
      <c r="RZJ13" s="314"/>
      <c r="RZK13" s="314"/>
      <c r="RZL13" s="314"/>
      <c r="RZM13" s="314"/>
      <c r="RZN13" s="314"/>
      <c r="RZO13" s="314"/>
      <c r="RZP13" s="314"/>
      <c r="RZQ13" s="314"/>
      <c r="RZR13" s="314"/>
      <c r="RZS13" s="314"/>
      <c r="RZT13" s="314"/>
      <c r="RZU13" s="314"/>
      <c r="RZV13" s="314"/>
      <c r="RZW13" s="314"/>
      <c r="RZX13" s="314"/>
      <c r="RZY13" s="314"/>
      <c r="RZZ13" s="314"/>
      <c r="SAA13" s="314"/>
      <c r="SAB13" s="314"/>
      <c r="SAC13" s="314"/>
      <c r="SAD13" s="314"/>
      <c r="SAE13" s="314"/>
      <c r="SAF13" s="314"/>
      <c r="SAG13" s="314"/>
      <c r="SAH13" s="314"/>
      <c r="SAI13" s="314"/>
      <c r="SAJ13" s="314"/>
      <c r="SAK13" s="314"/>
      <c r="SAL13" s="314"/>
      <c r="SAM13" s="314"/>
      <c r="SAN13" s="314"/>
      <c r="SAO13" s="314"/>
      <c r="SAP13" s="314"/>
      <c r="SAQ13" s="314"/>
      <c r="SAR13" s="314"/>
      <c r="SAS13" s="314"/>
      <c r="SAT13" s="314"/>
      <c r="SAU13" s="314"/>
      <c r="SAV13" s="314"/>
      <c r="SAW13" s="314"/>
      <c r="SAX13" s="314"/>
      <c r="SAY13" s="314"/>
      <c r="SAZ13" s="314"/>
      <c r="SBA13" s="314"/>
      <c r="SBB13" s="314"/>
      <c r="SBC13" s="314"/>
      <c r="SBD13" s="314"/>
      <c r="SBE13" s="314"/>
      <c r="SBF13" s="314"/>
      <c r="SBG13" s="314"/>
      <c r="SBH13" s="314"/>
      <c r="SBI13" s="314"/>
      <c r="SBJ13" s="314"/>
      <c r="SBK13" s="314"/>
      <c r="SBL13" s="314"/>
      <c r="SBM13" s="314"/>
      <c r="SBN13" s="314"/>
      <c r="SBO13" s="314"/>
      <c r="SBP13" s="314"/>
      <c r="SBQ13" s="314"/>
      <c r="SBR13" s="314"/>
      <c r="SBS13" s="314"/>
      <c r="SBT13" s="314"/>
      <c r="SBU13" s="314"/>
      <c r="SBV13" s="314"/>
      <c r="SBW13" s="314"/>
      <c r="SBX13" s="314"/>
      <c r="SBY13" s="314"/>
      <c r="SBZ13" s="314"/>
      <c r="SCA13" s="314"/>
      <c r="SCB13" s="314"/>
      <c r="SCC13" s="314"/>
      <c r="SCD13" s="314"/>
      <c r="SCE13" s="314"/>
      <c r="SCF13" s="314"/>
      <c r="SCG13" s="314"/>
      <c r="SCH13" s="314"/>
      <c r="SCI13" s="314"/>
      <c r="SCJ13" s="314"/>
      <c r="SCK13" s="314"/>
      <c r="SCL13" s="314"/>
      <c r="SCM13" s="314"/>
      <c r="SCN13" s="314"/>
      <c r="SCO13" s="314"/>
      <c r="SCP13" s="314"/>
      <c r="SCQ13" s="314"/>
      <c r="SCR13" s="314"/>
      <c r="SCS13" s="314"/>
      <c r="SCT13" s="314"/>
      <c r="SCU13" s="314"/>
      <c r="SCV13" s="314"/>
      <c r="SCW13" s="314"/>
      <c r="SCX13" s="314"/>
      <c r="SCY13" s="314"/>
      <c r="SCZ13" s="314"/>
      <c r="SDA13" s="314"/>
      <c r="SDB13" s="314"/>
      <c r="SDC13" s="314"/>
      <c r="SDD13" s="314"/>
      <c r="SDE13" s="314"/>
      <c r="SDF13" s="314"/>
      <c r="SDG13" s="314"/>
      <c r="SDH13" s="314"/>
      <c r="SDI13" s="314"/>
      <c r="SDJ13" s="314"/>
      <c r="SDK13" s="314"/>
      <c r="SDL13" s="314"/>
      <c r="SDM13" s="314"/>
      <c r="SDN13" s="314"/>
      <c r="SDO13" s="314"/>
      <c r="SDP13" s="314"/>
      <c r="SDQ13" s="314"/>
      <c r="SDR13" s="314"/>
      <c r="SDS13" s="314"/>
      <c r="SDT13" s="314"/>
      <c r="SDU13" s="314"/>
      <c r="SDV13" s="314"/>
      <c r="SDW13" s="314"/>
      <c r="SDX13" s="314"/>
      <c r="SDY13" s="314"/>
      <c r="SDZ13" s="314"/>
      <c r="SEA13" s="314"/>
      <c r="SEB13" s="314"/>
      <c r="SEC13" s="314"/>
      <c r="SED13" s="314"/>
      <c r="SEE13" s="314"/>
      <c r="SEF13" s="314"/>
      <c r="SEG13" s="314"/>
      <c r="SEH13" s="314"/>
      <c r="SEI13" s="314"/>
      <c r="SEJ13" s="314"/>
      <c r="SEK13" s="314"/>
      <c r="SEL13" s="314"/>
      <c r="SEM13" s="314"/>
      <c r="SEN13" s="314"/>
      <c r="SEO13" s="314"/>
      <c r="SEP13" s="314"/>
      <c r="SEQ13" s="314"/>
      <c r="SER13" s="314"/>
      <c r="SES13" s="314"/>
      <c r="SET13" s="314"/>
      <c r="SEU13" s="314"/>
      <c r="SEV13" s="314"/>
      <c r="SEW13" s="314"/>
      <c r="SEX13" s="314"/>
      <c r="SEY13" s="314"/>
      <c r="SEZ13" s="314"/>
      <c r="SFA13" s="314"/>
      <c r="SFB13" s="314"/>
      <c r="SFC13" s="314"/>
      <c r="SFD13" s="314"/>
      <c r="SFE13" s="314"/>
      <c r="SFF13" s="314"/>
      <c r="SFG13" s="314"/>
      <c r="SFH13" s="314"/>
      <c r="SFI13" s="314"/>
      <c r="SFJ13" s="314"/>
      <c r="SFK13" s="314"/>
      <c r="SFL13" s="314"/>
      <c r="SFM13" s="314"/>
      <c r="SFN13" s="314"/>
      <c r="SFO13" s="314"/>
      <c r="SFP13" s="314"/>
      <c r="SFQ13" s="314"/>
      <c r="SFR13" s="314"/>
      <c r="SFS13" s="314"/>
      <c r="SFT13" s="314"/>
      <c r="SFU13" s="314"/>
      <c r="SFV13" s="314"/>
      <c r="SFW13" s="314"/>
      <c r="SFX13" s="314"/>
      <c r="SFY13" s="314"/>
      <c r="SFZ13" s="314"/>
      <c r="SGA13" s="314"/>
      <c r="SGB13" s="314"/>
      <c r="SGC13" s="314"/>
      <c r="SGD13" s="314"/>
      <c r="SGE13" s="314"/>
      <c r="SGF13" s="314"/>
      <c r="SGG13" s="314"/>
      <c r="SGH13" s="314"/>
      <c r="SGI13" s="314"/>
      <c r="SGJ13" s="314"/>
      <c r="SGK13" s="314"/>
      <c r="SGL13" s="314"/>
      <c r="SGM13" s="314"/>
      <c r="SGN13" s="314"/>
      <c r="SGO13" s="314"/>
      <c r="SGP13" s="314"/>
      <c r="SGQ13" s="314"/>
      <c r="SGR13" s="314"/>
      <c r="SGS13" s="314"/>
      <c r="SGT13" s="314"/>
      <c r="SGU13" s="314"/>
      <c r="SGV13" s="314"/>
      <c r="SGW13" s="314"/>
      <c r="SGX13" s="314"/>
      <c r="SGY13" s="314"/>
      <c r="SGZ13" s="314"/>
      <c r="SHA13" s="314"/>
      <c r="SHB13" s="314"/>
      <c r="SHC13" s="314"/>
      <c r="SHD13" s="314"/>
      <c r="SHE13" s="314"/>
      <c r="SHF13" s="314"/>
      <c r="SHG13" s="314"/>
      <c r="SHH13" s="314"/>
      <c r="SHI13" s="314"/>
      <c r="SHJ13" s="314"/>
      <c r="SHK13" s="314"/>
      <c r="SHL13" s="314"/>
      <c r="SHM13" s="314"/>
      <c r="SHN13" s="314"/>
      <c r="SHO13" s="314"/>
      <c r="SHP13" s="314"/>
      <c r="SHQ13" s="314"/>
      <c r="SHR13" s="314"/>
      <c r="SHS13" s="314"/>
      <c r="SHT13" s="314"/>
      <c r="SHU13" s="314"/>
      <c r="SHV13" s="314"/>
      <c r="SHW13" s="314"/>
      <c r="SHX13" s="314"/>
      <c r="SHY13" s="314"/>
      <c r="SHZ13" s="314"/>
      <c r="SIA13" s="314"/>
      <c r="SIB13" s="314"/>
      <c r="SIC13" s="314"/>
      <c r="SID13" s="314"/>
      <c r="SIE13" s="314"/>
      <c r="SIF13" s="314"/>
      <c r="SIG13" s="314"/>
      <c r="SIH13" s="314"/>
      <c r="SII13" s="314"/>
      <c r="SIJ13" s="314"/>
      <c r="SIK13" s="314"/>
      <c r="SIL13" s="314"/>
      <c r="SIM13" s="314"/>
      <c r="SIN13" s="314"/>
      <c r="SIO13" s="314"/>
      <c r="SIP13" s="314"/>
      <c r="SIQ13" s="314"/>
      <c r="SIR13" s="314"/>
      <c r="SIS13" s="314"/>
      <c r="SIT13" s="314"/>
      <c r="SIU13" s="314"/>
      <c r="SIV13" s="314"/>
      <c r="SIW13" s="314"/>
      <c r="SIX13" s="314"/>
      <c r="SIY13" s="314"/>
      <c r="SIZ13" s="314"/>
      <c r="SJA13" s="314"/>
      <c r="SJB13" s="314"/>
      <c r="SJC13" s="314"/>
      <c r="SJD13" s="314"/>
      <c r="SJE13" s="314"/>
      <c r="SJF13" s="314"/>
      <c r="SJG13" s="314"/>
      <c r="SJH13" s="314"/>
      <c r="SJI13" s="314"/>
      <c r="SJJ13" s="314"/>
      <c r="SJK13" s="314"/>
      <c r="SJL13" s="314"/>
      <c r="SJM13" s="314"/>
      <c r="SJN13" s="314"/>
      <c r="SJO13" s="314"/>
      <c r="SJP13" s="314"/>
      <c r="SJQ13" s="314"/>
      <c r="SJR13" s="314"/>
      <c r="SJS13" s="314"/>
      <c r="SJT13" s="314"/>
      <c r="SJU13" s="314"/>
      <c r="SJV13" s="314"/>
      <c r="SJW13" s="314"/>
      <c r="SJX13" s="314"/>
      <c r="SJY13" s="314"/>
      <c r="SJZ13" s="314"/>
      <c r="SKA13" s="314"/>
      <c r="SKB13" s="314"/>
      <c r="SKC13" s="314"/>
      <c r="SKD13" s="314"/>
      <c r="SKE13" s="314"/>
      <c r="SKF13" s="314"/>
      <c r="SKG13" s="314"/>
      <c r="SKH13" s="314"/>
      <c r="SKI13" s="314"/>
      <c r="SKJ13" s="314"/>
      <c r="SKK13" s="314"/>
      <c r="SKL13" s="314"/>
      <c r="SKM13" s="314"/>
      <c r="SKN13" s="314"/>
      <c r="SKO13" s="314"/>
      <c r="SKP13" s="314"/>
      <c r="SKQ13" s="314"/>
      <c r="SKR13" s="314"/>
      <c r="SKS13" s="314"/>
      <c r="SKT13" s="314"/>
      <c r="SKU13" s="314"/>
      <c r="SKV13" s="314"/>
      <c r="SKW13" s="314"/>
      <c r="SKX13" s="314"/>
      <c r="SKY13" s="314"/>
      <c r="SKZ13" s="314"/>
      <c r="SLA13" s="314"/>
      <c r="SLB13" s="314"/>
      <c r="SLC13" s="314"/>
      <c r="SLD13" s="314"/>
      <c r="SLE13" s="314"/>
      <c r="SLF13" s="314"/>
      <c r="SLG13" s="314"/>
      <c r="SLH13" s="314"/>
      <c r="SLI13" s="314"/>
      <c r="SLJ13" s="314"/>
      <c r="SLK13" s="314"/>
      <c r="SLL13" s="314"/>
      <c r="SLM13" s="314"/>
      <c r="SLN13" s="314"/>
      <c r="SLO13" s="314"/>
      <c r="SLP13" s="314"/>
      <c r="SLQ13" s="314"/>
      <c r="SLR13" s="314"/>
      <c r="SLS13" s="314"/>
      <c r="SLT13" s="314"/>
      <c r="SLU13" s="314"/>
      <c r="SLV13" s="314"/>
      <c r="SLW13" s="314"/>
      <c r="SLX13" s="314"/>
      <c r="SLY13" s="314"/>
      <c r="SLZ13" s="314"/>
      <c r="SMA13" s="314"/>
      <c r="SMB13" s="314"/>
      <c r="SMC13" s="314"/>
      <c r="SMD13" s="314"/>
      <c r="SME13" s="314"/>
      <c r="SMF13" s="314"/>
      <c r="SMG13" s="314"/>
      <c r="SMH13" s="314"/>
      <c r="SMI13" s="314"/>
      <c r="SMJ13" s="314"/>
      <c r="SMK13" s="314"/>
      <c r="SML13" s="314"/>
      <c r="SMM13" s="314"/>
      <c r="SMN13" s="314"/>
      <c r="SMO13" s="314"/>
      <c r="SMP13" s="314"/>
      <c r="SMQ13" s="314"/>
      <c r="SMR13" s="314"/>
      <c r="SMS13" s="314"/>
      <c r="SMT13" s="314"/>
      <c r="SMU13" s="314"/>
      <c r="SMV13" s="314"/>
      <c r="SMW13" s="314"/>
      <c r="SMX13" s="314"/>
      <c r="SMY13" s="314"/>
      <c r="SMZ13" s="314"/>
      <c r="SNA13" s="314"/>
      <c r="SNB13" s="314"/>
      <c r="SNC13" s="314"/>
      <c r="SND13" s="314"/>
      <c r="SNE13" s="314"/>
      <c r="SNF13" s="314"/>
      <c r="SNG13" s="314"/>
      <c r="SNH13" s="314"/>
      <c r="SNI13" s="314"/>
      <c r="SNJ13" s="314"/>
      <c r="SNK13" s="314"/>
      <c r="SNL13" s="314"/>
      <c r="SNM13" s="314"/>
      <c r="SNN13" s="314"/>
      <c r="SNO13" s="314"/>
      <c r="SNP13" s="314"/>
      <c r="SNQ13" s="314"/>
      <c r="SNR13" s="314"/>
      <c r="SNS13" s="314"/>
      <c r="SNT13" s="314"/>
      <c r="SNU13" s="314"/>
      <c r="SNV13" s="314"/>
      <c r="SNW13" s="314"/>
      <c r="SNX13" s="314"/>
      <c r="SNY13" s="314"/>
      <c r="SNZ13" s="314"/>
      <c r="SOA13" s="314"/>
      <c r="SOB13" s="314"/>
      <c r="SOC13" s="314"/>
      <c r="SOD13" s="314"/>
      <c r="SOE13" s="314"/>
      <c r="SOF13" s="314"/>
      <c r="SOG13" s="314"/>
      <c r="SOH13" s="314"/>
      <c r="SOI13" s="314"/>
      <c r="SOJ13" s="314"/>
      <c r="SOK13" s="314"/>
      <c r="SOL13" s="314"/>
      <c r="SOM13" s="314"/>
      <c r="SON13" s="314"/>
      <c r="SOO13" s="314"/>
      <c r="SOP13" s="314"/>
      <c r="SOQ13" s="314"/>
      <c r="SOR13" s="314"/>
      <c r="SOS13" s="314"/>
      <c r="SOT13" s="314"/>
      <c r="SOU13" s="314"/>
      <c r="SOV13" s="314"/>
      <c r="SOW13" s="314"/>
      <c r="SOX13" s="314"/>
      <c r="SOY13" s="314"/>
      <c r="SOZ13" s="314"/>
      <c r="SPA13" s="314"/>
      <c r="SPB13" s="314"/>
      <c r="SPC13" s="314"/>
      <c r="SPD13" s="314"/>
      <c r="SPE13" s="314"/>
      <c r="SPF13" s="314"/>
      <c r="SPG13" s="314"/>
      <c r="SPH13" s="314"/>
      <c r="SPI13" s="314"/>
      <c r="SPJ13" s="314"/>
      <c r="SPK13" s="314"/>
      <c r="SPL13" s="314"/>
      <c r="SPM13" s="314"/>
      <c r="SPN13" s="314"/>
      <c r="SPO13" s="314"/>
      <c r="SPP13" s="314"/>
      <c r="SPQ13" s="314"/>
      <c r="SPR13" s="314"/>
      <c r="SPS13" s="314"/>
      <c r="SPT13" s="314"/>
      <c r="SPU13" s="314"/>
      <c r="SPV13" s="314"/>
      <c r="SPW13" s="314"/>
      <c r="SPX13" s="314"/>
      <c r="SPY13" s="314"/>
      <c r="SPZ13" s="314"/>
      <c r="SQA13" s="314"/>
      <c r="SQB13" s="314"/>
      <c r="SQC13" s="314"/>
      <c r="SQD13" s="314"/>
      <c r="SQE13" s="314"/>
      <c r="SQF13" s="314"/>
      <c r="SQG13" s="314"/>
      <c r="SQH13" s="314"/>
      <c r="SQI13" s="314"/>
      <c r="SQJ13" s="314"/>
      <c r="SQK13" s="314"/>
      <c r="SQL13" s="314"/>
      <c r="SQM13" s="314"/>
      <c r="SQN13" s="314"/>
      <c r="SQO13" s="314"/>
      <c r="SQP13" s="314"/>
      <c r="SQQ13" s="314"/>
      <c r="SQR13" s="314"/>
      <c r="SQS13" s="314"/>
      <c r="SQT13" s="314"/>
      <c r="SQU13" s="314"/>
      <c r="SQV13" s="314"/>
      <c r="SQW13" s="314"/>
      <c r="SQX13" s="314"/>
      <c r="SQY13" s="314"/>
      <c r="SQZ13" s="314"/>
      <c r="SRA13" s="314"/>
      <c r="SRB13" s="314"/>
      <c r="SRC13" s="314"/>
      <c r="SRD13" s="314"/>
      <c r="SRE13" s="314"/>
      <c r="SRF13" s="314"/>
      <c r="SRG13" s="314"/>
      <c r="SRH13" s="314"/>
      <c r="SRI13" s="314"/>
      <c r="SRJ13" s="314"/>
      <c r="SRK13" s="314"/>
      <c r="SRL13" s="314"/>
      <c r="SRM13" s="314"/>
      <c r="SRN13" s="314"/>
      <c r="SRO13" s="314"/>
      <c r="SRP13" s="314"/>
      <c r="SRQ13" s="314"/>
      <c r="SRR13" s="314"/>
      <c r="SRS13" s="314"/>
      <c r="SRT13" s="314"/>
      <c r="SRU13" s="314"/>
      <c r="SRV13" s="314"/>
      <c r="SRW13" s="314"/>
      <c r="SRX13" s="314"/>
      <c r="SRY13" s="314"/>
      <c r="SRZ13" s="314"/>
      <c r="SSA13" s="314"/>
      <c r="SSB13" s="314"/>
      <c r="SSC13" s="314"/>
      <c r="SSD13" s="314"/>
      <c r="SSE13" s="314"/>
      <c r="SSF13" s="314"/>
      <c r="SSG13" s="314"/>
      <c r="SSH13" s="314"/>
      <c r="SSI13" s="314"/>
      <c r="SSJ13" s="314"/>
      <c r="SSK13" s="314"/>
      <c r="SSL13" s="314"/>
      <c r="SSM13" s="314"/>
      <c r="SSN13" s="314"/>
      <c r="SSO13" s="314"/>
      <c r="SSP13" s="314"/>
      <c r="SSQ13" s="314"/>
      <c r="SSR13" s="314"/>
      <c r="SSS13" s="314"/>
      <c r="SST13" s="314"/>
      <c r="SSU13" s="314"/>
      <c r="SSV13" s="314"/>
      <c r="SSW13" s="314"/>
      <c r="SSX13" s="314"/>
      <c r="SSY13" s="314"/>
      <c r="SSZ13" s="314"/>
      <c r="STA13" s="314"/>
      <c r="STB13" s="314"/>
      <c r="STC13" s="314"/>
      <c r="STD13" s="314"/>
      <c r="STE13" s="314"/>
      <c r="STF13" s="314"/>
      <c r="STG13" s="314"/>
      <c r="STH13" s="314"/>
      <c r="STI13" s="314"/>
      <c r="STJ13" s="314"/>
      <c r="STK13" s="314"/>
      <c r="STL13" s="314"/>
      <c r="STM13" s="314"/>
      <c r="STN13" s="314"/>
      <c r="STO13" s="314"/>
      <c r="STP13" s="314"/>
      <c r="STQ13" s="314"/>
      <c r="STR13" s="314"/>
      <c r="STS13" s="314"/>
      <c r="STT13" s="314"/>
      <c r="STU13" s="314"/>
      <c r="STV13" s="314"/>
      <c r="STW13" s="314"/>
      <c r="STX13" s="314"/>
      <c r="STY13" s="314"/>
      <c r="STZ13" s="314"/>
      <c r="SUA13" s="314"/>
      <c r="SUB13" s="314"/>
      <c r="SUC13" s="314"/>
      <c r="SUD13" s="314"/>
      <c r="SUE13" s="314"/>
      <c r="SUF13" s="314"/>
      <c r="SUG13" s="314"/>
      <c r="SUH13" s="314"/>
      <c r="SUI13" s="314"/>
      <c r="SUJ13" s="314"/>
      <c r="SUK13" s="314"/>
      <c r="SUL13" s="314"/>
      <c r="SUM13" s="314"/>
      <c r="SUN13" s="314"/>
      <c r="SUO13" s="314"/>
      <c r="SUP13" s="314"/>
      <c r="SUQ13" s="314"/>
      <c r="SUR13" s="314"/>
      <c r="SUS13" s="314"/>
      <c r="SUT13" s="314"/>
      <c r="SUU13" s="314"/>
      <c r="SUV13" s="314"/>
      <c r="SUW13" s="314"/>
      <c r="SUX13" s="314"/>
      <c r="SUY13" s="314"/>
      <c r="SUZ13" s="314"/>
      <c r="SVA13" s="314"/>
      <c r="SVB13" s="314"/>
      <c r="SVC13" s="314"/>
      <c r="SVD13" s="314"/>
      <c r="SVE13" s="314"/>
      <c r="SVF13" s="314"/>
      <c r="SVG13" s="314"/>
      <c r="SVH13" s="314"/>
      <c r="SVI13" s="314"/>
      <c r="SVJ13" s="314"/>
      <c r="SVK13" s="314"/>
      <c r="SVL13" s="314"/>
      <c r="SVM13" s="314"/>
      <c r="SVN13" s="314"/>
      <c r="SVO13" s="314"/>
      <c r="SVP13" s="314"/>
      <c r="SVQ13" s="314"/>
      <c r="SVR13" s="314"/>
      <c r="SVS13" s="314"/>
      <c r="SVT13" s="314"/>
      <c r="SVU13" s="314"/>
      <c r="SVV13" s="314"/>
      <c r="SVW13" s="314"/>
      <c r="SVX13" s="314"/>
      <c r="SVY13" s="314"/>
      <c r="SVZ13" s="314"/>
      <c r="SWA13" s="314"/>
      <c r="SWB13" s="314"/>
      <c r="SWC13" s="314"/>
      <c r="SWD13" s="314"/>
      <c r="SWE13" s="314"/>
      <c r="SWF13" s="314"/>
      <c r="SWG13" s="314"/>
      <c r="SWH13" s="314"/>
      <c r="SWI13" s="314"/>
      <c r="SWJ13" s="314"/>
      <c r="SWK13" s="314"/>
      <c r="SWL13" s="314"/>
      <c r="SWM13" s="314"/>
      <c r="SWN13" s="314"/>
      <c r="SWO13" s="314"/>
      <c r="SWP13" s="314"/>
      <c r="SWQ13" s="314"/>
      <c r="SWR13" s="314"/>
      <c r="SWS13" s="314"/>
      <c r="SWT13" s="314"/>
      <c r="SWU13" s="314"/>
      <c r="SWV13" s="314"/>
      <c r="SWW13" s="314"/>
      <c r="SWX13" s="314"/>
      <c r="SWY13" s="314"/>
      <c r="SWZ13" s="314"/>
      <c r="SXA13" s="314"/>
      <c r="SXB13" s="314"/>
      <c r="SXC13" s="314"/>
      <c r="SXD13" s="314"/>
      <c r="SXE13" s="314"/>
      <c r="SXF13" s="314"/>
      <c r="SXG13" s="314"/>
      <c r="SXH13" s="314"/>
      <c r="SXI13" s="314"/>
      <c r="SXJ13" s="314"/>
      <c r="SXK13" s="314"/>
      <c r="SXL13" s="314"/>
      <c r="SXM13" s="314"/>
      <c r="SXN13" s="314"/>
      <c r="SXO13" s="314"/>
      <c r="SXP13" s="314"/>
      <c r="SXQ13" s="314"/>
      <c r="SXR13" s="314"/>
      <c r="SXS13" s="314"/>
      <c r="SXT13" s="314"/>
      <c r="SXU13" s="314"/>
      <c r="SXV13" s="314"/>
      <c r="SXW13" s="314"/>
      <c r="SXX13" s="314"/>
      <c r="SXY13" s="314"/>
      <c r="SXZ13" s="314"/>
      <c r="SYA13" s="314"/>
      <c r="SYB13" s="314"/>
      <c r="SYC13" s="314"/>
      <c r="SYD13" s="314"/>
      <c r="SYE13" s="314"/>
      <c r="SYF13" s="314"/>
      <c r="SYG13" s="314"/>
      <c r="SYH13" s="314"/>
      <c r="SYI13" s="314"/>
      <c r="SYJ13" s="314"/>
      <c r="SYK13" s="314"/>
      <c r="SYL13" s="314"/>
      <c r="SYM13" s="314"/>
      <c r="SYN13" s="314"/>
      <c r="SYO13" s="314"/>
      <c r="SYP13" s="314"/>
      <c r="SYQ13" s="314"/>
      <c r="SYR13" s="314"/>
      <c r="SYS13" s="314"/>
      <c r="SYT13" s="314"/>
      <c r="SYU13" s="314"/>
      <c r="SYV13" s="314"/>
      <c r="SYW13" s="314"/>
      <c r="SYX13" s="314"/>
      <c r="SYY13" s="314"/>
      <c r="SYZ13" s="314"/>
      <c r="SZA13" s="314"/>
      <c r="SZB13" s="314"/>
      <c r="SZC13" s="314"/>
      <c r="SZD13" s="314"/>
      <c r="SZE13" s="314"/>
      <c r="SZF13" s="314"/>
      <c r="SZG13" s="314"/>
      <c r="SZH13" s="314"/>
      <c r="SZI13" s="314"/>
      <c r="SZJ13" s="314"/>
      <c r="SZK13" s="314"/>
      <c r="SZL13" s="314"/>
      <c r="SZM13" s="314"/>
      <c r="SZN13" s="314"/>
      <c r="SZO13" s="314"/>
      <c r="SZP13" s="314"/>
      <c r="SZQ13" s="314"/>
      <c r="SZR13" s="314"/>
      <c r="SZS13" s="314"/>
      <c r="SZT13" s="314"/>
      <c r="SZU13" s="314"/>
      <c r="SZV13" s="314"/>
      <c r="SZW13" s="314"/>
      <c r="SZX13" s="314"/>
      <c r="SZY13" s="314"/>
      <c r="SZZ13" s="314"/>
      <c r="TAA13" s="314"/>
      <c r="TAB13" s="314"/>
      <c r="TAC13" s="314"/>
      <c r="TAD13" s="314"/>
      <c r="TAE13" s="314"/>
      <c r="TAF13" s="314"/>
      <c r="TAG13" s="314"/>
      <c r="TAH13" s="314"/>
      <c r="TAI13" s="314"/>
      <c r="TAJ13" s="314"/>
      <c r="TAK13" s="314"/>
      <c r="TAL13" s="314"/>
      <c r="TAM13" s="314"/>
      <c r="TAN13" s="314"/>
      <c r="TAO13" s="314"/>
      <c r="TAP13" s="314"/>
      <c r="TAQ13" s="314"/>
      <c r="TAR13" s="314"/>
      <c r="TAS13" s="314"/>
      <c r="TAT13" s="314"/>
      <c r="TAU13" s="314"/>
      <c r="TAV13" s="314"/>
      <c r="TAW13" s="314"/>
      <c r="TAX13" s="314"/>
      <c r="TAY13" s="314"/>
      <c r="TAZ13" s="314"/>
      <c r="TBA13" s="314"/>
      <c r="TBB13" s="314"/>
      <c r="TBC13" s="314"/>
      <c r="TBD13" s="314"/>
      <c r="TBE13" s="314"/>
      <c r="TBF13" s="314"/>
      <c r="TBG13" s="314"/>
      <c r="TBH13" s="314"/>
      <c r="TBI13" s="314"/>
      <c r="TBJ13" s="314"/>
      <c r="TBK13" s="314"/>
      <c r="TBL13" s="314"/>
      <c r="TBM13" s="314"/>
      <c r="TBN13" s="314"/>
      <c r="TBO13" s="314"/>
      <c r="TBP13" s="314"/>
      <c r="TBQ13" s="314"/>
      <c r="TBR13" s="314"/>
      <c r="TBS13" s="314"/>
      <c r="TBT13" s="314"/>
      <c r="TBU13" s="314"/>
      <c r="TBV13" s="314"/>
      <c r="TBW13" s="314"/>
      <c r="TBX13" s="314"/>
      <c r="TBY13" s="314"/>
      <c r="TBZ13" s="314"/>
      <c r="TCA13" s="314"/>
      <c r="TCB13" s="314"/>
      <c r="TCC13" s="314"/>
      <c r="TCD13" s="314"/>
      <c r="TCE13" s="314"/>
      <c r="TCF13" s="314"/>
      <c r="TCG13" s="314"/>
      <c r="TCH13" s="314"/>
      <c r="TCI13" s="314"/>
      <c r="TCJ13" s="314"/>
      <c r="TCK13" s="314"/>
      <c r="TCL13" s="314"/>
      <c r="TCM13" s="314"/>
      <c r="TCN13" s="314"/>
      <c r="TCO13" s="314"/>
      <c r="TCP13" s="314"/>
      <c r="TCQ13" s="314"/>
      <c r="TCR13" s="314"/>
      <c r="TCS13" s="314"/>
      <c r="TCT13" s="314"/>
      <c r="TCU13" s="314"/>
      <c r="TCV13" s="314"/>
      <c r="TCW13" s="314"/>
      <c r="TCX13" s="314"/>
      <c r="TCY13" s="314"/>
      <c r="TCZ13" s="314"/>
      <c r="TDA13" s="314"/>
      <c r="TDB13" s="314"/>
      <c r="TDC13" s="314"/>
      <c r="TDD13" s="314"/>
      <c r="TDE13" s="314"/>
      <c r="TDF13" s="314"/>
      <c r="TDG13" s="314"/>
      <c r="TDH13" s="314"/>
      <c r="TDI13" s="314"/>
      <c r="TDJ13" s="314"/>
      <c r="TDK13" s="314"/>
      <c r="TDL13" s="314"/>
      <c r="TDM13" s="314"/>
      <c r="TDN13" s="314"/>
      <c r="TDO13" s="314"/>
      <c r="TDP13" s="314"/>
      <c r="TDQ13" s="314"/>
      <c r="TDR13" s="314"/>
      <c r="TDS13" s="314"/>
      <c r="TDT13" s="314"/>
      <c r="TDU13" s="314"/>
      <c r="TDV13" s="314"/>
      <c r="TDW13" s="314"/>
      <c r="TDX13" s="314"/>
      <c r="TDY13" s="314"/>
      <c r="TDZ13" s="314"/>
      <c r="TEA13" s="314"/>
      <c r="TEB13" s="314"/>
      <c r="TEC13" s="314"/>
      <c r="TED13" s="314"/>
      <c r="TEE13" s="314"/>
      <c r="TEF13" s="314"/>
      <c r="TEG13" s="314"/>
      <c r="TEH13" s="314"/>
      <c r="TEI13" s="314"/>
      <c r="TEJ13" s="314"/>
      <c r="TEK13" s="314"/>
      <c r="TEL13" s="314"/>
      <c r="TEM13" s="314"/>
      <c r="TEN13" s="314"/>
      <c r="TEO13" s="314"/>
      <c r="TEP13" s="314"/>
      <c r="TEQ13" s="314"/>
      <c r="TER13" s="314"/>
      <c r="TES13" s="314"/>
      <c r="TET13" s="314"/>
      <c r="TEU13" s="314"/>
      <c r="TEV13" s="314"/>
      <c r="TEW13" s="314"/>
      <c r="TEX13" s="314"/>
      <c r="TEY13" s="314"/>
      <c r="TEZ13" s="314"/>
      <c r="TFA13" s="314"/>
      <c r="TFB13" s="314"/>
      <c r="TFC13" s="314"/>
      <c r="TFD13" s="314"/>
      <c r="TFE13" s="314"/>
      <c r="TFF13" s="314"/>
      <c r="TFG13" s="314"/>
      <c r="TFH13" s="314"/>
      <c r="TFI13" s="314"/>
      <c r="TFJ13" s="314"/>
      <c r="TFK13" s="314"/>
      <c r="TFL13" s="314"/>
      <c r="TFM13" s="314"/>
      <c r="TFN13" s="314"/>
      <c r="TFO13" s="314"/>
      <c r="TFP13" s="314"/>
      <c r="TFQ13" s="314"/>
      <c r="TFR13" s="314"/>
      <c r="TFS13" s="314"/>
      <c r="TFT13" s="314"/>
      <c r="TFU13" s="314"/>
      <c r="TFV13" s="314"/>
      <c r="TFW13" s="314"/>
      <c r="TFX13" s="314"/>
      <c r="TFY13" s="314"/>
      <c r="TFZ13" s="314"/>
      <c r="TGA13" s="314"/>
      <c r="TGB13" s="314"/>
      <c r="TGC13" s="314"/>
      <c r="TGD13" s="314"/>
      <c r="TGE13" s="314"/>
      <c r="TGF13" s="314"/>
      <c r="TGG13" s="314"/>
      <c r="TGH13" s="314"/>
      <c r="TGI13" s="314"/>
      <c r="TGJ13" s="314"/>
      <c r="TGK13" s="314"/>
      <c r="TGL13" s="314"/>
      <c r="TGM13" s="314"/>
      <c r="TGN13" s="314"/>
      <c r="TGO13" s="314"/>
      <c r="TGP13" s="314"/>
      <c r="TGQ13" s="314"/>
      <c r="TGR13" s="314"/>
      <c r="TGS13" s="314"/>
      <c r="TGT13" s="314"/>
      <c r="TGU13" s="314"/>
      <c r="TGV13" s="314"/>
      <c r="TGW13" s="314"/>
      <c r="TGX13" s="314"/>
      <c r="TGY13" s="314"/>
      <c r="TGZ13" s="314"/>
      <c r="THA13" s="314"/>
      <c r="THB13" s="314"/>
      <c r="THC13" s="314"/>
      <c r="THD13" s="314"/>
      <c r="THE13" s="314"/>
      <c r="THF13" s="314"/>
      <c r="THG13" s="314"/>
      <c r="THH13" s="314"/>
      <c r="THI13" s="314"/>
      <c r="THJ13" s="314"/>
      <c r="THK13" s="314"/>
      <c r="THL13" s="314"/>
      <c r="THM13" s="314"/>
      <c r="THN13" s="314"/>
      <c r="THO13" s="314"/>
      <c r="THP13" s="314"/>
      <c r="THQ13" s="314"/>
      <c r="THR13" s="314"/>
      <c r="THS13" s="314"/>
      <c r="THT13" s="314"/>
      <c r="THU13" s="314"/>
      <c r="THV13" s="314"/>
      <c r="THW13" s="314"/>
      <c r="THX13" s="314"/>
      <c r="THY13" s="314"/>
      <c r="THZ13" s="314"/>
      <c r="TIA13" s="314"/>
      <c r="TIB13" s="314"/>
      <c r="TIC13" s="314"/>
      <c r="TID13" s="314"/>
      <c r="TIE13" s="314"/>
      <c r="TIF13" s="314"/>
      <c r="TIG13" s="314"/>
      <c r="TIH13" s="314"/>
      <c r="TII13" s="314"/>
      <c r="TIJ13" s="314"/>
      <c r="TIK13" s="314"/>
      <c r="TIL13" s="314"/>
      <c r="TIM13" s="314"/>
      <c r="TIN13" s="314"/>
      <c r="TIO13" s="314"/>
      <c r="TIP13" s="314"/>
      <c r="TIQ13" s="314"/>
      <c r="TIR13" s="314"/>
      <c r="TIS13" s="314"/>
      <c r="TIT13" s="314"/>
      <c r="TIU13" s="314"/>
      <c r="TIV13" s="314"/>
      <c r="TIW13" s="314"/>
      <c r="TIX13" s="314"/>
      <c r="TIY13" s="314"/>
      <c r="TIZ13" s="314"/>
      <c r="TJA13" s="314"/>
      <c r="TJB13" s="314"/>
      <c r="TJC13" s="314"/>
      <c r="TJD13" s="314"/>
      <c r="TJE13" s="314"/>
      <c r="TJF13" s="314"/>
      <c r="TJG13" s="314"/>
      <c r="TJH13" s="314"/>
      <c r="TJI13" s="314"/>
      <c r="TJJ13" s="314"/>
      <c r="TJK13" s="314"/>
      <c r="TJL13" s="314"/>
      <c r="TJM13" s="314"/>
      <c r="TJN13" s="314"/>
      <c r="TJO13" s="314"/>
      <c r="TJP13" s="314"/>
      <c r="TJQ13" s="314"/>
      <c r="TJR13" s="314"/>
      <c r="TJS13" s="314"/>
      <c r="TJT13" s="314"/>
      <c r="TJU13" s="314"/>
      <c r="TJV13" s="314"/>
      <c r="TJW13" s="314"/>
      <c r="TJX13" s="314"/>
      <c r="TJY13" s="314"/>
      <c r="TJZ13" s="314"/>
      <c r="TKA13" s="314"/>
      <c r="TKB13" s="314"/>
      <c r="TKC13" s="314"/>
      <c r="TKD13" s="314"/>
      <c r="TKE13" s="314"/>
      <c r="TKF13" s="314"/>
      <c r="TKG13" s="314"/>
      <c r="TKH13" s="314"/>
      <c r="TKI13" s="314"/>
      <c r="TKJ13" s="314"/>
      <c r="TKK13" s="314"/>
      <c r="TKL13" s="314"/>
      <c r="TKM13" s="314"/>
      <c r="TKN13" s="314"/>
      <c r="TKO13" s="314"/>
      <c r="TKP13" s="314"/>
      <c r="TKQ13" s="314"/>
      <c r="TKR13" s="314"/>
      <c r="TKS13" s="314"/>
      <c r="TKT13" s="314"/>
      <c r="TKU13" s="314"/>
      <c r="TKV13" s="314"/>
      <c r="TKW13" s="314"/>
      <c r="TKX13" s="314"/>
      <c r="TKY13" s="314"/>
      <c r="TKZ13" s="314"/>
      <c r="TLA13" s="314"/>
      <c r="TLB13" s="314"/>
      <c r="TLC13" s="314"/>
      <c r="TLD13" s="314"/>
      <c r="TLE13" s="314"/>
      <c r="TLF13" s="314"/>
      <c r="TLG13" s="314"/>
      <c r="TLH13" s="314"/>
      <c r="TLI13" s="314"/>
      <c r="TLJ13" s="314"/>
      <c r="TLK13" s="314"/>
      <c r="TLL13" s="314"/>
      <c r="TLM13" s="314"/>
      <c r="TLN13" s="314"/>
      <c r="TLO13" s="314"/>
      <c r="TLP13" s="314"/>
      <c r="TLQ13" s="314"/>
      <c r="TLR13" s="314"/>
      <c r="TLS13" s="314"/>
      <c r="TLT13" s="314"/>
      <c r="TLU13" s="314"/>
      <c r="TLV13" s="314"/>
      <c r="TLW13" s="314"/>
      <c r="TLX13" s="314"/>
      <c r="TLY13" s="314"/>
      <c r="TLZ13" s="314"/>
      <c r="TMA13" s="314"/>
      <c r="TMB13" s="314"/>
      <c r="TMC13" s="314"/>
      <c r="TMD13" s="314"/>
      <c r="TME13" s="314"/>
      <c r="TMF13" s="314"/>
      <c r="TMG13" s="314"/>
      <c r="TMH13" s="314"/>
      <c r="TMI13" s="314"/>
      <c r="TMJ13" s="314"/>
      <c r="TMK13" s="314"/>
      <c r="TML13" s="314"/>
      <c r="TMM13" s="314"/>
      <c r="TMN13" s="314"/>
      <c r="TMO13" s="314"/>
      <c r="TMP13" s="314"/>
      <c r="TMQ13" s="314"/>
      <c r="TMR13" s="314"/>
      <c r="TMS13" s="314"/>
      <c r="TMT13" s="314"/>
      <c r="TMU13" s="314"/>
      <c r="TMV13" s="314"/>
      <c r="TMW13" s="314"/>
      <c r="TMX13" s="314"/>
      <c r="TMY13" s="314"/>
      <c r="TMZ13" s="314"/>
      <c r="TNA13" s="314"/>
      <c r="TNB13" s="314"/>
      <c r="TNC13" s="314"/>
      <c r="TND13" s="314"/>
      <c r="TNE13" s="314"/>
      <c r="TNF13" s="314"/>
      <c r="TNG13" s="314"/>
      <c r="TNH13" s="314"/>
      <c r="TNI13" s="314"/>
      <c r="TNJ13" s="314"/>
      <c r="TNK13" s="314"/>
      <c r="TNL13" s="314"/>
      <c r="TNM13" s="314"/>
      <c r="TNN13" s="314"/>
      <c r="TNO13" s="314"/>
      <c r="TNP13" s="314"/>
      <c r="TNQ13" s="314"/>
      <c r="TNR13" s="314"/>
      <c r="TNS13" s="314"/>
      <c r="TNT13" s="314"/>
      <c r="TNU13" s="314"/>
      <c r="TNV13" s="314"/>
      <c r="TNW13" s="314"/>
      <c r="TNX13" s="314"/>
      <c r="TNY13" s="314"/>
      <c r="TNZ13" s="314"/>
      <c r="TOA13" s="314"/>
      <c r="TOB13" s="314"/>
      <c r="TOC13" s="314"/>
      <c r="TOD13" s="314"/>
      <c r="TOE13" s="314"/>
      <c r="TOF13" s="314"/>
      <c r="TOG13" s="314"/>
      <c r="TOH13" s="314"/>
      <c r="TOI13" s="314"/>
      <c r="TOJ13" s="314"/>
      <c r="TOK13" s="314"/>
      <c r="TOL13" s="314"/>
      <c r="TOM13" s="314"/>
      <c r="TON13" s="314"/>
      <c r="TOO13" s="314"/>
      <c r="TOP13" s="314"/>
      <c r="TOQ13" s="314"/>
      <c r="TOR13" s="314"/>
      <c r="TOS13" s="314"/>
      <c r="TOT13" s="314"/>
      <c r="TOU13" s="314"/>
      <c r="TOV13" s="314"/>
      <c r="TOW13" s="314"/>
      <c r="TOX13" s="314"/>
      <c r="TOY13" s="314"/>
      <c r="TOZ13" s="314"/>
      <c r="TPA13" s="314"/>
      <c r="TPB13" s="314"/>
      <c r="TPC13" s="314"/>
      <c r="TPD13" s="314"/>
      <c r="TPE13" s="314"/>
      <c r="TPF13" s="314"/>
      <c r="TPG13" s="314"/>
      <c r="TPH13" s="314"/>
      <c r="TPI13" s="314"/>
      <c r="TPJ13" s="314"/>
      <c r="TPK13" s="314"/>
      <c r="TPL13" s="314"/>
      <c r="TPM13" s="314"/>
      <c r="TPN13" s="314"/>
      <c r="TPO13" s="314"/>
      <c r="TPP13" s="314"/>
      <c r="TPQ13" s="314"/>
      <c r="TPR13" s="314"/>
      <c r="TPS13" s="314"/>
      <c r="TPT13" s="314"/>
      <c r="TPU13" s="314"/>
      <c r="TPV13" s="314"/>
      <c r="TPW13" s="314"/>
      <c r="TPX13" s="314"/>
      <c r="TPY13" s="314"/>
      <c r="TPZ13" s="314"/>
      <c r="TQA13" s="314"/>
      <c r="TQB13" s="314"/>
      <c r="TQC13" s="314"/>
      <c r="TQD13" s="314"/>
      <c r="TQE13" s="314"/>
      <c r="TQF13" s="314"/>
      <c r="TQG13" s="314"/>
      <c r="TQH13" s="314"/>
      <c r="TQI13" s="314"/>
      <c r="TQJ13" s="314"/>
      <c r="TQK13" s="314"/>
      <c r="TQL13" s="314"/>
      <c r="TQM13" s="314"/>
      <c r="TQN13" s="314"/>
      <c r="TQO13" s="314"/>
      <c r="TQP13" s="314"/>
      <c r="TQQ13" s="314"/>
      <c r="TQR13" s="314"/>
      <c r="TQS13" s="314"/>
      <c r="TQT13" s="314"/>
      <c r="TQU13" s="314"/>
      <c r="TQV13" s="314"/>
      <c r="TQW13" s="314"/>
      <c r="TQX13" s="314"/>
      <c r="TQY13" s="314"/>
      <c r="TQZ13" s="314"/>
      <c r="TRA13" s="314"/>
      <c r="TRB13" s="314"/>
      <c r="TRC13" s="314"/>
      <c r="TRD13" s="314"/>
      <c r="TRE13" s="314"/>
      <c r="TRF13" s="314"/>
      <c r="TRG13" s="314"/>
      <c r="TRH13" s="314"/>
      <c r="TRI13" s="314"/>
      <c r="TRJ13" s="314"/>
      <c r="TRK13" s="314"/>
      <c r="TRL13" s="314"/>
      <c r="TRM13" s="314"/>
      <c r="TRN13" s="314"/>
      <c r="TRO13" s="314"/>
      <c r="TRP13" s="314"/>
      <c r="TRQ13" s="314"/>
      <c r="TRR13" s="314"/>
      <c r="TRS13" s="314"/>
      <c r="TRT13" s="314"/>
      <c r="TRU13" s="314"/>
      <c r="TRV13" s="314"/>
      <c r="TRW13" s="314"/>
      <c r="TRX13" s="314"/>
      <c r="TRY13" s="314"/>
      <c r="TRZ13" s="314"/>
      <c r="TSA13" s="314"/>
      <c r="TSB13" s="314"/>
      <c r="TSC13" s="314"/>
      <c r="TSD13" s="314"/>
      <c r="TSE13" s="314"/>
      <c r="TSF13" s="314"/>
      <c r="TSG13" s="314"/>
      <c r="TSH13" s="314"/>
      <c r="TSI13" s="314"/>
      <c r="TSJ13" s="314"/>
      <c r="TSK13" s="314"/>
      <c r="TSL13" s="314"/>
      <c r="TSM13" s="314"/>
      <c r="TSN13" s="314"/>
      <c r="TSO13" s="314"/>
      <c r="TSP13" s="314"/>
      <c r="TSQ13" s="314"/>
      <c r="TSR13" s="314"/>
      <c r="TSS13" s="314"/>
      <c r="TST13" s="314"/>
      <c r="TSU13" s="314"/>
      <c r="TSV13" s="314"/>
      <c r="TSW13" s="314"/>
      <c r="TSX13" s="314"/>
      <c r="TSY13" s="314"/>
      <c r="TSZ13" s="314"/>
      <c r="TTA13" s="314"/>
      <c r="TTB13" s="314"/>
      <c r="TTC13" s="314"/>
      <c r="TTD13" s="314"/>
      <c r="TTE13" s="314"/>
      <c r="TTF13" s="314"/>
      <c r="TTG13" s="314"/>
      <c r="TTH13" s="314"/>
      <c r="TTI13" s="314"/>
      <c r="TTJ13" s="314"/>
      <c r="TTK13" s="314"/>
      <c r="TTL13" s="314"/>
      <c r="TTM13" s="314"/>
      <c r="TTN13" s="314"/>
      <c r="TTO13" s="314"/>
      <c r="TTP13" s="314"/>
      <c r="TTQ13" s="314"/>
      <c r="TTR13" s="314"/>
      <c r="TTS13" s="314"/>
      <c r="TTT13" s="314"/>
      <c r="TTU13" s="314"/>
      <c r="TTV13" s="314"/>
      <c r="TTW13" s="314"/>
      <c r="TTX13" s="314"/>
      <c r="TTY13" s="314"/>
      <c r="TTZ13" s="314"/>
      <c r="TUA13" s="314"/>
      <c r="TUB13" s="314"/>
      <c r="TUC13" s="314"/>
      <c r="TUD13" s="314"/>
      <c r="TUE13" s="314"/>
      <c r="TUF13" s="314"/>
      <c r="TUG13" s="314"/>
      <c r="TUH13" s="314"/>
      <c r="TUI13" s="314"/>
      <c r="TUJ13" s="314"/>
      <c r="TUK13" s="314"/>
      <c r="TUL13" s="314"/>
      <c r="TUM13" s="314"/>
      <c r="TUN13" s="314"/>
      <c r="TUO13" s="314"/>
      <c r="TUP13" s="314"/>
      <c r="TUQ13" s="314"/>
      <c r="TUR13" s="314"/>
      <c r="TUS13" s="314"/>
      <c r="TUT13" s="314"/>
      <c r="TUU13" s="314"/>
      <c r="TUV13" s="314"/>
      <c r="TUW13" s="314"/>
      <c r="TUX13" s="314"/>
      <c r="TUY13" s="314"/>
      <c r="TUZ13" s="314"/>
      <c r="TVA13" s="314"/>
      <c r="TVB13" s="314"/>
      <c r="TVC13" s="314"/>
      <c r="TVD13" s="314"/>
      <c r="TVE13" s="314"/>
      <c r="TVF13" s="314"/>
      <c r="TVG13" s="314"/>
      <c r="TVH13" s="314"/>
      <c r="TVI13" s="314"/>
      <c r="TVJ13" s="314"/>
      <c r="TVK13" s="314"/>
      <c r="TVL13" s="314"/>
      <c r="TVM13" s="314"/>
      <c r="TVN13" s="314"/>
      <c r="TVO13" s="314"/>
      <c r="TVP13" s="314"/>
      <c r="TVQ13" s="314"/>
      <c r="TVR13" s="314"/>
      <c r="TVS13" s="314"/>
      <c r="TVT13" s="314"/>
      <c r="TVU13" s="314"/>
      <c r="TVV13" s="314"/>
      <c r="TVW13" s="314"/>
      <c r="TVX13" s="314"/>
      <c r="TVY13" s="314"/>
      <c r="TVZ13" s="314"/>
      <c r="TWA13" s="314"/>
      <c r="TWB13" s="314"/>
      <c r="TWC13" s="314"/>
      <c r="TWD13" s="314"/>
      <c r="TWE13" s="314"/>
      <c r="TWF13" s="314"/>
      <c r="TWG13" s="314"/>
      <c r="TWH13" s="314"/>
      <c r="TWI13" s="314"/>
      <c r="TWJ13" s="314"/>
      <c r="TWK13" s="314"/>
      <c r="TWL13" s="314"/>
      <c r="TWM13" s="314"/>
      <c r="TWN13" s="314"/>
      <c r="TWO13" s="314"/>
      <c r="TWP13" s="314"/>
      <c r="TWQ13" s="314"/>
      <c r="TWR13" s="314"/>
      <c r="TWS13" s="314"/>
      <c r="TWT13" s="314"/>
      <c r="TWU13" s="314"/>
      <c r="TWV13" s="314"/>
      <c r="TWW13" s="314"/>
      <c r="TWX13" s="314"/>
      <c r="TWY13" s="314"/>
      <c r="TWZ13" s="314"/>
      <c r="TXA13" s="314"/>
      <c r="TXB13" s="314"/>
      <c r="TXC13" s="314"/>
      <c r="TXD13" s="314"/>
      <c r="TXE13" s="314"/>
      <c r="TXF13" s="314"/>
      <c r="TXG13" s="314"/>
      <c r="TXH13" s="314"/>
      <c r="TXI13" s="314"/>
      <c r="TXJ13" s="314"/>
      <c r="TXK13" s="314"/>
      <c r="TXL13" s="314"/>
      <c r="TXM13" s="314"/>
      <c r="TXN13" s="314"/>
      <c r="TXO13" s="314"/>
      <c r="TXP13" s="314"/>
      <c r="TXQ13" s="314"/>
      <c r="TXR13" s="314"/>
      <c r="TXS13" s="314"/>
      <c r="TXT13" s="314"/>
      <c r="TXU13" s="314"/>
      <c r="TXV13" s="314"/>
      <c r="TXW13" s="314"/>
      <c r="TXX13" s="314"/>
      <c r="TXY13" s="314"/>
      <c r="TXZ13" s="314"/>
      <c r="TYA13" s="314"/>
      <c r="TYB13" s="314"/>
      <c r="TYC13" s="314"/>
      <c r="TYD13" s="314"/>
      <c r="TYE13" s="314"/>
      <c r="TYF13" s="314"/>
      <c r="TYG13" s="314"/>
      <c r="TYH13" s="314"/>
      <c r="TYI13" s="314"/>
      <c r="TYJ13" s="314"/>
      <c r="TYK13" s="314"/>
      <c r="TYL13" s="314"/>
      <c r="TYM13" s="314"/>
      <c r="TYN13" s="314"/>
      <c r="TYO13" s="314"/>
      <c r="TYP13" s="314"/>
      <c r="TYQ13" s="314"/>
      <c r="TYR13" s="314"/>
      <c r="TYS13" s="314"/>
      <c r="TYT13" s="314"/>
      <c r="TYU13" s="314"/>
      <c r="TYV13" s="314"/>
      <c r="TYW13" s="314"/>
      <c r="TYX13" s="314"/>
      <c r="TYY13" s="314"/>
      <c r="TYZ13" s="314"/>
      <c r="TZA13" s="314"/>
      <c r="TZB13" s="314"/>
      <c r="TZC13" s="314"/>
      <c r="TZD13" s="314"/>
      <c r="TZE13" s="314"/>
      <c r="TZF13" s="314"/>
      <c r="TZG13" s="314"/>
      <c r="TZH13" s="314"/>
      <c r="TZI13" s="314"/>
      <c r="TZJ13" s="314"/>
      <c r="TZK13" s="314"/>
      <c r="TZL13" s="314"/>
      <c r="TZM13" s="314"/>
      <c r="TZN13" s="314"/>
      <c r="TZO13" s="314"/>
      <c r="TZP13" s="314"/>
      <c r="TZQ13" s="314"/>
      <c r="TZR13" s="314"/>
      <c r="TZS13" s="314"/>
      <c r="TZT13" s="314"/>
      <c r="TZU13" s="314"/>
      <c r="TZV13" s="314"/>
      <c r="TZW13" s="314"/>
      <c r="TZX13" s="314"/>
      <c r="TZY13" s="314"/>
      <c r="TZZ13" s="314"/>
      <c r="UAA13" s="314"/>
      <c r="UAB13" s="314"/>
      <c r="UAC13" s="314"/>
      <c r="UAD13" s="314"/>
      <c r="UAE13" s="314"/>
      <c r="UAF13" s="314"/>
      <c r="UAG13" s="314"/>
      <c r="UAH13" s="314"/>
      <c r="UAI13" s="314"/>
      <c r="UAJ13" s="314"/>
      <c r="UAK13" s="314"/>
      <c r="UAL13" s="314"/>
      <c r="UAM13" s="314"/>
      <c r="UAN13" s="314"/>
      <c r="UAO13" s="314"/>
      <c r="UAP13" s="314"/>
      <c r="UAQ13" s="314"/>
      <c r="UAR13" s="314"/>
      <c r="UAS13" s="314"/>
      <c r="UAT13" s="314"/>
      <c r="UAU13" s="314"/>
      <c r="UAV13" s="314"/>
      <c r="UAW13" s="314"/>
      <c r="UAX13" s="314"/>
      <c r="UAY13" s="314"/>
      <c r="UAZ13" s="314"/>
      <c r="UBA13" s="314"/>
      <c r="UBB13" s="314"/>
      <c r="UBC13" s="314"/>
      <c r="UBD13" s="314"/>
      <c r="UBE13" s="314"/>
      <c r="UBF13" s="314"/>
      <c r="UBG13" s="314"/>
      <c r="UBH13" s="314"/>
      <c r="UBI13" s="314"/>
      <c r="UBJ13" s="314"/>
      <c r="UBK13" s="314"/>
      <c r="UBL13" s="314"/>
      <c r="UBM13" s="314"/>
      <c r="UBN13" s="314"/>
      <c r="UBO13" s="314"/>
      <c r="UBP13" s="314"/>
      <c r="UBQ13" s="314"/>
      <c r="UBR13" s="314"/>
      <c r="UBS13" s="314"/>
      <c r="UBT13" s="314"/>
      <c r="UBU13" s="314"/>
      <c r="UBV13" s="314"/>
      <c r="UBW13" s="314"/>
      <c r="UBX13" s="314"/>
      <c r="UBY13" s="314"/>
      <c r="UBZ13" s="314"/>
      <c r="UCA13" s="314"/>
      <c r="UCB13" s="314"/>
      <c r="UCC13" s="314"/>
      <c r="UCD13" s="314"/>
      <c r="UCE13" s="314"/>
      <c r="UCF13" s="314"/>
      <c r="UCG13" s="314"/>
      <c r="UCH13" s="314"/>
      <c r="UCI13" s="314"/>
      <c r="UCJ13" s="314"/>
      <c r="UCK13" s="314"/>
      <c r="UCL13" s="314"/>
      <c r="UCM13" s="314"/>
      <c r="UCN13" s="314"/>
      <c r="UCO13" s="314"/>
      <c r="UCP13" s="314"/>
      <c r="UCQ13" s="314"/>
      <c r="UCR13" s="314"/>
      <c r="UCS13" s="314"/>
      <c r="UCT13" s="314"/>
      <c r="UCU13" s="314"/>
      <c r="UCV13" s="314"/>
      <c r="UCW13" s="314"/>
      <c r="UCX13" s="314"/>
      <c r="UCY13" s="314"/>
      <c r="UCZ13" s="314"/>
      <c r="UDA13" s="314"/>
      <c r="UDB13" s="314"/>
      <c r="UDC13" s="314"/>
      <c r="UDD13" s="314"/>
      <c r="UDE13" s="314"/>
      <c r="UDF13" s="314"/>
      <c r="UDG13" s="314"/>
      <c r="UDH13" s="314"/>
      <c r="UDI13" s="314"/>
      <c r="UDJ13" s="314"/>
      <c r="UDK13" s="314"/>
      <c r="UDL13" s="314"/>
      <c r="UDM13" s="314"/>
      <c r="UDN13" s="314"/>
      <c r="UDO13" s="314"/>
      <c r="UDP13" s="314"/>
      <c r="UDQ13" s="314"/>
      <c r="UDR13" s="314"/>
      <c r="UDS13" s="314"/>
      <c r="UDT13" s="314"/>
      <c r="UDU13" s="314"/>
      <c r="UDV13" s="314"/>
      <c r="UDW13" s="314"/>
      <c r="UDX13" s="314"/>
      <c r="UDY13" s="314"/>
      <c r="UDZ13" s="314"/>
      <c r="UEA13" s="314"/>
      <c r="UEB13" s="314"/>
      <c r="UEC13" s="314"/>
      <c r="UED13" s="314"/>
      <c r="UEE13" s="314"/>
      <c r="UEF13" s="314"/>
      <c r="UEG13" s="314"/>
      <c r="UEH13" s="314"/>
      <c r="UEI13" s="314"/>
      <c r="UEJ13" s="314"/>
      <c r="UEK13" s="314"/>
      <c r="UEL13" s="314"/>
      <c r="UEM13" s="314"/>
      <c r="UEN13" s="314"/>
      <c r="UEO13" s="314"/>
      <c r="UEP13" s="314"/>
      <c r="UEQ13" s="314"/>
      <c r="UER13" s="314"/>
      <c r="UES13" s="314"/>
      <c r="UET13" s="314"/>
      <c r="UEU13" s="314"/>
      <c r="UEV13" s="314"/>
      <c r="UEW13" s="314"/>
      <c r="UEX13" s="314"/>
      <c r="UEY13" s="314"/>
      <c r="UEZ13" s="314"/>
      <c r="UFA13" s="314"/>
      <c r="UFB13" s="314"/>
      <c r="UFC13" s="314"/>
      <c r="UFD13" s="314"/>
      <c r="UFE13" s="314"/>
      <c r="UFF13" s="314"/>
      <c r="UFG13" s="314"/>
      <c r="UFH13" s="314"/>
      <c r="UFI13" s="314"/>
      <c r="UFJ13" s="314"/>
      <c r="UFK13" s="314"/>
      <c r="UFL13" s="314"/>
      <c r="UFM13" s="314"/>
      <c r="UFN13" s="314"/>
      <c r="UFO13" s="314"/>
      <c r="UFP13" s="314"/>
      <c r="UFQ13" s="314"/>
      <c r="UFR13" s="314"/>
      <c r="UFS13" s="314"/>
      <c r="UFT13" s="314"/>
      <c r="UFU13" s="314"/>
      <c r="UFV13" s="314"/>
      <c r="UFW13" s="314"/>
      <c r="UFX13" s="314"/>
      <c r="UFY13" s="314"/>
      <c r="UFZ13" s="314"/>
      <c r="UGA13" s="314"/>
      <c r="UGB13" s="314"/>
      <c r="UGC13" s="314"/>
      <c r="UGD13" s="314"/>
      <c r="UGE13" s="314"/>
      <c r="UGF13" s="314"/>
      <c r="UGG13" s="314"/>
      <c r="UGH13" s="314"/>
      <c r="UGI13" s="314"/>
      <c r="UGJ13" s="314"/>
      <c r="UGK13" s="314"/>
      <c r="UGL13" s="314"/>
      <c r="UGM13" s="314"/>
      <c r="UGN13" s="314"/>
      <c r="UGO13" s="314"/>
      <c r="UGP13" s="314"/>
      <c r="UGQ13" s="314"/>
      <c r="UGR13" s="314"/>
      <c r="UGS13" s="314"/>
      <c r="UGT13" s="314"/>
      <c r="UGU13" s="314"/>
      <c r="UGV13" s="314"/>
      <c r="UGW13" s="314"/>
      <c r="UGX13" s="314"/>
      <c r="UGY13" s="314"/>
      <c r="UGZ13" s="314"/>
      <c r="UHA13" s="314"/>
      <c r="UHB13" s="314"/>
      <c r="UHC13" s="314"/>
      <c r="UHD13" s="314"/>
      <c r="UHE13" s="314"/>
      <c r="UHF13" s="314"/>
      <c r="UHG13" s="314"/>
      <c r="UHH13" s="314"/>
      <c r="UHI13" s="314"/>
      <c r="UHJ13" s="314"/>
      <c r="UHK13" s="314"/>
      <c r="UHL13" s="314"/>
      <c r="UHM13" s="314"/>
      <c r="UHN13" s="314"/>
      <c r="UHO13" s="314"/>
      <c r="UHP13" s="314"/>
      <c r="UHQ13" s="314"/>
      <c r="UHR13" s="314"/>
      <c r="UHS13" s="314"/>
      <c r="UHT13" s="314"/>
      <c r="UHU13" s="314"/>
      <c r="UHV13" s="314"/>
      <c r="UHW13" s="314"/>
      <c r="UHX13" s="314"/>
      <c r="UHY13" s="314"/>
      <c r="UHZ13" s="314"/>
      <c r="UIA13" s="314"/>
      <c r="UIB13" s="314"/>
      <c r="UIC13" s="314"/>
      <c r="UID13" s="314"/>
      <c r="UIE13" s="314"/>
      <c r="UIF13" s="314"/>
      <c r="UIG13" s="314"/>
      <c r="UIH13" s="314"/>
      <c r="UII13" s="314"/>
      <c r="UIJ13" s="314"/>
      <c r="UIK13" s="314"/>
      <c r="UIL13" s="314"/>
      <c r="UIM13" s="314"/>
      <c r="UIN13" s="314"/>
      <c r="UIO13" s="314"/>
      <c r="UIP13" s="314"/>
      <c r="UIQ13" s="314"/>
      <c r="UIR13" s="314"/>
      <c r="UIS13" s="314"/>
      <c r="UIT13" s="314"/>
      <c r="UIU13" s="314"/>
      <c r="UIV13" s="314"/>
      <c r="UIW13" s="314"/>
      <c r="UIX13" s="314"/>
      <c r="UIY13" s="314"/>
      <c r="UIZ13" s="314"/>
      <c r="UJA13" s="314"/>
      <c r="UJB13" s="314"/>
      <c r="UJC13" s="314"/>
      <c r="UJD13" s="314"/>
      <c r="UJE13" s="314"/>
      <c r="UJF13" s="314"/>
      <c r="UJG13" s="314"/>
      <c r="UJH13" s="314"/>
      <c r="UJI13" s="314"/>
      <c r="UJJ13" s="314"/>
      <c r="UJK13" s="314"/>
      <c r="UJL13" s="314"/>
      <c r="UJM13" s="314"/>
      <c r="UJN13" s="314"/>
      <c r="UJO13" s="314"/>
      <c r="UJP13" s="314"/>
      <c r="UJQ13" s="314"/>
      <c r="UJR13" s="314"/>
      <c r="UJS13" s="314"/>
      <c r="UJT13" s="314"/>
      <c r="UJU13" s="314"/>
      <c r="UJV13" s="314"/>
      <c r="UJW13" s="314"/>
      <c r="UJX13" s="314"/>
      <c r="UJY13" s="314"/>
      <c r="UJZ13" s="314"/>
      <c r="UKA13" s="314"/>
      <c r="UKB13" s="314"/>
      <c r="UKC13" s="314"/>
      <c r="UKD13" s="314"/>
      <c r="UKE13" s="314"/>
      <c r="UKF13" s="314"/>
      <c r="UKG13" s="314"/>
      <c r="UKH13" s="314"/>
      <c r="UKI13" s="314"/>
      <c r="UKJ13" s="314"/>
      <c r="UKK13" s="314"/>
      <c r="UKL13" s="314"/>
      <c r="UKM13" s="314"/>
      <c r="UKN13" s="314"/>
      <c r="UKO13" s="314"/>
      <c r="UKP13" s="314"/>
      <c r="UKQ13" s="314"/>
      <c r="UKR13" s="314"/>
      <c r="UKS13" s="314"/>
      <c r="UKT13" s="314"/>
      <c r="UKU13" s="314"/>
      <c r="UKV13" s="314"/>
      <c r="UKW13" s="314"/>
      <c r="UKX13" s="314"/>
      <c r="UKY13" s="314"/>
      <c r="UKZ13" s="314"/>
      <c r="ULA13" s="314"/>
      <c r="ULB13" s="314"/>
      <c r="ULC13" s="314"/>
      <c r="ULD13" s="314"/>
      <c r="ULE13" s="314"/>
      <c r="ULF13" s="314"/>
      <c r="ULG13" s="314"/>
      <c r="ULH13" s="314"/>
      <c r="ULI13" s="314"/>
      <c r="ULJ13" s="314"/>
      <c r="ULK13" s="314"/>
      <c r="ULL13" s="314"/>
      <c r="ULM13" s="314"/>
      <c r="ULN13" s="314"/>
      <c r="ULO13" s="314"/>
      <c r="ULP13" s="314"/>
      <c r="ULQ13" s="314"/>
      <c r="ULR13" s="314"/>
      <c r="ULS13" s="314"/>
      <c r="ULT13" s="314"/>
      <c r="ULU13" s="314"/>
      <c r="ULV13" s="314"/>
      <c r="ULW13" s="314"/>
      <c r="ULX13" s="314"/>
      <c r="ULY13" s="314"/>
      <c r="ULZ13" s="314"/>
      <c r="UMA13" s="314"/>
      <c r="UMB13" s="314"/>
      <c r="UMC13" s="314"/>
      <c r="UMD13" s="314"/>
      <c r="UME13" s="314"/>
      <c r="UMF13" s="314"/>
      <c r="UMG13" s="314"/>
      <c r="UMH13" s="314"/>
      <c r="UMI13" s="314"/>
      <c r="UMJ13" s="314"/>
      <c r="UMK13" s="314"/>
      <c r="UML13" s="314"/>
      <c r="UMM13" s="314"/>
      <c r="UMN13" s="314"/>
      <c r="UMO13" s="314"/>
      <c r="UMP13" s="314"/>
      <c r="UMQ13" s="314"/>
      <c r="UMR13" s="314"/>
      <c r="UMS13" s="314"/>
      <c r="UMT13" s="314"/>
      <c r="UMU13" s="314"/>
      <c r="UMV13" s="314"/>
      <c r="UMW13" s="314"/>
      <c r="UMX13" s="314"/>
      <c r="UMY13" s="314"/>
      <c r="UMZ13" s="314"/>
      <c r="UNA13" s="314"/>
      <c r="UNB13" s="314"/>
      <c r="UNC13" s="314"/>
      <c r="UND13" s="314"/>
      <c r="UNE13" s="314"/>
      <c r="UNF13" s="314"/>
      <c r="UNG13" s="314"/>
      <c r="UNH13" s="314"/>
      <c r="UNI13" s="314"/>
      <c r="UNJ13" s="314"/>
      <c r="UNK13" s="314"/>
      <c r="UNL13" s="314"/>
      <c r="UNM13" s="314"/>
      <c r="UNN13" s="314"/>
      <c r="UNO13" s="314"/>
      <c r="UNP13" s="314"/>
      <c r="UNQ13" s="314"/>
      <c r="UNR13" s="314"/>
      <c r="UNS13" s="314"/>
      <c r="UNT13" s="314"/>
      <c r="UNU13" s="314"/>
      <c r="UNV13" s="314"/>
      <c r="UNW13" s="314"/>
      <c r="UNX13" s="314"/>
      <c r="UNY13" s="314"/>
      <c r="UNZ13" s="314"/>
      <c r="UOA13" s="314"/>
      <c r="UOB13" s="314"/>
      <c r="UOC13" s="314"/>
      <c r="UOD13" s="314"/>
      <c r="UOE13" s="314"/>
      <c r="UOF13" s="314"/>
      <c r="UOG13" s="314"/>
      <c r="UOH13" s="314"/>
      <c r="UOI13" s="314"/>
      <c r="UOJ13" s="314"/>
      <c r="UOK13" s="314"/>
      <c r="UOL13" s="314"/>
      <c r="UOM13" s="314"/>
      <c r="UON13" s="314"/>
      <c r="UOO13" s="314"/>
      <c r="UOP13" s="314"/>
      <c r="UOQ13" s="314"/>
      <c r="UOR13" s="314"/>
      <c r="UOS13" s="314"/>
      <c r="UOT13" s="314"/>
      <c r="UOU13" s="314"/>
      <c r="UOV13" s="314"/>
      <c r="UOW13" s="314"/>
      <c r="UOX13" s="314"/>
      <c r="UOY13" s="314"/>
      <c r="UOZ13" s="314"/>
      <c r="UPA13" s="314"/>
      <c r="UPB13" s="314"/>
      <c r="UPC13" s="314"/>
      <c r="UPD13" s="314"/>
      <c r="UPE13" s="314"/>
      <c r="UPF13" s="314"/>
      <c r="UPG13" s="314"/>
      <c r="UPH13" s="314"/>
      <c r="UPI13" s="314"/>
      <c r="UPJ13" s="314"/>
      <c r="UPK13" s="314"/>
      <c r="UPL13" s="314"/>
      <c r="UPM13" s="314"/>
      <c r="UPN13" s="314"/>
      <c r="UPO13" s="314"/>
      <c r="UPP13" s="314"/>
      <c r="UPQ13" s="314"/>
      <c r="UPR13" s="314"/>
      <c r="UPS13" s="314"/>
      <c r="UPT13" s="314"/>
      <c r="UPU13" s="314"/>
      <c r="UPV13" s="314"/>
      <c r="UPW13" s="314"/>
      <c r="UPX13" s="314"/>
      <c r="UPY13" s="314"/>
      <c r="UPZ13" s="314"/>
      <c r="UQA13" s="314"/>
      <c r="UQB13" s="314"/>
      <c r="UQC13" s="314"/>
      <c r="UQD13" s="314"/>
      <c r="UQE13" s="314"/>
      <c r="UQF13" s="314"/>
      <c r="UQG13" s="314"/>
      <c r="UQH13" s="314"/>
      <c r="UQI13" s="314"/>
      <c r="UQJ13" s="314"/>
      <c r="UQK13" s="314"/>
      <c r="UQL13" s="314"/>
      <c r="UQM13" s="314"/>
      <c r="UQN13" s="314"/>
      <c r="UQO13" s="314"/>
      <c r="UQP13" s="314"/>
      <c r="UQQ13" s="314"/>
      <c r="UQR13" s="314"/>
      <c r="UQS13" s="314"/>
      <c r="UQT13" s="314"/>
      <c r="UQU13" s="314"/>
      <c r="UQV13" s="314"/>
      <c r="UQW13" s="314"/>
      <c r="UQX13" s="314"/>
      <c r="UQY13" s="314"/>
      <c r="UQZ13" s="314"/>
      <c r="URA13" s="314"/>
      <c r="URB13" s="314"/>
      <c r="URC13" s="314"/>
      <c r="URD13" s="314"/>
      <c r="URE13" s="314"/>
      <c r="URF13" s="314"/>
      <c r="URG13" s="314"/>
      <c r="URH13" s="314"/>
      <c r="URI13" s="314"/>
      <c r="URJ13" s="314"/>
      <c r="URK13" s="314"/>
      <c r="URL13" s="314"/>
      <c r="URM13" s="314"/>
      <c r="URN13" s="314"/>
      <c r="URO13" s="314"/>
      <c r="URP13" s="314"/>
      <c r="URQ13" s="314"/>
      <c r="URR13" s="314"/>
      <c r="URS13" s="314"/>
      <c r="URT13" s="314"/>
      <c r="URU13" s="314"/>
      <c r="URV13" s="314"/>
      <c r="URW13" s="314"/>
      <c r="URX13" s="314"/>
      <c r="URY13" s="314"/>
      <c r="URZ13" s="314"/>
      <c r="USA13" s="314"/>
      <c r="USB13" s="314"/>
      <c r="USC13" s="314"/>
      <c r="USD13" s="314"/>
      <c r="USE13" s="314"/>
      <c r="USF13" s="314"/>
      <c r="USG13" s="314"/>
      <c r="USH13" s="314"/>
      <c r="USI13" s="314"/>
      <c r="USJ13" s="314"/>
      <c r="USK13" s="314"/>
      <c r="USL13" s="314"/>
      <c r="USM13" s="314"/>
      <c r="USN13" s="314"/>
      <c r="USO13" s="314"/>
      <c r="USP13" s="314"/>
      <c r="USQ13" s="314"/>
      <c r="USR13" s="314"/>
      <c r="USS13" s="314"/>
      <c r="UST13" s="314"/>
      <c r="USU13" s="314"/>
      <c r="USV13" s="314"/>
      <c r="USW13" s="314"/>
      <c r="USX13" s="314"/>
      <c r="USY13" s="314"/>
      <c r="USZ13" s="314"/>
      <c r="UTA13" s="314"/>
      <c r="UTB13" s="314"/>
      <c r="UTC13" s="314"/>
      <c r="UTD13" s="314"/>
      <c r="UTE13" s="314"/>
      <c r="UTF13" s="314"/>
      <c r="UTG13" s="314"/>
      <c r="UTH13" s="314"/>
      <c r="UTI13" s="314"/>
      <c r="UTJ13" s="314"/>
      <c r="UTK13" s="314"/>
      <c r="UTL13" s="314"/>
      <c r="UTM13" s="314"/>
      <c r="UTN13" s="314"/>
      <c r="UTO13" s="314"/>
      <c r="UTP13" s="314"/>
      <c r="UTQ13" s="314"/>
      <c r="UTR13" s="314"/>
      <c r="UTS13" s="314"/>
      <c r="UTT13" s="314"/>
      <c r="UTU13" s="314"/>
      <c r="UTV13" s="314"/>
      <c r="UTW13" s="314"/>
      <c r="UTX13" s="314"/>
      <c r="UTY13" s="314"/>
      <c r="UTZ13" s="314"/>
      <c r="UUA13" s="314"/>
      <c r="UUB13" s="314"/>
      <c r="UUC13" s="314"/>
      <c r="UUD13" s="314"/>
      <c r="UUE13" s="314"/>
      <c r="UUF13" s="314"/>
      <c r="UUG13" s="314"/>
      <c r="UUH13" s="314"/>
      <c r="UUI13" s="314"/>
      <c r="UUJ13" s="314"/>
      <c r="UUK13" s="314"/>
      <c r="UUL13" s="314"/>
      <c r="UUM13" s="314"/>
      <c r="UUN13" s="314"/>
      <c r="UUO13" s="314"/>
      <c r="UUP13" s="314"/>
      <c r="UUQ13" s="314"/>
      <c r="UUR13" s="314"/>
      <c r="UUS13" s="314"/>
      <c r="UUT13" s="314"/>
      <c r="UUU13" s="314"/>
      <c r="UUV13" s="314"/>
      <c r="UUW13" s="314"/>
      <c r="UUX13" s="314"/>
      <c r="UUY13" s="314"/>
      <c r="UUZ13" s="314"/>
      <c r="UVA13" s="314"/>
      <c r="UVB13" s="314"/>
      <c r="UVC13" s="314"/>
      <c r="UVD13" s="314"/>
      <c r="UVE13" s="314"/>
      <c r="UVF13" s="314"/>
      <c r="UVG13" s="314"/>
      <c r="UVH13" s="314"/>
      <c r="UVI13" s="314"/>
      <c r="UVJ13" s="314"/>
      <c r="UVK13" s="314"/>
      <c r="UVL13" s="314"/>
      <c r="UVM13" s="314"/>
      <c r="UVN13" s="314"/>
      <c r="UVO13" s="314"/>
      <c r="UVP13" s="314"/>
      <c r="UVQ13" s="314"/>
      <c r="UVR13" s="314"/>
      <c r="UVS13" s="314"/>
      <c r="UVT13" s="314"/>
      <c r="UVU13" s="314"/>
      <c r="UVV13" s="314"/>
      <c r="UVW13" s="314"/>
      <c r="UVX13" s="314"/>
      <c r="UVY13" s="314"/>
      <c r="UVZ13" s="314"/>
      <c r="UWA13" s="314"/>
      <c r="UWB13" s="314"/>
      <c r="UWC13" s="314"/>
      <c r="UWD13" s="314"/>
      <c r="UWE13" s="314"/>
      <c r="UWF13" s="314"/>
      <c r="UWG13" s="314"/>
      <c r="UWH13" s="314"/>
      <c r="UWI13" s="314"/>
      <c r="UWJ13" s="314"/>
      <c r="UWK13" s="314"/>
      <c r="UWL13" s="314"/>
      <c r="UWM13" s="314"/>
      <c r="UWN13" s="314"/>
      <c r="UWO13" s="314"/>
      <c r="UWP13" s="314"/>
      <c r="UWQ13" s="314"/>
      <c r="UWR13" s="314"/>
      <c r="UWS13" s="314"/>
      <c r="UWT13" s="314"/>
      <c r="UWU13" s="314"/>
      <c r="UWV13" s="314"/>
      <c r="UWW13" s="314"/>
      <c r="UWX13" s="314"/>
      <c r="UWY13" s="314"/>
      <c r="UWZ13" s="314"/>
      <c r="UXA13" s="314"/>
      <c r="UXB13" s="314"/>
      <c r="UXC13" s="314"/>
      <c r="UXD13" s="314"/>
      <c r="UXE13" s="314"/>
      <c r="UXF13" s="314"/>
      <c r="UXG13" s="314"/>
      <c r="UXH13" s="314"/>
      <c r="UXI13" s="314"/>
      <c r="UXJ13" s="314"/>
      <c r="UXK13" s="314"/>
      <c r="UXL13" s="314"/>
      <c r="UXM13" s="314"/>
      <c r="UXN13" s="314"/>
      <c r="UXO13" s="314"/>
      <c r="UXP13" s="314"/>
      <c r="UXQ13" s="314"/>
      <c r="UXR13" s="314"/>
      <c r="UXS13" s="314"/>
      <c r="UXT13" s="314"/>
      <c r="UXU13" s="314"/>
      <c r="UXV13" s="314"/>
      <c r="UXW13" s="314"/>
      <c r="UXX13" s="314"/>
      <c r="UXY13" s="314"/>
      <c r="UXZ13" s="314"/>
      <c r="UYA13" s="314"/>
      <c r="UYB13" s="314"/>
      <c r="UYC13" s="314"/>
      <c r="UYD13" s="314"/>
      <c r="UYE13" s="314"/>
      <c r="UYF13" s="314"/>
      <c r="UYG13" s="314"/>
      <c r="UYH13" s="314"/>
      <c r="UYI13" s="314"/>
      <c r="UYJ13" s="314"/>
      <c r="UYK13" s="314"/>
      <c r="UYL13" s="314"/>
      <c r="UYM13" s="314"/>
      <c r="UYN13" s="314"/>
      <c r="UYO13" s="314"/>
      <c r="UYP13" s="314"/>
      <c r="UYQ13" s="314"/>
      <c r="UYR13" s="314"/>
      <c r="UYS13" s="314"/>
      <c r="UYT13" s="314"/>
      <c r="UYU13" s="314"/>
      <c r="UYV13" s="314"/>
      <c r="UYW13" s="314"/>
      <c r="UYX13" s="314"/>
      <c r="UYY13" s="314"/>
      <c r="UYZ13" s="314"/>
      <c r="UZA13" s="314"/>
      <c r="UZB13" s="314"/>
      <c r="UZC13" s="314"/>
      <c r="UZD13" s="314"/>
      <c r="UZE13" s="314"/>
      <c r="UZF13" s="314"/>
      <c r="UZG13" s="314"/>
      <c r="UZH13" s="314"/>
      <c r="UZI13" s="314"/>
      <c r="UZJ13" s="314"/>
      <c r="UZK13" s="314"/>
      <c r="UZL13" s="314"/>
      <c r="UZM13" s="314"/>
      <c r="UZN13" s="314"/>
      <c r="UZO13" s="314"/>
      <c r="UZP13" s="314"/>
      <c r="UZQ13" s="314"/>
      <c r="UZR13" s="314"/>
      <c r="UZS13" s="314"/>
      <c r="UZT13" s="314"/>
      <c r="UZU13" s="314"/>
      <c r="UZV13" s="314"/>
      <c r="UZW13" s="314"/>
      <c r="UZX13" s="314"/>
      <c r="UZY13" s="314"/>
      <c r="UZZ13" s="314"/>
      <c r="VAA13" s="314"/>
      <c r="VAB13" s="314"/>
      <c r="VAC13" s="314"/>
      <c r="VAD13" s="314"/>
      <c r="VAE13" s="314"/>
      <c r="VAF13" s="314"/>
      <c r="VAG13" s="314"/>
      <c r="VAH13" s="314"/>
      <c r="VAI13" s="314"/>
      <c r="VAJ13" s="314"/>
      <c r="VAK13" s="314"/>
      <c r="VAL13" s="314"/>
      <c r="VAM13" s="314"/>
      <c r="VAN13" s="314"/>
      <c r="VAO13" s="314"/>
      <c r="VAP13" s="314"/>
      <c r="VAQ13" s="314"/>
      <c r="VAR13" s="314"/>
      <c r="VAS13" s="314"/>
      <c r="VAT13" s="314"/>
      <c r="VAU13" s="314"/>
      <c r="VAV13" s="314"/>
      <c r="VAW13" s="314"/>
      <c r="VAX13" s="314"/>
      <c r="VAY13" s="314"/>
      <c r="VAZ13" s="314"/>
      <c r="VBA13" s="314"/>
      <c r="VBB13" s="314"/>
      <c r="VBC13" s="314"/>
      <c r="VBD13" s="314"/>
      <c r="VBE13" s="314"/>
      <c r="VBF13" s="314"/>
      <c r="VBG13" s="314"/>
      <c r="VBH13" s="314"/>
      <c r="VBI13" s="314"/>
      <c r="VBJ13" s="314"/>
      <c r="VBK13" s="314"/>
      <c r="VBL13" s="314"/>
      <c r="VBM13" s="314"/>
      <c r="VBN13" s="314"/>
      <c r="VBO13" s="314"/>
      <c r="VBP13" s="314"/>
      <c r="VBQ13" s="314"/>
      <c r="VBR13" s="314"/>
      <c r="VBS13" s="314"/>
      <c r="VBT13" s="314"/>
      <c r="VBU13" s="314"/>
      <c r="VBV13" s="314"/>
      <c r="VBW13" s="314"/>
      <c r="VBX13" s="314"/>
      <c r="VBY13" s="314"/>
      <c r="VBZ13" s="314"/>
      <c r="VCA13" s="314"/>
      <c r="VCB13" s="314"/>
      <c r="VCC13" s="314"/>
      <c r="VCD13" s="314"/>
      <c r="VCE13" s="314"/>
      <c r="VCF13" s="314"/>
      <c r="VCG13" s="314"/>
      <c r="VCH13" s="314"/>
      <c r="VCI13" s="314"/>
      <c r="VCJ13" s="314"/>
      <c r="VCK13" s="314"/>
      <c r="VCL13" s="314"/>
      <c r="VCM13" s="314"/>
      <c r="VCN13" s="314"/>
      <c r="VCO13" s="314"/>
      <c r="VCP13" s="314"/>
      <c r="VCQ13" s="314"/>
      <c r="VCR13" s="314"/>
      <c r="VCS13" s="314"/>
      <c r="VCT13" s="314"/>
      <c r="VCU13" s="314"/>
      <c r="VCV13" s="314"/>
      <c r="VCW13" s="314"/>
      <c r="VCX13" s="314"/>
      <c r="VCY13" s="314"/>
      <c r="VCZ13" s="314"/>
      <c r="VDA13" s="314"/>
      <c r="VDB13" s="314"/>
      <c r="VDC13" s="314"/>
      <c r="VDD13" s="314"/>
      <c r="VDE13" s="314"/>
      <c r="VDF13" s="314"/>
      <c r="VDG13" s="314"/>
      <c r="VDH13" s="314"/>
      <c r="VDI13" s="314"/>
      <c r="VDJ13" s="314"/>
      <c r="VDK13" s="314"/>
      <c r="VDL13" s="314"/>
      <c r="VDM13" s="314"/>
      <c r="VDN13" s="314"/>
      <c r="VDO13" s="314"/>
      <c r="VDP13" s="314"/>
      <c r="VDQ13" s="314"/>
      <c r="VDR13" s="314"/>
      <c r="VDS13" s="314"/>
      <c r="VDT13" s="314"/>
      <c r="VDU13" s="314"/>
      <c r="VDV13" s="314"/>
      <c r="VDW13" s="314"/>
      <c r="VDX13" s="314"/>
      <c r="VDY13" s="314"/>
      <c r="VDZ13" s="314"/>
      <c r="VEA13" s="314"/>
      <c r="VEB13" s="314"/>
      <c r="VEC13" s="314"/>
      <c r="VED13" s="314"/>
      <c r="VEE13" s="314"/>
      <c r="VEF13" s="314"/>
      <c r="VEG13" s="314"/>
      <c r="VEH13" s="314"/>
      <c r="VEI13" s="314"/>
      <c r="VEJ13" s="314"/>
      <c r="VEK13" s="314"/>
      <c r="VEL13" s="314"/>
      <c r="VEM13" s="314"/>
      <c r="VEN13" s="314"/>
      <c r="VEO13" s="314"/>
      <c r="VEP13" s="314"/>
      <c r="VEQ13" s="314"/>
      <c r="VER13" s="314"/>
      <c r="VES13" s="314"/>
      <c r="VET13" s="314"/>
      <c r="VEU13" s="314"/>
      <c r="VEV13" s="314"/>
      <c r="VEW13" s="314"/>
      <c r="VEX13" s="314"/>
      <c r="VEY13" s="314"/>
      <c r="VEZ13" s="314"/>
      <c r="VFA13" s="314"/>
      <c r="VFB13" s="314"/>
      <c r="VFC13" s="314"/>
      <c r="VFD13" s="314"/>
      <c r="VFE13" s="314"/>
      <c r="VFF13" s="314"/>
      <c r="VFG13" s="314"/>
      <c r="VFH13" s="314"/>
      <c r="VFI13" s="314"/>
      <c r="VFJ13" s="314"/>
      <c r="VFK13" s="314"/>
      <c r="VFL13" s="314"/>
      <c r="VFM13" s="314"/>
      <c r="VFN13" s="314"/>
      <c r="VFO13" s="314"/>
      <c r="VFP13" s="314"/>
      <c r="VFQ13" s="314"/>
      <c r="VFR13" s="314"/>
      <c r="VFS13" s="314"/>
      <c r="VFT13" s="314"/>
      <c r="VFU13" s="314"/>
      <c r="VFV13" s="314"/>
      <c r="VFW13" s="314"/>
      <c r="VFX13" s="314"/>
      <c r="VFY13" s="314"/>
      <c r="VFZ13" s="314"/>
      <c r="VGA13" s="314"/>
      <c r="VGB13" s="314"/>
      <c r="VGC13" s="314"/>
      <c r="VGD13" s="314"/>
      <c r="VGE13" s="314"/>
      <c r="VGF13" s="314"/>
      <c r="VGG13" s="314"/>
      <c r="VGH13" s="314"/>
      <c r="VGI13" s="314"/>
      <c r="VGJ13" s="314"/>
      <c r="VGK13" s="314"/>
      <c r="VGL13" s="314"/>
      <c r="VGM13" s="314"/>
      <c r="VGN13" s="314"/>
      <c r="VGO13" s="314"/>
      <c r="VGP13" s="314"/>
      <c r="VGQ13" s="314"/>
      <c r="VGR13" s="314"/>
      <c r="VGS13" s="314"/>
      <c r="VGT13" s="314"/>
      <c r="VGU13" s="314"/>
      <c r="VGV13" s="314"/>
      <c r="VGW13" s="314"/>
      <c r="VGX13" s="314"/>
      <c r="VGY13" s="314"/>
      <c r="VGZ13" s="314"/>
      <c r="VHA13" s="314"/>
      <c r="VHB13" s="314"/>
      <c r="VHC13" s="314"/>
      <c r="VHD13" s="314"/>
      <c r="VHE13" s="314"/>
      <c r="VHF13" s="314"/>
      <c r="VHG13" s="314"/>
      <c r="VHH13" s="314"/>
      <c r="VHI13" s="314"/>
      <c r="VHJ13" s="314"/>
      <c r="VHK13" s="314"/>
      <c r="VHL13" s="314"/>
      <c r="VHM13" s="314"/>
      <c r="VHN13" s="314"/>
      <c r="VHO13" s="314"/>
      <c r="VHP13" s="314"/>
      <c r="VHQ13" s="314"/>
      <c r="VHR13" s="314"/>
      <c r="VHS13" s="314"/>
      <c r="VHT13" s="314"/>
      <c r="VHU13" s="314"/>
      <c r="VHV13" s="314"/>
      <c r="VHW13" s="314"/>
      <c r="VHX13" s="314"/>
      <c r="VHY13" s="314"/>
      <c r="VHZ13" s="314"/>
      <c r="VIA13" s="314"/>
      <c r="VIB13" s="314"/>
      <c r="VIC13" s="314"/>
      <c r="VID13" s="314"/>
      <c r="VIE13" s="314"/>
      <c r="VIF13" s="314"/>
      <c r="VIG13" s="314"/>
      <c r="VIH13" s="314"/>
      <c r="VII13" s="314"/>
      <c r="VIJ13" s="314"/>
      <c r="VIK13" s="314"/>
      <c r="VIL13" s="314"/>
      <c r="VIM13" s="314"/>
      <c r="VIN13" s="314"/>
      <c r="VIO13" s="314"/>
      <c r="VIP13" s="314"/>
      <c r="VIQ13" s="314"/>
      <c r="VIR13" s="314"/>
      <c r="VIS13" s="314"/>
      <c r="VIT13" s="314"/>
      <c r="VIU13" s="314"/>
      <c r="VIV13" s="314"/>
      <c r="VIW13" s="314"/>
      <c r="VIX13" s="314"/>
      <c r="VIY13" s="314"/>
      <c r="VIZ13" s="314"/>
      <c r="VJA13" s="314"/>
      <c r="VJB13" s="314"/>
      <c r="VJC13" s="314"/>
      <c r="VJD13" s="314"/>
      <c r="VJE13" s="314"/>
      <c r="VJF13" s="314"/>
      <c r="VJG13" s="314"/>
      <c r="VJH13" s="314"/>
      <c r="VJI13" s="314"/>
      <c r="VJJ13" s="314"/>
      <c r="VJK13" s="314"/>
      <c r="VJL13" s="314"/>
      <c r="VJM13" s="314"/>
      <c r="VJN13" s="314"/>
      <c r="VJO13" s="314"/>
      <c r="VJP13" s="314"/>
      <c r="VJQ13" s="314"/>
      <c r="VJR13" s="314"/>
      <c r="VJS13" s="314"/>
      <c r="VJT13" s="314"/>
      <c r="VJU13" s="314"/>
      <c r="VJV13" s="314"/>
      <c r="VJW13" s="314"/>
      <c r="VJX13" s="314"/>
      <c r="VJY13" s="314"/>
      <c r="VJZ13" s="314"/>
      <c r="VKA13" s="314"/>
      <c r="VKB13" s="314"/>
      <c r="VKC13" s="314"/>
      <c r="VKD13" s="314"/>
      <c r="VKE13" s="314"/>
      <c r="VKF13" s="314"/>
      <c r="VKG13" s="314"/>
      <c r="VKH13" s="314"/>
      <c r="VKI13" s="314"/>
      <c r="VKJ13" s="314"/>
      <c r="VKK13" s="314"/>
      <c r="VKL13" s="314"/>
      <c r="VKM13" s="314"/>
      <c r="VKN13" s="314"/>
      <c r="VKO13" s="314"/>
      <c r="VKP13" s="314"/>
      <c r="VKQ13" s="314"/>
      <c r="VKR13" s="314"/>
      <c r="VKS13" s="314"/>
      <c r="VKT13" s="314"/>
      <c r="VKU13" s="314"/>
      <c r="VKV13" s="314"/>
      <c r="VKW13" s="314"/>
      <c r="VKX13" s="314"/>
      <c r="VKY13" s="314"/>
      <c r="VKZ13" s="314"/>
      <c r="VLA13" s="314"/>
      <c r="VLB13" s="314"/>
      <c r="VLC13" s="314"/>
      <c r="VLD13" s="314"/>
      <c r="VLE13" s="314"/>
      <c r="VLF13" s="314"/>
      <c r="VLG13" s="314"/>
      <c r="VLH13" s="314"/>
      <c r="VLI13" s="314"/>
      <c r="VLJ13" s="314"/>
      <c r="VLK13" s="314"/>
      <c r="VLL13" s="314"/>
      <c r="VLM13" s="314"/>
      <c r="VLN13" s="314"/>
      <c r="VLO13" s="314"/>
      <c r="VLP13" s="314"/>
      <c r="VLQ13" s="314"/>
      <c r="VLR13" s="314"/>
      <c r="VLS13" s="314"/>
      <c r="VLT13" s="314"/>
      <c r="VLU13" s="314"/>
      <c r="VLV13" s="314"/>
      <c r="VLW13" s="314"/>
      <c r="VLX13" s="314"/>
      <c r="VLY13" s="314"/>
      <c r="VLZ13" s="314"/>
      <c r="VMA13" s="314"/>
      <c r="VMB13" s="314"/>
      <c r="VMC13" s="314"/>
      <c r="VMD13" s="314"/>
      <c r="VME13" s="314"/>
      <c r="VMF13" s="314"/>
      <c r="VMG13" s="314"/>
      <c r="VMH13" s="314"/>
      <c r="VMI13" s="314"/>
      <c r="VMJ13" s="314"/>
      <c r="VMK13" s="314"/>
      <c r="VML13" s="314"/>
      <c r="VMM13" s="314"/>
      <c r="VMN13" s="314"/>
      <c r="VMO13" s="314"/>
      <c r="VMP13" s="314"/>
      <c r="VMQ13" s="314"/>
      <c r="VMR13" s="314"/>
      <c r="VMS13" s="314"/>
      <c r="VMT13" s="314"/>
      <c r="VMU13" s="314"/>
      <c r="VMV13" s="314"/>
      <c r="VMW13" s="314"/>
      <c r="VMX13" s="314"/>
      <c r="VMY13" s="314"/>
      <c r="VMZ13" s="314"/>
      <c r="VNA13" s="314"/>
      <c r="VNB13" s="314"/>
      <c r="VNC13" s="314"/>
      <c r="VND13" s="314"/>
      <c r="VNE13" s="314"/>
      <c r="VNF13" s="314"/>
      <c r="VNG13" s="314"/>
      <c r="VNH13" s="314"/>
      <c r="VNI13" s="314"/>
      <c r="VNJ13" s="314"/>
      <c r="VNK13" s="314"/>
      <c r="VNL13" s="314"/>
      <c r="VNM13" s="314"/>
      <c r="VNN13" s="314"/>
      <c r="VNO13" s="314"/>
      <c r="VNP13" s="314"/>
      <c r="VNQ13" s="314"/>
      <c r="VNR13" s="314"/>
      <c r="VNS13" s="314"/>
      <c r="VNT13" s="314"/>
      <c r="VNU13" s="314"/>
      <c r="VNV13" s="314"/>
      <c r="VNW13" s="314"/>
      <c r="VNX13" s="314"/>
      <c r="VNY13" s="314"/>
      <c r="VNZ13" s="314"/>
      <c r="VOA13" s="314"/>
      <c r="VOB13" s="314"/>
      <c r="VOC13" s="314"/>
      <c r="VOD13" s="314"/>
      <c r="VOE13" s="314"/>
      <c r="VOF13" s="314"/>
      <c r="VOG13" s="314"/>
      <c r="VOH13" s="314"/>
      <c r="VOI13" s="314"/>
      <c r="VOJ13" s="314"/>
      <c r="VOK13" s="314"/>
      <c r="VOL13" s="314"/>
      <c r="VOM13" s="314"/>
      <c r="VON13" s="314"/>
      <c r="VOO13" s="314"/>
      <c r="VOP13" s="314"/>
      <c r="VOQ13" s="314"/>
      <c r="VOR13" s="314"/>
      <c r="VOS13" s="314"/>
      <c r="VOT13" s="314"/>
      <c r="VOU13" s="314"/>
      <c r="VOV13" s="314"/>
      <c r="VOW13" s="314"/>
      <c r="VOX13" s="314"/>
      <c r="VOY13" s="314"/>
      <c r="VOZ13" s="314"/>
      <c r="VPA13" s="314"/>
      <c r="VPB13" s="314"/>
      <c r="VPC13" s="314"/>
      <c r="VPD13" s="314"/>
      <c r="VPE13" s="314"/>
      <c r="VPF13" s="314"/>
      <c r="VPG13" s="314"/>
      <c r="VPH13" s="314"/>
      <c r="VPI13" s="314"/>
      <c r="VPJ13" s="314"/>
      <c r="VPK13" s="314"/>
      <c r="VPL13" s="314"/>
      <c r="VPM13" s="314"/>
      <c r="VPN13" s="314"/>
      <c r="VPO13" s="314"/>
      <c r="VPP13" s="314"/>
      <c r="VPQ13" s="314"/>
      <c r="VPR13" s="314"/>
      <c r="VPS13" s="314"/>
      <c r="VPT13" s="314"/>
      <c r="VPU13" s="314"/>
      <c r="VPV13" s="314"/>
      <c r="VPW13" s="314"/>
      <c r="VPX13" s="314"/>
      <c r="VPY13" s="314"/>
      <c r="VPZ13" s="314"/>
      <c r="VQA13" s="314"/>
      <c r="VQB13" s="314"/>
      <c r="VQC13" s="314"/>
      <c r="VQD13" s="314"/>
      <c r="VQE13" s="314"/>
      <c r="VQF13" s="314"/>
      <c r="VQG13" s="314"/>
      <c r="VQH13" s="314"/>
      <c r="VQI13" s="314"/>
      <c r="VQJ13" s="314"/>
      <c r="VQK13" s="314"/>
      <c r="VQL13" s="314"/>
      <c r="VQM13" s="314"/>
      <c r="VQN13" s="314"/>
      <c r="VQO13" s="314"/>
      <c r="VQP13" s="314"/>
      <c r="VQQ13" s="314"/>
      <c r="VQR13" s="314"/>
      <c r="VQS13" s="314"/>
      <c r="VQT13" s="314"/>
      <c r="VQU13" s="314"/>
      <c r="VQV13" s="314"/>
      <c r="VQW13" s="314"/>
      <c r="VQX13" s="314"/>
      <c r="VQY13" s="314"/>
      <c r="VQZ13" s="314"/>
      <c r="VRA13" s="314"/>
      <c r="VRB13" s="314"/>
      <c r="VRC13" s="314"/>
      <c r="VRD13" s="314"/>
      <c r="VRE13" s="314"/>
      <c r="VRF13" s="314"/>
      <c r="VRG13" s="314"/>
      <c r="VRH13" s="314"/>
      <c r="VRI13" s="314"/>
      <c r="VRJ13" s="314"/>
      <c r="VRK13" s="314"/>
      <c r="VRL13" s="314"/>
      <c r="VRM13" s="314"/>
      <c r="VRN13" s="314"/>
      <c r="VRO13" s="314"/>
      <c r="VRP13" s="314"/>
      <c r="VRQ13" s="314"/>
      <c r="VRR13" s="314"/>
      <c r="VRS13" s="314"/>
      <c r="VRT13" s="314"/>
      <c r="VRU13" s="314"/>
      <c r="VRV13" s="314"/>
      <c r="VRW13" s="314"/>
      <c r="VRX13" s="314"/>
      <c r="VRY13" s="314"/>
      <c r="VRZ13" s="314"/>
      <c r="VSA13" s="314"/>
      <c r="VSB13" s="314"/>
      <c r="VSC13" s="314"/>
      <c r="VSD13" s="314"/>
      <c r="VSE13" s="314"/>
      <c r="VSF13" s="314"/>
      <c r="VSG13" s="314"/>
      <c r="VSH13" s="314"/>
      <c r="VSI13" s="314"/>
      <c r="VSJ13" s="314"/>
      <c r="VSK13" s="314"/>
      <c r="VSL13" s="314"/>
      <c r="VSM13" s="314"/>
      <c r="VSN13" s="314"/>
      <c r="VSO13" s="314"/>
      <c r="VSP13" s="314"/>
      <c r="VSQ13" s="314"/>
      <c r="VSR13" s="314"/>
      <c r="VSS13" s="314"/>
      <c r="VST13" s="314"/>
      <c r="VSU13" s="314"/>
      <c r="VSV13" s="314"/>
      <c r="VSW13" s="314"/>
      <c r="VSX13" s="314"/>
      <c r="VSY13" s="314"/>
      <c r="VSZ13" s="314"/>
      <c r="VTA13" s="314"/>
      <c r="VTB13" s="314"/>
      <c r="VTC13" s="314"/>
      <c r="VTD13" s="314"/>
      <c r="VTE13" s="314"/>
      <c r="VTF13" s="314"/>
      <c r="VTG13" s="314"/>
      <c r="VTH13" s="314"/>
      <c r="VTI13" s="314"/>
      <c r="VTJ13" s="314"/>
      <c r="VTK13" s="314"/>
      <c r="VTL13" s="314"/>
      <c r="VTM13" s="314"/>
      <c r="VTN13" s="314"/>
      <c r="VTO13" s="314"/>
      <c r="VTP13" s="314"/>
      <c r="VTQ13" s="314"/>
      <c r="VTR13" s="314"/>
      <c r="VTS13" s="314"/>
      <c r="VTT13" s="314"/>
      <c r="VTU13" s="314"/>
      <c r="VTV13" s="314"/>
      <c r="VTW13" s="314"/>
      <c r="VTX13" s="314"/>
      <c r="VTY13" s="314"/>
      <c r="VTZ13" s="314"/>
      <c r="VUA13" s="314"/>
      <c r="VUB13" s="314"/>
      <c r="VUC13" s="314"/>
      <c r="VUD13" s="314"/>
      <c r="VUE13" s="314"/>
      <c r="VUF13" s="314"/>
      <c r="VUG13" s="314"/>
      <c r="VUH13" s="314"/>
      <c r="VUI13" s="314"/>
      <c r="VUJ13" s="314"/>
      <c r="VUK13" s="314"/>
      <c r="VUL13" s="314"/>
      <c r="VUM13" s="314"/>
      <c r="VUN13" s="314"/>
      <c r="VUO13" s="314"/>
      <c r="VUP13" s="314"/>
      <c r="VUQ13" s="314"/>
      <c r="VUR13" s="314"/>
      <c r="VUS13" s="314"/>
      <c r="VUT13" s="314"/>
      <c r="VUU13" s="314"/>
      <c r="VUV13" s="314"/>
      <c r="VUW13" s="314"/>
      <c r="VUX13" s="314"/>
      <c r="VUY13" s="314"/>
      <c r="VUZ13" s="314"/>
      <c r="VVA13" s="314"/>
      <c r="VVB13" s="314"/>
      <c r="VVC13" s="314"/>
      <c r="VVD13" s="314"/>
      <c r="VVE13" s="314"/>
      <c r="VVF13" s="314"/>
      <c r="VVG13" s="314"/>
      <c r="VVH13" s="314"/>
      <c r="VVI13" s="314"/>
      <c r="VVJ13" s="314"/>
      <c r="VVK13" s="314"/>
      <c r="VVL13" s="314"/>
      <c r="VVM13" s="314"/>
      <c r="VVN13" s="314"/>
      <c r="VVO13" s="314"/>
      <c r="VVP13" s="314"/>
      <c r="VVQ13" s="314"/>
      <c r="VVR13" s="314"/>
      <c r="VVS13" s="314"/>
      <c r="VVT13" s="314"/>
      <c r="VVU13" s="314"/>
      <c r="VVV13" s="314"/>
      <c r="VVW13" s="314"/>
      <c r="VVX13" s="314"/>
      <c r="VVY13" s="314"/>
      <c r="VVZ13" s="314"/>
      <c r="VWA13" s="314"/>
      <c r="VWB13" s="314"/>
      <c r="VWC13" s="314"/>
      <c r="VWD13" s="314"/>
      <c r="VWE13" s="314"/>
      <c r="VWF13" s="314"/>
      <c r="VWG13" s="314"/>
      <c r="VWH13" s="314"/>
      <c r="VWI13" s="314"/>
      <c r="VWJ13" s="314"/>
      <c r="VWK13" s="314"/>
      <c r="VWL13" s="314"/>
      <c r="VWM13" s="314"/>
      <c r="VWN13" s="314"/>
      <c r="VWO13" s="314"/>
      <c r="VWP13" s="314"/>
      <c r="VWQ13" s="314"/>
      <c r="VWR13" s="314"/>
      <c r="VWS13" s="314"/>
      <c r="VWT13" s="314"/>
      <c r="VWU13" s="314"/>
      <c r="VWV13" s="314"/>
      <c r="VWW13" s="314"/>
      <c r="VWX13" s="314"/>
      <c r="VWY13" s="314"/>
      <c r="VWZ13" s="314"/>
      <c r="VXA13" s="314"/>
      <c r="VXB13" s="314"/>
      <c r="VXC13" s="314"/>
      <c r="VXD13" s="314"/>
      <c r="VXE13" s="314"/>
      <c r="VXF13" s="314"/>
      <c r="VXG13" s="314"/>
      <c r="VXH13" s="314"/>
      <c r="VXI13" s="314"/>
      <c r="VXJ13" s="314"/>
      <c r="VXK13" s="314"/>
      <c r="VXL13" s="314"/>
      <c r="VXM13" s="314"/>
      <c r="VXN13" s="314"/>
      <c r="VXO13" s="314"/>
      <c r="VXP13" s="314"/>
      <c r="VXQ13" s="314"/>
      <c r="VXR13" s="314"/>
      <c r="VXS13" s="314"/>
      <c r="VXT13" s="314"/>
      <c r="VXU13" s="314"/>
      <c r="VXV13" s="314"/>
      <c r="VXW13" s="314"/>
      <c r="VXX13" s="314"/>
      <c r="VXY13" s="314"/>
      <c r="VXZ13" s="314"/>
      <c r="VYA13" s="314"/>
      <c r="VYB13" s="314"/>
      <c r="VYC13" s="314"/>
      <c r="VYD13" s="314"/>
      <c r="VYE13" s="314"/>
      <c r="VYF13" s="314"/>
      <c r="VYG13" s="314"/>
      <c r="VYH13" s="314"/>
      <c r="VYI13" s="314"/>
      <c r="VYJ13" s="314"/>
      <c r="VYK13" s="314"/>
      <c r="VYL13" s="314"/>
      <c r="VYM13" s="314"/>
      <c r="VYN13" s="314"/>
      <c r="VYO13" s="314"/>
      <c r="VYP13" s="314"/>
      <c r="VYQ13" s="314"/>
      <c r="VYR13" s="314"/>
      <c r="VYS13" s="314"/>
      <c r="VYT13" s="314"/>
      <c r="VYU13" s="314"/>
      <c r="VYV13" s="314"/>
      <c r="VYW13" s="314"/>
      <c r="VYX13" s="314"/>
      <c r="VYY13" s="314"/>
      <c r="VYZ13" s="314"/>
      <c r="VZA13" s="314"/>
      <c r="VZB13" s="314"/>
      <c r="VZC13" s="314"/>
      <c r="VZD13" s="314"/>
      <c r="VZE13" s="314"/>
      <c r="VZF13" s="314"/>
      <c r="VZG13" s="314"/>
      <c r="VZH13" s="314"/>
      <c r="VZI13" s="314"/>
      <c r="VZJ13" s="314"/>
      <c r="VZK13" s="314"/>
      <c r="VZL13" s="314"/>
      <c r="VZM13" s="314"/>
      <c r="VZN13" s="314"/>
      <c r="VZO13" s="314"/>
      <c r="VZP13" s="314"/>
      <c r="VZQ13" s="314"/>
      <c r="VZR13" s="314"/>
      <c r="VZS13" s="314"/>
      <c r="VZT13" s="314"/>
      <c r="VZU13" s="314"/>
      <c r="VZV13" s="314"/>
      <c r="VZW13" s="314"/>
      <c r="VZX13" s="314"/>
      <c r="VZY13" s="314"/>
      <c r="VZZ13" s="314"/>
      <c r="WAA13" s="314"/>
      <c r="WAB13" s="314"/>
      <c r="WAC13" s="314"/>
      <c r="WAD13" s="314"/>
      <c r="WAE13" s="314"/>
      <c r="WAF13" s="314"/>
      <c r="WAG13" s="314"/>
      <c r="WAH13" s="314"/>
      <c r="WAI13" s="314"/>
      <c r="WAJ13" s="314"/>
      <c r="WAK13" s="314"/>
      <c r="WAL13" s="314"/>
      <c r="WAM13" s="314"/>
      <c r="WAN13" s="314"/>
      <c r="WAO13" s="314"/>
      <c r="WAP13" s="314"/>
      <c r="WAQ13" s="314"/>
      <c r="WAR13" s="314"/>
      <c r="WAS13" s="314"/>
      <c r="WAT13" s="314"/>
      <c r="WAU13" s="314"/>
      <c r="WAV13" s="314"/>
      <c r="WAW13" s="314"/>
      <c r="WAX13" s="314"/>
      <c r="WAY13" s="314"/>
      <c r="WAZ13" s="314"/>
      <c r="WBA13" s="314"/>
      <c r="WBB13" s="314"/>
      <c r="WBC13" s="314"/>
      <c r="WBD13" s="314"/>
      <c r="WBE13" s="314"/>
      <c r="WBF13" s="314"/>
      <c r="WBG13" s="314"/>
      <c r="WBH13" s="314"/>
      <c r="WBI13" s="314"/>
      <c r="WBJ13" s="314"/>
      <c r="WBK13" s="314"/>
      <c r="WBL13" s="314"/>
      <c r="WBM13" s="314"/>
      <c r="WBN13" s="314"/>
      <c r="WBO13" s="314"/>
      <c r="WBP13" s="314"/>
      <c r="WBQ13" s="314"/>
      <c r="WBR13" s="314"/>
      <c r="WBS13" s="314"/>
      <c r="WBT13" s="314"/>
      <c r="WBU13" s="314"/>
      <c r="WBV13" s="314"/>
      <c r="WBW13" s="314"/>
      <c r="WBX13" s="314"/>
      <c r="WBY13" s="314"/>
      <c r="WBZ13" s="314"/>
      <c r="WCA13" s="314"/>
      <c r="WCB13" s="314"/>
      <c r="WCC13" s="314"/>
      <c r="WCD13" s="314"/>
      <c r="WCE13" s="314"/>
      <c r="WCF13" s="314"/>
      <c r="WCG13" s="314"/>
      <c r="WCH13" s="314"/>
      <c r="WCI13" s="314"/>
      <c r="WCJ13" s="314"/>
      <c r="WCK13" s="314"/>
      <c r="WCL13" s="314"/>
      <c r="WCM13" s="314"/>
      <c r="WCN13" s="314"/>
      <c r="WCO13" s="314"/>
      <c r="WCP13" s="314"/>
      <c r="WCQ13" s="314"/>
      <c r="WCR13" s="314"/>
      <c r="WCS13" s="314"/>
      <c r="WCT13" s="314"/>
      <c r="WCU13" s="314"/>
      <c r="WCV13" s="314"/>
      <c r="WCW13" s="314"/>
      <c r="WCX13" s="314"/>
      <c r="WCY13" s="314"/>
      <c r="WCZ13" s="314"/>
      <c r="WDA13" s="314"/>
      <c r="WDB13" s="314"/>
      <c r="WDC13" s="314"/>
      <c r="WDD13" s="314"/>
      <c r="WDE13" s="314"/>
      <c r="WDF13" s="314"/>
      <c r="WDG13" s="314"/>
      <c r="WDH13" s="314"/>
      <c r="WDI13" s="314"/>
      <c r="WDJ13" s="314"/>
      <c r="WDK13" s="314"/>
      <c r="WDL13" s="314"/>
      <c r="WDM13" s="314"/>
      <c r="WDN13" s="314"/>
      <c r="WDO13" s="314"/>
      <c r="WDP13" s="314"/>
      <c r="WDQ13" s="314"/>
      <c r="WDR13" s="314"/>
      <c r="WDS13" s="314"/>
      <c r="WDT13" s="314"/>
      <c r="WDU13" s="314"/>
      <c r="WDV13" s="314"/>
      <c r="WDW13" s="314"/>
      <c r="WDX13" s="314"/>
      <c r="WDY13" s="314"/>
      <c r="WDZ13" s="314"/>
      <c r="WEA13" s="314"/>
      <c r="WEB13" s="314"/>
      <c r="WEC13" s="314"/>
      <c r="WED13" s="314"/>
      <c r="WEE13" s="314"/>
      <c r="WEF13" s="314"/>
      <c r="WEG13" s="314"/>
      <c r="WEH13" s="314"/>
      <c r="WEI13" s="314"/>
      <c r="WEJ13" s="314"/>
      <c r="WEK13" s="314"/>
      <c r="WEL13" s="314"/>
      <c r="WEM13" s="314"/>
      <c r="WEN13" s="314"/>
      <c r="WEO13" s="314"/>
      <c r="WEP13" s="314"/>
      <c r="WEQ13" s="314"/>
      <c r="WER13" s="314"/>
      <c r="WES13" s="314"/>
      <c r="WET13" s="314"/>
      <c r="WEU13" s="314"/>
      <c r="WEV13" s="314"/>
      <c r="WEW13" s="314"/>
      <c r="WEX13" s="314"/>
      <c r="WEY13" s="314"/>
      <c r="WEZ13" s="314"/>
      <c r="WFA13" s="314"/>
      <c r="WFB13" s="314"/>
      <c r="WFC13" s="314"/>
      <c r="WFD13" s="314"/>
      <c r="WFE13" s="314"/>
      <c r="WFF13" s="314"/>
      <c r="WFG13" s="314"/>
      <c r="WFH13" s="314"/>
      <c r="WFI13" s="314"/>
      <c r="WFJ13" s="314"/>
      <c r="WFK13" s="314"/>
      <c r="WFL13" s="314"/>
      <c r="WFM13" s="314"/>
      <c r="WFN13" s="314"/>
      <c r="WFO13" s="314"/>
      <c r="WFP13" s="314"/>
      <c r="WFQ13" s="314"/>
      <c r="WFR13" s="314"/>
      <c r="WFS13" s="314"/>
      <c r="WFT13" s="314"/>
      <c r="WFU13" s="314"/>
      <c r="WFV13" s="314"/>
      <c r="WFW13" s="314"/>
      <c r="WFX13" s="314"/>
      <c r="WFY13" s="314"/>
      <c r="WFZ13" s="314"/>
      <c r="WGA13" s="314"/>
      <c r="WGB13" s="314"/>
      <c r="WGC13" s="314"/>
      <c r="WGD13" s="314"/>
      <c r="WGE13" s="314"/>
      <c r="WGF13" s="314"/>
      <c r="WGG13" s="314"/>
      <c r="WGH13" s="314"/>
      <c r="WGI13" s="314"/>
      <c r="WGJ13" s="314"/>
      <c r="WGK13" s="314"/>
      <c r="WGL13" s="314"/>
      <c r="WGM13" s="314"/>
      <c r="WGN13" s="314"/>
      <c r="WGO13" s="314"/>
      <c r="WGP13" s="314"/>
      <c r="WGQ13" s="314"/>
      <c r="WGR13" s="314"/>
      <c r="WGS13" s="314"/>
      <c r="WGT13" s="314"/>
      <c r="WGU13" s="314"/>
      <c r="WGV13" s="314"/>
      <c r="WGW13" s="314"/>
      <c r="WGX13" s="314"/>
      <c r="WGY13" s="314"/>
      <c r="WGZ13" s="314"/>
      <c r="WHA13" s="314"/>
      <c r="WHB13" s="314"/>
      <c r="WHC13" s="314"/>
      <c r="WHD13" s="314"/>
      <c r="WHE13" s="314"/>
      <c r="WHF13" s="314"/>
      <c r="WHG13" s="314"/>
      <c r="WHH13" s="314"/>
      <c r="WHI13" s="314"/>
      <c r="WHJ13" s="314"/>
      <c r="WHK13" s="314"/>
      <c r="WHL13" s="314"/>
      <c r="WHM13" s="314"/>
      <c r="WHN13" s="314"/>
      <c r="WHO13" s="314"/>
      <c r="WHP13" s="314"/>
      <c r="WHQ13" s="314"/>
      <c r="WHR13" s="314"/>
      <c r="WHS13" s="314"/>
      <c r="WHT13" s="314"/>
      <c r="WHU13" s="314"/>
      <c r="WHV13" s="314"/>
      <c r="WHW13" s="314"/>
      <c r="WHX13" s="314"/>
      <c r="WHY13" s="314"/>
      <c r="WHZ13" s="314"/>
      <c r="WIA13" s="314"/>
      <c r="WIB13" s="314"/>
      <c r="WIC13" s="314"/>
      <c r="WID13" s="314"/>
      <c r="WIE13" s="314"/>
      <c r="WIF13" s="314"/>
      <c r="WIG13" s="314"/>
      <c r="WIH13" s="314"/>
      <c r="WII13" s="314"/>
      <c r="WIJ13" s="314"/>
      <c r="WIK13" s="314"/>
      <c r="WIL13" s="314"/>
      <c r="WIM13" s="314"/>
      <c r="WIN13" s="314"/>
      <c r="WIO13" s="314"/>
      <c r="WIP13" s="314"/>
      <c r="WIQ13" s="314"/>
      <c r="WIR13" s="314"/>
      <c r="WIS13" s="314"/>
      <c r="WIT13" s="314"/>
      <c r="WIU13" s="314"/>
      <c r="WIV13" s="314"/>
      <c r="WIW13" s="314"/>
      <c r="WIX13" s="314"/>
      <c r="WIY13" s="314"/>
      <c r="WIZ13" s="314"/>
      <c r="WJA13" s="314"/>
      <c r="WJB13" s="314"/>
      <c r="WJC13" s="314"/>
      <c r="WJD13" s="314"/>
      <c r="WJE13" s="314"/>
      <c r="WJF13" s="314"/>
      <c r="WJG13" s="314"/>
      <c r="WJH13" s="314"/>
      <c r="WJI13" s="314"/>
      <c r="WJJ13" s="314"/>
      <c r="WJK13" s="314"/>
      <c r="WJL13" s="314"/>
      <c r="WJM13" s="314"/>
      <c r="WJN13" s="314"/>
      <c r="WJO13" s="314"/>
      <c r="WJP13" s="314"/>
      <c r="WJQ13" s="314"/>
      <c r="WJR13" s="314"/>
      <c r="WJS13" s="314"/>
      <c r="WJT13" s="314"/>
      <c r="WJU13" s="314"/>
      <c r="WJV13" s="314"/>
      <c r="WJW13" s="314"/>
      <c r="WJX13" s="314"/>
      <c r="WJY13" s="314"/>
      <c r="WJZ13" s="314"/>
      <c r="WKA13" s="314"/>
      <c r="WKB13" s="314"/>
      <c r="WKC13" s="314"/>
      <c r="WKD13" s="314"/>
      <c r="WKE13" s="314"/>
      <c r="WKF13" s="314"/>
      <c r="WKG13" s="314"/>
      <c r="WKH13" s="314"/>
      <c r="WKI13" s="314"/>
      <c r="WKJ13" s="314"/>
      <c r="WKK13" s="314"/>
      <c r="WKL13" s="314"/>
      <c r="WKM13" s="314"/>
      <c r="WKN13" s="314"/>
      <c r="WKO13" s="314"/>
      <c r="WKP13" s="314"/>
      <c r="WKQ13" s="314"/>
      <c r="WKR13" s="314"/>
      <c r="WKS13" s="314"/>
      <c r="WKT13" s="314"/>
      <c r="WKU13" s="314"/>
      <c r="WKV13" s="314"/>
      <c r="WKW13" s="314"/>
      <c r="WKX13" s="314"/>
      <c r="WKY13" s="314"/>
      <c r="WKZ13" s="314"/>
      <c r="WLA13" s="314"/>
      <c r="WLB13" s="314"/>
      <c r="WLC13" s="314"/>
      <c r="WLD13" s="314"/>
      <c r="WLE13" s="314"/>
      <c r="WLF13" s="314"/>
      <c r="WLG13" s="314"/>
      <c r="WLH13" s="314"/>
      <c r="WLI13" s="314"/>
      <c r="WLJ13" s="314"/>
      <c r="WLK13" s="314"/>
      <c r="WLL13" s="314"/>
      <c r="WLM13" s="314"/>
      <c r="WLN13" s="314"/>
      <c r="WLO13" s="314"/>
      <c r="WLP13" s="314"/>
      <c r="WLQ13" s="314"/>
      <c r="WLR13" s="314"/>
      <c r="WLS13" s="314"/>
      <c r="WLT13" s="314"/>
      <c r="WLU13" s="314"/>
      <c r="WLV13" s="314"/>
      <c r="WLW13" s="314"/>
      <c r="WLX13" s="314"/>
      <c r="WLY13" s="314"/>
      <c r="WLZ13" s="314"/>
      <c r="WMA13" s="314"/>
      <c r="WMB13" s="314"/>
      <c r="WMC13" s="314"/>
      <c r="WMD13" s="314"/>
      <c r="WME13" s="314"/>
      <c r="WMF13" s="314"/>
      <c r="WMG13" s="314"/>
      <c r="WMH13" s="314"/>
      <c r="WMI13" s="314"/>
      <c r="WMJ13" s="314"/>
      <c r="WMK13" s="314"/>
      <c r="WML13" s="314"/>
      <c r="WMM13" s="314"/>
      <c r="WMN13" s="314"/>
      <c r="WMO13" s="314"/>
      <c r="WMP13" s="314"/>
      <c r="WMQ13" s="314"/>
      <c r="WMR13" s="314"/>
      <c r="WMS13" s="314"/>
      <c r="WMT13" s="314"/>
      <c r="WMU13" s="314"/>
      <c r="WMV13" s="314"/>
      <c r="WMW13" s="314"/>
      <c r="WMX13" s="314"/>
      <c r="WMY13" s="314"/>
      <c r="WMZ13" s="314"/>
      <c r="WNA13" s="314"/>
      <c r="WNB13" s="314"/>
      <c r="WNC13" s="314"/>
      <c r="WND13" s="314"/>
      <c r="WNE13" s="314"/>
      <c r="WNF13" s="314"/>
      <c r="WNG13" s="314"/>
      <c r="WNH13" s="314"/>
      <c r="WNI13" s="314"/>
      <c r="WNJ13" s="314"/>
      <c r="WNK13" s="314"/>
      <c r="WNL13" s="314"/>
      <c r="WNM13" s="314"/>
      <c r="WNN13" s="314"/>
      <c r="WNO13" s="314"/>
      <c r="WNP13" s="314"/>
      <c r="WNQ13" s="314"/>
      <c r="WNR13" s="314"/>
      <c r="WNS13" s="314"/>
      <c r="WNT13" s="314"/>
      <c r="WNU13" s="314"/>
      <c r="WNV13" s="314"/>
      <c r="WNW13" s="314"/>
      <c r="WNX13" s="314"/>
      <c r="WNY13" s="314"/>
      <c r="WNZ13" s="314"/>
      <c r="WOA13" s="314"/>
      <c r="WOB13" s="314"/>
      <c r="WOC13" s="314"/>
      <c r="WOD13" s="314"/>
      <c r="WOE13" s="314"/>
      <c r="WOF13" s="314"/>
      <c r="WOG13" s="314"/>
      <c r="WOH13" s="314"/>
      <c r="WOI13" s="314"/>
      <c r="WOJ13" s="314"/>
      <c r="WOK13" s="314"/>
      <c r="WOL13" s="314"/>
      <c r="WOM13" s="314"/>
      <c r="WON13" s="314"/>
      <c r="WOO13" s="314"/>
      <c r="WOP13" s="314"/>
      <c r="WOQ13" s="314"/>
      <c r="WOR13" s="314"/>
      <c r="WOS13" s="314"/>
      <c r="WOT13" s="314"/>
      <c r="WOU13" s="314"/>
      <c r="WOV13" s="314"/>
      <c r="WOW13" s="314"/>
      <c r="WOX13" s="314"/>
      <c r="WOY13" s="314"/>
      <c r="WOZ13" s="314"/>
      <c r="WPA13" s="314"/>
      <c r="WPB13" s="314"/>
      <c r="WPC13" s="314"/>
      <c r="WPD13" s="314"/>
      <c r="WPE13" s="314"/>
      <c r="WPF13" s="314"/>
      <c r="WPG13" s="314"/>
      <c r="WPH13" s="314"/>
      <c r="WPI13" s="314"/>
      <c r="WPJ13" s="314"/>
      <c r="WPK13" s="314"/>
      <c r="WPL13" s="314"/>
      <c r="WPM13" s="314"/>
      <c r="WPN13" s="314"/>
      <c r="WPO13" s="314"/>
      <c r="WPP13" s="314"/>
      <c r="WPQ13" s="314"/>
      <c r="WPR13" s="314"/>
      <c r="WPS13" s="314"/>
      <c r="WPT13" s="314"/>
      <c r="WPU13" s="314"/>
      <c r="WPV13" s="314"/>
      <c r="WPW13" s="314"/>
      <c r="WPX13" s="314"/>
      <c r="WPY13" s="314"/>
      <c r="WPZ13" s="314"/>
      <c r="WQA13" s="314"/>
      <c r="WQB13" s="314"/>
      <c r="WQC13" s="314"/>
      <c r="WQD13" s="314"/>
      <c r="WQE13" s="314"/>
      <c r="WQF13" s="314"/>
      <c r="WQG13" s="314"/>
      <c r="WQH13" s="314"/>
      <c r="WQI13" s="314"/>
      <c r="WQJ13" s="314"/>
      <c r="WQK13" s="314"/>
      <c r="WQL13" s="314"/>
      <c r="WQM13" s="314"/>
      <c r="WQN13" s="314"/>
      <c r="WQO13" s="314"/>
      <c r="WQP13" s="314"/>
      <c r="WQQ13" s="314"/>
      <c r="WQR13" s="314"/>
      <c r="WQS13" s="314"/>
      <c r="WQT13" s="314"/>
      <c r="WQU13" s="314"/>
      <c r="WQV13" s="314"/>
      <c r="WQW13" s="314"/>
      <c r="WQX13" s="314"/>
      <c r="WQY13" s="314"/>
      <c r="WQZ13" s="314"/>
      <c r="WRA13" s="314"/>
      <c r="WRB13" s="314"/>
      <c r="WRC13" s="314"/>
      <c r="WRD13" s="314"/>
      <c r="WRE13" s="314"/>
      <c r="WRF13" s="314"/>
      <c r="WRG13" s="314"/>
      <c r="WRH13" s="314"/>
      <c r="WRI13" s="314"/>
      <c r="WRJ13" s="314"/>
      <c r="WRK13" s="314"/>
      <c r="WRL13" s="314"/>
      <c r="WRM13" s="314"/>
      <c r="WRN13" s="314"/>
      <c r="WRO13" s="314"/>
      <c r="WRP13" s="314"/>
      <c r="WRQ13" s="314"/>
      <c r="WRR13" s="314"/>
      <c r="WRS13" s="314"/>
      <c r="WRT13" s="314"/>
      <c r="WRU13" s="314"/>
      <c r="WRV13" s="314"/>
      <c r="WRW13" s="314"/>
      <c r="WRX13" s="314"/>
      <c r="WRY13" s="314"/>
      <c r="WRZ13" s="314"/>
      <c r="WSA13" s="314"/>
      <c r="WSB13" s="314"/>
      <c r="WSC13" s="314"/>
      <c r="WSD13" s="314"/>
      <c r="WSE13" s="314"/>
      <c r="WSF13" s="314"/>
      <c r="WSG13" s="314"/>
      <c r="WSH13" s="314"/>
      <c r="WSI13" s="314"/>
      <c r="WSJ13" s="314"/>
      <c r="WSK13" s="314"/>
      <c r="WSL13" s="314"/>
      <c r="WSM13" s="314"/>
      <c r="WSN13" s="314"/>
      <c r="WSO13" s="314"/>
      <c r="WSP13" s="314"/>
      <c r="WSQ13" s="314"/>
      <c r="WSR13" s="314"/>
      <c r="WSS13" s="314"/>
      <c r="WST13" s="314"/>
      <c r="WSU13" s="314"/>
      <c r="WSV13" s="314"/>
      <c r="WSW13" s="314"/>
      <c r="WSX13" s="314"/>
      <c r="WSY13" s="314"/>
      <c r="WSZ13" s="314"/>
      <c r="WTA13" s="314"/>
      <c r="WTB13" s="314"/>
      <c r="WTC13" s="314"/>
      <c r="WTD13" s="314"/>
      <c r="WTE13" s="314"/>
      <c r="WTF13" s="314"/>
      <c r="WTG13" s="314"/>
      <c r="WTH13" s="314"/>
      <c r="WTI13" s="314"/>
      <c r="WTJ13" s="314"/>
      <c r="WTK13" s="314"/>
      <c r="WTL13" s="314"/>
      <c r="WTM13" s="314"/>
      <c r="WTN13" s="314"/>
      <c r="WTO13" s="314"/>
      <c r="WTP13" s="314"/>
      <c r="WTQ13" s="314"/>
      <c r="WTR13" s="314"/>
      <c r="WTS13" s="314"/>
      <c r="WTT13" s="314"/>
      <c r="WTU13" s="314"/>
      <c r="WTV13" s="314"/>
      <c r="WTW13" s="314"/>
      <c r="WTX13" s="314"/>
      <c r="WTY13" s="314"/>
      <c r="WTZ13" s="314"/>
      <c r="WUA13" s="314"/>
      <c r="WUB13" s="314"/>
      <c r="WUC13" s="314"/>
      <c r="WUD13" s="314"/>
      <c r="WUE13" s="314"/>
      <c r="WUF13" s="314"/>
      <c r="WUG13" s="314"/>
      <c r="WUH13" s="314"/>
      <c r="WUI13" s="314"/>
      <c r="WUJ13" s="314"/>
      <c r="WUK13" s="314"/>
      <c r="WUL13" s="314"/>
      <c r="WUM13" s="314"/>
      <c r="WUN13" s="314"/>
      <c r="WUO13" s="314"/>
      <c r="WUP13" s="314"/>
      <c r="WUQ13" s="314"/>
      <c r="WUR13" s="314"/>
      <c r="WUS13" s="314"/>
      <c r="WUT13" s="314"/>
      <c r="WUU13" s="314"/>
      <c r="WUV13" s="314"/>
      <c r="WUW13" s="314"/>
      <c r="WUX13" s="314"/>
      <c r="WUY13" s="314"/>
      <c r="WUZ13" s="314"/>
      <c r="WVA13" s="314"/>
      <c r="WVB13" s="314"/>
      <c r="WVC13" s="314"/>
      <c r="WVD13" s="314"/>
      <c r="WVE13" s="314"/>
      <c r="WVF13" s="314"/>
      <c r="WVG13" s="314"/>
      <c r="WVH13" s="314"/>
      <c r="WVI13" s="314"/>
      <c r="WVJ13" s="314"/>
      <c r="WVK13" s="314"/>
      <c r="WVL13" s="314"/>
      <c r="WVM13" s="314"/>
      <c r="WVN13" s="314"/>
      <c r="WVO13" s="314"/>
      <c r="WVP13" s="314"/>
      <c r="WVQ13" s="314"/>
      <c r="WVR13" s="314"/>
      <c r="WVS13" s="314"/>
      <c r="WVT13" s="314"/>
      <c r="WVU13" s="314"/>
      <c r="WVV13" s="314"/>
      <c r="WVW13" s="314"/>
      <c r="WVX13" s="314"/>
      <c r="WVY13" s="314"/>
      <c r="WVZ13" s="314"/>
      <c r="WWA13" s="314"/>
      <c r="WWB13" s="314"/>
      <c r="WWC13" s="314"/>
      <c r="WWD13" s="314"/>
      <c r="WWE13" s="314"/>
      <c r="WWF13" s="314"/>
      <c r="WWG13" s="314"/>
      <c r="WWH13" s="314"/>
      <c r="WWI13" s="314"/>
      <c r="WWJ13" s="314"/>
      <c r="WWK13" s="314"/>
      <c r="WWL13" s="314"/>
      <c r="WWM13" s="314"/>
      <c r="WWN13" s="314"/>
      <c r="WWO13" s="314"/>
      <c r="WWP13" s="314"/>
      <c r="WWQ13" s="314"/>
      <c r="WWR13" s="314"/>
      <c r="WWS13" s="314"/>
      <c r="WWT13" s="314"/>
      <c r="WWU13" s="314"/>
      <c r="WWV13" s="314"/>
      <c r="WWW13" s="314"/>
      <c r="WWX13" s="314"/>
      <c r="WWY13" s="314"/>
      <c r="WWZ13" s="314"/>
      <c r="WXA13" s="314"/>
      <c r="WXB13" s="314"/>
      <c r="WXC13" s="314"/>
      <c r="WXD13" s="314"/>
      <c r="WXE13" s="314"/>
      <c r="WXF13" s="314"/>
      <c r="WXG13" s="314"/>
      <c r="WXH13" s="314"/>
      <c r="WXI13" s="314"/>
      <c r="WXJ13" s="314"/>
      <c r="WXK13" s="314"/>
      <c r="WXL13" s="314"/>
      <c r="WXM13" s="314"/>
      <c r="WXN13" s="314"/>
      <c r="WXO13" s="314"/>
      <c r="WXP13" s="314"/>
      <c r="WXQ13" s="314"/>
      <c r="WXR13" s="314"/>
      <c r="WXS13" s="314"/>
      <c r="WXT13" s="314"/>
      <c r="WXU13" s="314"/>
      <c r="WXV13" s="314"/>
      <c r="WXW13" s="314"/>
      <c r="WXX13" s="314"/>
      <c r="WXY13" s="314"/>
      <c r="WXZ13" s="314"/>
      <c r="WYA13" s="314"/>
      <c r="WYB13" s="314"/>
      <c r="WYC13" s="314"/>
      <c r="WYD13" s="314"/>
      <c r="WYE13" s="314"/>
      <c r="WYF13" s="314"/>
      <c r="WYG13" s="314"/>
      <c r="WYH13" s="314"/>
      <c r="WYI13" s="314"/>
      <c r="WYJ13" s="314"/>
      <c r="WYK13" s="314"/>
      <c r="WYL13" s="314"/>
      <c r="WYM13" s="314"/>
      <c r="WYN13" s="314"/>
      <c r="WYO13" s="314"/>
      <c r="WYP13" s="314"/>
      <c r="WYQ13" s="314"/>
      <c r="WYR13" s="314"/>
      <c r="WYS13" s="314"/>
      <c r="WYT13" s="314"/>
      <c r="WYU13" s="314"/>
      <c r="WYV13" s="314"/>
      <c r="WYW13" s="314"/>
      <c r="WYX13" s="314"/>
      <c r="WYY13" s="314"/>
      <c r="WYZ13" s="314"/>
      <c r="WZA13" s="314"/>
      <c r="WZB13" s="314"/>
      <c r="WZC13" s="314"/>
      <c r="WZD13" s="314"/>
      <c r="WZE13" s="314"/>
      <c r="WZF13" s="314"/>
      <c r="WZG13" s="314"/>
      <c r="WZH13" s="314"/>
      <c r="WZI13" s="314"/>
      <c r="WZJ13" s="314"/>
      <c r="WZK13" s="314"/>
      <c r="WZL13" s="314"/>
      <c r="WZM13" s="314"/>
      <c r="WZN13" s="314"/>
      <c r="WZO13" s="314"/>
      <c r="WZP13" s="314"/>
      <c r="WZQ13" s="314"/>
      <c r="WZR13" s="314"/>
      <c r="WZS13" s="314"/>
      <c r="WZT13" s="314"/>
      <c r="WZU13" s="314"/>
      <c r="WZV13" s="314"/>
      <c r="WZW13" s="314"/>
      <c r="WZX13" s="314"/>
      <c r="WZY13" s="314"/>
      <c r="WZZ13" s="314"/>
      <c r="XAA13" s="314"/>
      <c r="XAB13" s="314"/>
      <c r="XAC13" s="314"/>
      <c r="XAD13" s="314"/>
      <c r="XAE13" s="314"/>
      <c r="XAF13" s="314"/>
      <c r="XAG13" s="314"/>
      <c r="XAH13" s="314"/>
      <c r="XAI13" s="314"/>
      <c r="XAJ13" s="314"/>
      <c r="XAK13" s="314"/>
      <c r="XAL13" s="314"/>
      <c r="XAM13" s="314"/>
      <c r="XAN13" s="314"/>
      <c r="XAO13" s="314"/>
      <c r="XAP13" s="314"/>
      <c r="XAQ13" s="314"/>
      <c r="XAR13" s="314"/>
      <c r="XAS13" s="314"/>
      <c r="XAT13" s="314"/>
      <c r="XAU13" s="314"/>
      <c r="XAV13" s="314"/>
      <c r="XAW13" s="314"/>
      <c r="XAX13" s="314"/>
      <c r="XAY13" s="314"/>
      <c r="XAZ13" s="314"/>
      <c r="XBA13" s="314"/>
      <c r="XBB13" s="314"/>
      <c r="XBC13" s="314"/>
      <c r="XBD13" s="314"/>
      <c r="XBE13" s="314"/>
      <c r="XBF13" s="314"/>
      <c r="XBG13" s="314"/>
      <c r="XBH13" s="314"/>
      <c r="XBI13" s="314"/>
      <c r="XBJ13" s="314"/>
      <c r="XBK13" s="314"/>
      <c r="XBL13" s="314"/>
      <c r="XBM13" s="314"/>
      <c r="XBN13" s="314"/>
      <c r="XBO13" s="314"/>
      <c r="XBP13" s="314"/>
      <c r="XBQ13" s="314"/>
      <c r="XBR13" s="314"/>
      <c r="XBS13" s="314"/>
      <c r="XBT13" s="314"/>
      <c r="XBU13" s="314"/>
      <c r="XBV13" s="314"/>
      <c r="XBW13" s="314"/>
      <c r="XBX13" s="314"/>
      <c r="XBY13" s="314"/>
      <c r="XBZ13" s="314"/>
      <c r="XCA13" s="314"/>
      <c r="XCB13" s="314"/>
      <c r="XCC13" s="314"/>
      <c r="XCD13" s="314"/>
      <c r="XCE13" s="314"/>
      <c r="XCF13" s="314"/>
      <c r="XCG13" s="314"/>
      <c r="XCH13" s="314"/>
      <c r="XCI13" s="314"/>
      <c r="XCJ13" s="314"/>
      <c r="XCK13" s="314"/>
      <c r="XCL13" s="314"/>
      <c r="XCM13" s="314"/>
      <c r="XCN13" s="314"/>
      <c r="XCO13" s="314"/>
      <c r="XCP13" s="314"/>
      <c r="XCQ13" s="314"/>
      <c r="XCR13" s="314"/>
      <c r="XCS13" s="314"/>
      <c r="XCT13" s="314"/>
      <c r="XCU13" s="314"/>
      <c r="XCV13" s="314"/>
      <c r="XCW13" s="314"/>
      <c r="XCX13" s="314"/>
      <c r="XCY13" s="314"/>
      <c r="XCZ13" s="314"/>
      <c r="XDA13" s="314"/>
      <c r="XDB13" s="314"/>
      <c r="XDC13" s="314"/>
      <c r="XDD13" s="314"/>
      <c r="XDE13" s="314"/>
      <c r="XDF13" s="314"/>
      <c r="XDG13" s="314"/>
      <c r="XDH13" s="314"/>
      <c r="XDI13" s="314"/>
      <c r="XDJ13" s="314"/>
      <c r="XDK13" s="314"/>
      <c r="XDL13" s="314"/>
      <c r="XDM13" s="314"/>
      <c r="XDN13" s="314"/>
      <c r="XDO13" s="314"/>
      <c r="XDP13" s="314"/>
      <c r="XDQ13" s="314"/>
      <c r="XDR13" s="314"/>
      <c r="XDS13" s="314"/>
      <c r="XDT13" s="314"/>
      <c r="XDU13" s="314"/>
      <c r="XDV13" s="314"/>
      <c r="XDW13" s="314"/>
      <c r="XDX13" s="314"/>
      <c r="XDY13" s="314"/>
      <c r="XDZ13" s="314"/>
      <c r="XEA13" s="314"/>
      <c r="XEB13" s="314"/>
      <c r="XEC13" s="314"/>
      <c r="XED13" s="314"/>
      <c r="XEE13" s="314"/>
      <c r="XEF13" s="314"/>
      <c r="XEG13" s="314"/>
      <c r="XEH13" s="314"/>
      <c r="XEI13" s="314"/>
      <c r="XEJ13" s="314"/>
      <c r="XEK13" s="314"/>
      <c r="XEL13" s="314"/>
      <c r="XEM13" s="314"/>
      <c r="XEN13" s="314"/>
      <c r="XEO13" s="314"/>
      <c r="XEP13" s="314"/>
      <c r="XEQ13" s="314"/>
      <c r="XER13" s="314"/>
      <c r="XES13" s="314"/>
      <c r="XET13" s="314"/>
      <c r="XEU13" s="314"/>
      <c r="XEV13" s="314"/>
      <c r="XEW13" s="314"/>
      <c r="XEX13" s="314"/>
      <c r="XEY13" s="314"/>
      <c r="XEZ13" s="314"/>
      <c r="XFA13" s="314"/>
      <c r="XFB13" s="314"/>
    </row>
    <row r="14" spans="1:16382" ht="15" customHeight="1"/>
    <row r="15" spans="1:16382" ht="15" customHeight="1">
      <c r="A15" s="316" t="s">
        <v>85</v>
      </c>
    </row>
    <row r="16" spans="1:16382" ht="15" customHeight="1">
      <c r="A16" s="313" t="s">
        <v>88</v>
      </c>
      <c r="B16" s="313"/>
      <c r="C16" s="313"/>
      <c r="D16" s="313"/>
    </row>
    <row r="17" spans="1:3" ht="15" customHeight="1">
      <c r="A17" s="165" t="s">
        <v>3</v>
      </c>
      <c r="B17" s="317">
        <f>B16</f>
        <v>0</v>
      </c>
      <c r="C17" s="317">
        <f>C16</f>
        <v>0</v>
      </c>
    </row>
    <row r="18" spans="1:3" ht="15" customHeight="1"/>
    <row r="19" spans="1:3" ht="15" customHeight="1">
      <c r="A19" s="316" t="s">
        <v>89</v>
      </c>
      <c r="B19" s="317">
        <f>B9+B13+B17</f>
        <v>0</v>
      </c>
      <c r="C19" s="317">
        <f>C9+C13+C17</f>
        <v>0</v>
      </c>
    </row>
    <row r="20" spans="1:3" ht="15" customHeight="1"/>
    <row r="21" spans="1:3" ht="15" customHeight="1"/>
    <row r="25" spans="1:3">
      <c r="A25" s="180"/>
      <c r="B25" s="196"/>
      <c r="C25" s="180"/>
    </row>
    <row r="26" spans="1:3">
      <c r="A26" s="197"/>
      <c r="B26" s="196"/>
      <c r="C26" s="197"/>
    </row>
  </sheetData>
  <mergeCells count="13651">
    <mergeCell ref="B5:C5"/>
    <mergeCell ref="WVA12:WVF12"/>
    <mergeCell ref="WVG12:WVL12"/>
    <mergeCell ref="WVM12:WVR12"/>
    <mergeCell ref="WVS12:WVX12"/>
    <mergeCell ref="WVY12:WWD12"/>
    <mergeCell ref="WWE12:WWJ12"/>
    <mergeCell ref="WTQ12:WTV12"/>
    <mergeCell ref="WTW12:WUB12"/>
    <mergeCell ref="WUC12:WUH12"/>
    <mergeCell ref="WUI12:WUN12"/>
    <mergeCell ref="WUO12:WUT12"/>
    <mergeCell ref="WUU12:WUZ12"/>
    <mergeCell ref="WSG12:WSL12"/>
    <mergeCell ref="WSM12:WSR12"/>
    <mergeCell ref="WSS12:WSX12"/>
    <mergeCell ref="WSY12:WTD12"/>
    <mergeCell ref="WTE12:WTJ12"/>
    <mergeCell ref="WTK12:WTP12"/>
    <mergeCell ref="WQW12:WRB12"/>
    <mergeCell ref="WRC12:WRH12"/>
    <mergeCell ref="WRI12:WRN12"/>
    <mergeCell ref="WRO12:WRT12"/>
    <mergeCell ref="WRU12:WRZ12"/>
    <mergeCell ref="WSA12:WSF12"/>
    <mergeCell ref="WPM12:WPR12"/>
    <mergeCell ref="XES12:XEX12"/>
    <mergeCell ref="XEY12:XFB12"/>
    <mergeCell ref="XDI12:XDN12"/>
    <mergeCell ref="XDO12:XDT12"/>
    <mergeCell ref="XDU12:XDZ12"/>
    <mergeCell ref="XEA12:XEF12"/>
    <mergeCell ref="XEG12:XEL12"/>
    <mergeCell ref="XEM12:XER12"/>
    <mergeCell ref="XBY12:XCD12"/>
    <mergeCell ref="XCE12:XCJ12"/>
    <mergeCell ref="XCK12:XCP12"/>
    <mergeCell ref="XCQ12:XCV12"/>
    <mergeCell ref="XCW12:XDB12"/>
    <mergeCell ref="XDC12:XDH12"/>
    <mergeCell ref="XAO12:XAT12"/>
    <mergeCell ref="XAU12:XAZ12"/>
    <mergeCell ref="XBA12:XBF12"/>
    <mergeCell ref="XBG12:XBL12"/>
    <mergeCell ref="XBM12:XBR12"/>
    <mergeCell ref="XBS12:XBX12"/>
    <mergeCell ref="WZE12:WZJ12"/>
    <mergeCell ref="WZK12:WZP12"/>
    <mergeCell ref="WZQ12:WZV12"/>
    <mergeCell ref="WZW12:XAB12"/>
    <mergeCell ref="XAC12:XAH12"/>
    <mergeCell ref="XAI12:XAN12"/>
    <mergeCell ref="WXU12:WXZ12"/>
    <mergeCell ref="WYA12:WYF12"/>
    <mergeCell ref="WYG12:WYL12"/>
    <mergeCell ref="WYM12:WYR12"/>
    <mergeCell ref="WYS12:WYX12"/>
    <mergeCell ref="WYY12:WZD12"/>
    <mergeCell ref="WWK12:WWP12"/>
    <mergeCell ref="WWQ12:WWV12"/>
    <mergeCell ref="WWW12:WXB12"/>
    <mergeCell ref="WXC12:WXH12"/>
    <mergeCell ref="WXI12:WXN12"/>
    <mergeCell ref="WXO12:WXT12"/>
    <mergeCell ref="WPS12:WPX12"/>
    <mergeCell ref="WPY12:WQD12"/>
    <mergeCell ref="WQE12:WQJ12"/>
    <mergeCell ref="WQK12:WQP12"/>
    <mergeCell ref="WQQ12:WQV12"/>
    <mergeCell ref="WOC12:WOH12"/>
    <mergeCell ref="WOI12:WON12"/>
    <mergeCell ref="WOO12:WOT12"/>
    <mergeCell ref="WOU12:WOZ12"/>
    <mergeCell ref="WPA12:WPF12"/>
    <mergeCell ref="WPG12:WPL12"/>
    <mergeCell ref="WMS12:WMX12"/>
    <mergeCell ref="WMY12:WND12"/>
    <mergeCell ref="WNE12:WNJ12"/>
    <mergeCell ref="WNK12:WNP12"/>
    <mergeCell ref="WNQ12:WNV12"/>
    <mergeCell ref="WNW12:WOB12"/>
    <mergeCell ref="WLI12:WLN12"/>
    <mergeCell ref="WLO12:WLT12"/>
    <mergeCell ref="WLU12:WLZ12"/>
    <mergeCell ref="WMA12:WMF12"/>
    <mergeCell ref="WMG12:WML12"/>
    <mergeCell ref="WMM12:WMR12"/>
    <mergeCell ref="WJY12:WKD12"/>
    <mergeCell ref="WKE12:WKJ12"/>
    <mergeCell ref="WKK12:WKP12"/>
    <mergeCell ref="WKQ12:WKV12"/>
    <mergeCell ref="WKW12:WLB12"/>
    <mergeCell ref="WLC12:WLH12"/>
    <mergeCell ref="WIO12:WIT12"/>
    <mergeCell ref="WIU12:WIZ12"/>
    <mergeCell ref="WJA12:WJF12"/>
    <mergeCell ref="WJG12:WJL12"/>
    <mergeCell ref="WJM12:WJR12"/>
    <mergeCell ref="WJS12:WJX12"/>
    <mergeCell ref="WHE12:WHJ12"/>
    <mergeCell ref="WHK12:WHP12"/>
    <mergeCell ref="WHQ12:WHV12"/>
    <mergeCell ref="WHW12:WIB12"/>
    <mergeCell ref="WIC12:WIH12"/>
    <mergeCell ref="WII12:WIN12"/>
    <mergeCell ref="WFU12:WFZ12"/>
    <mergeCell ref="WGA12:WGF12"/>
    <mergeCell ref="WGG12:WGL12"/>
    <mergeCell ref="WGM12:WGR12"/>
    <mergeCell ref="WGS12:WGX12"/>
    <mergeCell ref="WGY12:WHD12"/>
    <mergeCell ref="WEK12:WEP12"/>
    <mergeCell ref="WEQ12:WEV12"/>
    <mergeCell ref="WEW12:WFB12"/>
    <mergeCell ref="WFC12:WFH12"/>
    <mergeCell ref="WFI12:WFN12"/>
    <mergeCell ref="WFO12:WFT12"/>
    <mergeCell ref="WDA12:WDF12"/>
    <mergeCell ref="WDG12:WDL12"/>
    <mergeCell ref="WDM12:WDR12"/>
    <mergeCell ref="WDS12:WDX12"/>
    <mergeCell ref="WDY12:WED12"/>
    <mergeCell ref="WEE12:WEJ12"/>
    <mergeCell ref="WBQ12:WBV12"/>
    <mergeCell ref="WBW12:WCB12"/>
    <mergeCell ref="WCC12:WCH12"/>
    <mergeCell ref="WCI12:WCN12"/>
    <mergeCell ref="WCO12:WCT12"/>
    <mergeCell ref="WCU12:WCZ12"/>
    <mergeCell ref="WAG12:WAL12"/>
    <mergeCell ref="WAM12:WAR12"/>
    <mergeCell ref="WAS12:WAX12"/>
    <mergeCell ref="WAY12:WBD12"/>
    <mergeCell ref="WBE12:WBJ12"/>
    <mergeCell ref="WBK12:WBP12"/>
    <mergeCell ref="VYW12:VZB12"/>
    <mergeCell ref="VZC12:VZH12"/>
    <mergeCell ref="VZI12:VZN12"/>
    <mergeCell ref="VZO12:VZT12"/>
    <mergeCell ref="VZU12:VZZ12"/>
    <mergeCell ref="WAA12:WAF12"/>
    <mergeCell ref="VXM12:VXR12"/>
    <mergeCell ref="VXS12:VXX12"/>
    <mergeCell ref="VXY12:VYD12"/>
    <mergeCell ref="VYE12:VYJ12"/>
    <mergeCell ref="VYK12:VYP12"/>
    <mergeCell ref="VYQ12:VYV12"/>
    <mergeCell ref="VWC12:VWH12"/>
    <mergeCell ref="VWI12:VWN12"/>
    <mergeCell ref="VWO12:VWT12"/>
    <mergeCell ref="VWU12:VWZ12"/>
    <mergeCell ref="VXA12:VXF12"/>
    <mergeCell ref="VXG12:VXL12"/>
    <mergeCell ref="VUS12:VUX12"/>
    <mergeCell ref="VUY12:VVD12"/>
    <mergeCell ref="VVE12:VVJ12"/>
    <mergeCell ref="VVK12:VVP12"/>
    <mergeCell ref="VVQ12:VVV12"/>
    <mergeCell ref="VVW12:VWB12"/>
    <mergeCell ref="VTI12:VTN12"/>
    <mergeCell ref="VTO12:VTT12"/>
    <mergeCell ref="VTU12:VTZ12"/>
    <mergeCell ref="VUA12:VUF12"/>
    <mergeCell ref="VUG12:VUL12"/>
    <mergeCell ref="VUM12:VUR12"/>
    <mergeCell ref="VRY12:VSD12"/>
    <mergeCell ref="VSE12:VSJ12"/>
    <mergeCell ref="VSK12:VSP12"/>
    <mergeCell ref="VSQ12:VSV12"/>
    <mergeCell ref="VSW12:VTB12"/>
    <mergeCell ref="VTC12:VTH12"/>
    <mergeCell ref="VQO12:VQT12"/>
    <mergeCell ref="VQU12:VQZ12"/>
    <mergeCell ref="VRA12:VRF12"/>
    <mergeCell ref="VRG12:VRL12"/>
    <mergeCell ref="VRM12:VRR12"/>
    <mergeCell ref="VRS12:VRX12"/>
    <mergeCell ref="VPE12:VPJ12"/>
    <mergeCell ref="VPK12:VPP12"/>
    <mergeCell ref="VPQ12:VPV12"/>
    <mergeCell ref="VPW12:VQB12"/>
    <mergeCell ref="VQC12:VQH12"/>
    <mergeCell ref="VQI12:VQN12"/>
    <mergeCell ref="VNU12:VNZ12"/>
    <mergeCell ref="VOA12:VOF12"/>
    <mergeCell ref="VOG12:VOL12"/>
    <mergeCell ref="VOM12:VOR12"/>
    <mergeCell ref="VOS12:VOX12"/>
    <mergeCell ref="VOY12:VPD12"/>
    <mergeCell ref="VMK12:VMP12"/>
    <mergeCell ref="VMQ12:VMV12"/>
    <mergeCell ref="VMW12:VNB12"/>
    <mergeCell ref="VNC12:VNH12"/>
    <mergeCell ref="VNI12:VNN12"/>
    <mergeCell ref="VNO12:VNT12"/>
    <mergeCell ref="VLA12:VLF12"/>
    <mergeCell ref="VLG12:VLL12"/>
    <mergeCell ref="VLM12:VLR12"/>
    <mergeCell ref="VLS12:VLX12"/>
    <mergeCell ref="VLY12:VMD12"/>
    <mergeCell ref="VME12:VMJ12"/>
    <mergeCell ref="VJQ12:VJV12"/>
    <mergeCell ref="VJW12:VKB12"/>
    <mergeCell ref="VKC12:VKH12"/>
    <mergeCell ref="VKI12:VKN12"/>
    <mergeCell ref="VKO12:VKT12"/>
    <mergeCell ref="VKU12:VKZ12"/>
    <mergeCell ref="VIG12:VIL12"/>
    <mergeCell ref="VIM12:VIR12"/>
    <mergeCell ref="VIS12:VIX12"/>
    <mergeCell ref="VIY12:VJD12"/>
    <mergeCell ref="VJE12:VJJ12"/>
    <mergeCell ref="VJK12:VJP12"/>
    <mergeCell ref="VGW12:VHB12"/>
    <mergeCell ref="VHC12:VHH12"/>
    <mergeCell ref="VHI12:VHN12"/>
    <mergeCell ref="VHO12:VHT12"/>
    <mergeCell ref="VHU12:VHZ12"/>
    <mergeCell ref="VIA12:VIF12"/>
    <mergeCell ref="VFM12:VFR12"/>
    <mergeCell ref="VFS12:VFX12"/>
    <mergeCell ref="VFY12:VGD12"/>
    <mergeCell ref="VGE12:VGJ12"/>
    <mergeCell ref="VGK12:VGP12"/>
    <mergeCell ref="VGQ12:VGV12"/>
    <mergeCell ref="VEC12:VEH12"/>
    <mergeCell ref="VEI12:VEN12"/>
    <mergeCell ref="VEO12:VET12"/>
    <mergeCell ref="VEU12:VEZ12"/>
    <mergeCell ref="VFA12:VFF12"/>
    <mergeCell ref="VFG12:VFL12"/>
    <mergeCell ref="VCS12:VCX12"/>
    <mergeCell ref="VCY12:VDD12"/>
    <mergeCell ref="VDE12:VDJ12"/>
    <mergeCell ref="VDK12:VDP12"/>
    <mergeCell ref="VDQ12:VDV12"/>
    <mergeCell ref="VDW12:VEB12"/>
    <mergeCell ref="VBI12:VBN12"/>
    <mergeCell ref="VBO12:VBT12"/>
    <mergeCell ref="VBU12:VBZ12"/>
    <mergeCell ref="VCA12:VCF12"/>
    <mergeCell ref="VCG12:VCL12"/>
    <mergeCell ref="VCM12:VCR12"/>
    <mergeCell ref="UZY12:VAD12"/>
    <mergeCell ref="VAE12:VAJ12"/>
    <mergeCell ref="VAK12:VAP12"/>
    <mergeCell ref="VAQ12:VAV12"/>
    <mergeCell ref="VAW12:VBB12"/>
    <mergeCell ref="VBC12:VBH12"/>
    <mergeCell ref="UYO12:UYT12"/>
    <mergeCell ref="UYU12:UYZ12"/>
    <mergeCell ref="UZA12:UZF12"/>
    <mergeCell ref="UZG12:UZL12"/>
    <mergeCell ref="UZM12:UZR12"/>
    <mergeCell ref="UZS12:UZX12"/>
    <mergeCell ref="UXE12:UXJ12"/>
    <mergeCell ref="UXK12:UXP12"/>
    <mergeCell ref="UXQ12:UXV12"/>
    <mergeCell ref="UXW12:UYB12"/>
    <mergeCell ref="UYC12:UYH12"/>
    <mergeCell ref="UYI12:UYN12"/>
    <mergeCell ref="UVU12:UVZ12"/>
    <mergeCell ref="UWA12:UWF12"/>
    <mergeCell ref="UWG12:UWL12"/>
    <mergeCell ref="UWM12:UWR12"/>
    <mergeCell ref="UWS12:UWX12"/>
    <mergeCell ref="UWY12:UXD12"/>
    <mergeCell ref="UUK12:UUP12"/>
    <mergeCell ref="UUQ12:UUV12"/>
    <mergeCell ref="UUW12:UVB12"/>
    <mergeCell ref="UVC12:UVH12"/>
    <mergeCell ref="UVI12:UVN12"/>
    <mergeCell ref="UVO12:UVT12"/>
    <mergeCell ref="UTA12:UTF12"/>
    <mergeCell ref="UTG12:UTL12"/>
    <mergeCell ref="UTM12:UTR12"/>
    <mergeCell ref="UTS12:UTX12"/>
    <mergeCell ref="UTY12:UUD12"/>
    <mergeCell ref="UUE12:UUJ12"/>
    <mergeCell ref="URQ12:URV12"/>
    <mergeCell ref="URW12:USB12"/>
    <mergeCell ref="USC12:USH12"/>
    <mergeCell ref="USI12:USN12"/>
    <mergeCell ref="USO12:UST12"/>
    <mergeCell ref="USU12:USZ12"/>
    <mergeCell ref="UQG12:UQL12"/>
    <mergeCell ref="UQM12:UQR12"/>
    <mergeCell ref="UQS12:UQX12"/>
    <mergeCell ref="UQY12:URD12"/>
    <mergeCell ref="URE12:URJ12"/>
    <mergeCell ref="URK12:URP12"/>
    <mergeCell ref="UOW12:UPB12"/>
    <mergeCell ref="UPC12:UPH12"/>
    <mergeCell ref="UPI12:UPN12"/>
    <mergeCell ref="UPO12:UPT12"/>
    <mergeCell ref="UPU12:UPZ12"/>
    <mergeCell ref="UQA12:UQF12"/>
    <mergeCell ref="UNM12:UNR12"/>
    <mergeCell ref="UNS12:UNX12"/>
    <mergeCell ref="UNY12:UOD12"/>
    <mergeCell ref="UOE12:UOJ12"/>
    <mergeCell ref="UOK12:UOP12"/>
    <mergeCell ref="UOQ12:UOV12"/>
    <mergeCell ref="UMC12:UMH12"/>
    <mergeCell ref="UMI12:UMN12"/>
    <mergeCell ref="UMO12:UMT12"/>
    <mergeCell ref="UMU12:UMZ12"/>
    <mergeCell ref="UNA12:UNF12"/>
    <mergeCell ref="UNG12:UNL12"/>
    <mergeCell ref="UKS12:UKX12"/>
    <mergeCell ref="UKY12:ULD12"/>
    <mergeCell ref="ULE12:ULJ12"/>
    <mergeCell ref="ULK12:ULP12"/>
    <mergeCell ref="ULQ12:ULV12"/>
    <mergeCell ref="ULW12:UMB12"/>
    <mergeCell ref="UJI12:UJN12"/>
    <mergeCell ref="UJO12:UJT12"/>
    <mergeCell ref="UJU12:UJZ12"/>
    <mergeCell ref="UKA12:UKF12"/>
    <mergeCell ref="UKG12:UKL12"/>
    <mergeCell ref="UKM12:UKR12"/>
    <mergeCell ref="UHY12:UID12"/>
    <mergeCell ref="UIE12:UIJ12"/>
    <mergeCell ref="UIK12:UIP12"/>
    <mergeCell ref="UIQ12:UIV12"/>
    <mergeCell ref="UIW12:UJB12"/>
    <mergeCell ref="UJC12:UJH12"/>
    <mergeCell ref="UGO12:UGT12"/>
    <mergeCell ref="UGU12:UGZ12"/>
    <mergeCell ref="UHA12:UHF12"/>
    <mergeCell ref="UHG12:UHL12"/>
    <mergeCell ref="UHM12:UHR12"/>
    <mergeCell ref="UHS12:UHX12"/>
    <mergeCell ref="UFE12:UFJ12"/>
    <mergeCell ref="UFK12:UFP12"/>
    <mergeCell ref="UFQ12:UFV12"/>
    <mergeCell ref="UFW12:UGB12"/>
    <mergeCell ref="UGC12:UGH12"/>
    <mergeCell ref="UGI12:UGN12"/>
    <mergeCell ref="UDU12:UDZ12"/>
    <mergeCell ref="UEA12:UEF12"/>
    <mergeCell ref="UEG12:UEL12"/>
    <mergeCell ref="UEM12:UER12"/>
    <mergeCell ref="UES12:UEX12"/>
    <mergeCell ref="UEY12:UFD12"/>
    <mergeCell ref="UCK12:UCP12"/>
    <mergeCell ref="UCQ12:UCV12"/>
    <mergeCell ref="UCW12:UDB12"/>
    <mergeCell ref="UDC12:UDH12"/>
    <mergeCell ref="UDI12:UDN12"/>
    <mergeCell ref="UDO12:UDT12"/>
    <mergeCell ref="UBA12:UBF12"/>
    <mergeCell ref="UBG12:UBL12"/>
    <mergeCell ref="UBM12:UBR12"/>
    <mergeCell ref="UBS12:UBX12"/>
    <mergeCell ref="UBY12:UCD12"/>
    <mergeCell ref="UCE12:UCJ12"/>
    <mergeCell ref="TZQ12:TZV12"/>
    <mergeCell ref="TZW12:UAB12"/>
    <mergeCell ref="UAC12:UAH12"/>
    <mergeCell ref="UAI12:UAN12"/>
    <mergeCell ref="UAO12:UAT12"/>
    <mergeCell ref="UAU12:UAZ12"/>
    <mergeCell ref="TYG12:TYL12"/>
    <mergeCell ref="TYM12:TYR12"/>
    <mergeCell ref="TYS12:TYX12"/>
    <mergeCell ref="TYY12:TZD12"/>
    <mergeCell ref="TZE12:TZJ12"/>
    <mergeCell ref="TZK12:TZP12"/>
    <mergeCell ref="TWW12:TXB12"/>
    <mergeCell ref="TXC12:TXH12"/>
    <mergeCell ref="TXI12:TXN12"/>
    <mergeCell ref="TXO12:TXT12"/>
    <mergeCell ref="TXU12:TXZ12"/>
    <mergeCell ref="TYA12:TYF12"/>
    <mergeCell ref="TVM12:TVR12"/>
    <mergeCell ref="TVS12:TVX12"/>
    <mergeCell ref="TVY12:TWD12"/>
    <mergeCell ref="TWE12:TWJ12"/>
    <mergeCell ref="TWK12:TWP12"/>
    <mergeCell ref="TWQ12:TWV12"/>
    <mergeCell ref="TUC12:TUH12"/>
    <mergeCell ref="TUI12:TUN12"/>
    <mergeCell ref="TUO12:TUT12"/>
    <mergeCell ref="TUU12:TUZ12"/>
    <mergeCell ref="TVA12:TVF12"/>
    <mergeCell ref="TVG12:TVL12"/>
    <mergeCell ref="TSS12:TSX12"/>
    <mergeCell ref="TSY12:TTD12"/>
    <mergeCell ref="TTE12:TTJ12"/>
    <mergeCell ref="TTK12:TTP12"/>
    <mergeCell ref="TTQ12:TTV12"/>
    <mergeCell ref="TTW12:TUB12"/>
    <mergeCell ref="TRI12:TRN12"/>
    <mergeCell ref="TRO12:TRT12"/>
    <mergeCell ref="TRU12:TRZ12"/>
    <mergeCell ref="TSA12:TSF12"/>
    <mergeCell ref="TSG12:TSL12"/>
    <mergeCell ref="TSM12:TSR12"/>
    <mergeCell ref="TPY12:TQD12"/>
    <mergeCell ref="TQE12:TQJ12"/>
    <mergeCell ref="TQK12:TQP12"/>
    <mergeCell ref="TQQ12:TQV12"/>
    <mergeCell ref="TQW12:TRB12"/>
    <mergeCell ref="TRC12:TRH12"/>
    <mergeCell ref="TOO12:TOT12"/>
    <mergeCell ref="TOU12:TOZ12"/>
    <mergeCell ref="TPA12:TPF12"/>
    <mergeCell ref="TPG12:TPL12"/>
    <mergeCell ref="TPM12:TPR12"/>
    <mergeCell ref="TPS12:TPX12"/>
    <mergeCell ref="TNE12:TNJ12"/>
    <mergeCell ref="TNK12:TNP12"/>
    <mergeCell ref="TNQ12:TNV12"/>
    <mergeCell ref="TNW12:TOB12"/>
    <mergeCell ref="TOC12:TOH12"/>
    <mergeCell ref="TOI12:TON12"/>
    <mergeCell ref="TLU12:TLZ12"/>
    <mergeCell ref="TMA12:TMF12"/>
    <mergeCell ref="TMG12:TML12"/>
    <mergeCell ref="TMM12:TMR12"/>
    <mergeCell ref="TMS12:TMX12"/>
    <mergeCell ref="TMY12:TND12"/>
    <mergeCell ref="TKK12:TKP12"/>
    <mergeCell ref="TKQ12:TKV12"/>
    <mergeCell ref="TKW12:TLB12"/>
    <mergeCell ref="TLC12:TLH12"/>
    <mergeCell ref="TLI12:TLN12"/>
    <mergeCell ref="TLO12:TLT12"/>
    <mergeCell ref="TJA12:TJF12"/>
    <mergeCell ref="TJG12:TJL12"/>
    <mergeCell ref="TJM12:TJR12"/>
    <mergeCell ref="TJS12:TJX12"/>
    <mergeCell ref="TJY12:TKD12"/>
    <mergeCell ref="TKE12:TKJ12"/>
    <mergeCell ref="THQ12:THV12"/>
    <mergeCell ref="THW12:TIB12"/>
    <mergeCell ref="TIC12:TIH12"/>
    <mergeCell ref="TII12:TIN12"/>
    <mergeCell ref="TIO12:TIT12"/>
    <mergeCell ref="TIU12:TIZ12"/>
    <mergeCell ref="TGG12:TGL12"/>
    <mergeCell ref="TGM12:TGR12"/>
    <mergeCell ref="TGS12:TGX12"/>
    <mergeCell ref="TGY12:THD12"/>
    <mergeCell ref="THE12:THJ12"/>
    <mergeCell ref="THK12:THP12"/>
    <mergeCell ref="TEW12:TFB12"/>
    <mergeCell ref="TFC12:TFH12"/>
    <mergeCell ref="TFI12:TFN12"/>
    <mergeCell ref="TFO12:TFT12"/>
    <mergeCell ref="TFU12:TFZ12"/>
    <mergeCell ref="TGA12:TGF12"/>
    <mergeCell ref="TDM12:TDR12"/>
    <mergeCell ref="TDS12:TDX12"/>
    <mergeCell ref="TDY12:TED12"/>
    <mergeCell ref="TEE12:TEJ12"/>
    <mergeCell ref="TEK12:TEP12"/>
    <mergeCell ref="TEQ12:TEV12"/>
    <mergeCell ref="TCC12:TCH12"/>
    <mergeCell ref="TCI12:TCN12"/>
    <mergeCell ref="TCO12:TCT12"/>
    <mergeCell ref="TCU12:TCZ12"/>
    <mergeCell ref="TDA12:TDF12"/>
    <mergeCell ref="TDG12:TDL12"/>
    <mergeCell ref="TAS12:TAX12"/>
    <mergeCell ref="TAY12:TBD12"/>
    <mergeCell ref="TBE12:TBJ12"/>
    <mergeCell ref="TBK12:TBP12"/>
    <mergeCell ref="TBQ12:TBV12"/>
    <mergeCell ref="TBW12:TCB12"/>
    <mergeCell ref="SZI12:SZN12"/>
    <mergeCell ref="SZO12:SZT12"/>
    <mergeCell ref="SZU12:SZZ12"/>
    <mergeCell ref="TAA12:TAF12"/>
    <mergeCell ref="TAG12:TAL12"/>
    <mergeCell ref="TAM12:TAR12"/>
    <mergeCell ref="SXY12:SYD12"/>
    <mergeCell ref="SYE12:SYJ12"/>
    <mergeCell ref="SYK12:SYP12"/>
    <mergeCell ref="SYQ12:SYV12"/>
    <mergeCell ref="SYW12:SZB12"/>
    <mergeCell ref="SZC12:SZH12"/>
    <mergeCell ref="SWO12:SWT12"/>
    <mergeCell ref="SWU12:SWZ12"/>
    <mergeCell ref="SXA12:SXF12"/>
    <mergeCell ref="SXG12:SXL12"/>
    <mergeCell ref="SXM12:SXR12"/>
    <mergeCell ref="SXS12:SXX12"/>
    <mergeCell ref="SVE12:SVJ12"/>
    <mergeCell ref="SVK12:SVP12"/>
    <mergeCell ref="SVQ12:SVV12"/>
    <mergeCell ref="SVW12:SWB12"/>
    <mergeCell ref="SWC12:SWH12"/>
    <mergeCell ref="SWI12:SWN12"/>
    <mergeCell ref="STU12:STZ12"/>
    <mergeCell ref="SUA12:SUF12"/>
    <mergeCell ref="SUG12:SUL12"/>
    <mergeCell ref="SUM12:SUR12"/>
    <mergeCell ref="SUS12:SUX12"/>
    <mergeCell ref="SUY12:SVD12"/>
    <mergeCell ref="SSK12:SSP12"/>
    <mergeCell ref="SSQ12:SSV12"/>
    <mergeCell ref="SSW12:STB12"/>
    <mergeCell ref="STC12:STH12"/>
    <mergeCell ref="STI12:STN12"/>
    <mergeCell ref="STO12:STT12"/>
    <mergeCell ref="SRA12:SRF12"/>
    <mergeCell ref="SRG12:SRL12"/>
    <mergeCell ref="SRM12:SRR12"/>
    <mergeCell ref="SRS12:SRX12"/>
    <mergeCell ref="SRY12:SSD12"/>
    <mergeCell ref="SSE12:SSJ12"/>
    <mergeCell ref="SPQ12:SPV12"/>
    <mergeCell ref="SPW12:SQB12"/>
    <mergeCell ref="SQC12:SQH12"/>
    <mergeCell ref="SQI12:SQN12"/>
    <mergeCell ref="SQO12:SQT12"/>
    <mergeCell ref="SQU12:SQZ12"/>
    <mergeCell ref="SOG12:SOL12"/>
    <mergeCell ref="SOM12:SOR12"/>
    <mergeCell ref="SOS12:SOX12"/>
    <mergeCell ref="SOY12:SPD12"/>
    <mergeCell ref="SPE12:SPJ12"/>
    <mergeCell ref="SPK12:SPP12"/>
    <mergeCell ref="SMW12:SNB12"/>
    <mergeCell ref="SNC12:SNH12"/>
    <mergeCell ref="SNI12:SNN12"/>
    <mergeCell ref="SNO12:SNT12"/>
    <mergeCell ref="SNU12:SNZ12"/>
    <mergeCell ref="SOA12:SOF12"/>
    <mergeCell ref="SLM12:SLR12"/>
    <mergeCell ref="SLS12:SLX12"/>
    <mergeCell ref="SLY12:SMD12"/>
    <mergeCell ref="SME12:SMJ12"/>
    <mergeCell ref="SMK12:SMP12"/>
    <mergeCell ref="SMQ12:SMV12"/>
    <mergeCell ref="SKC12:SKH12"/>
    <mergeCell ref="SKI12:SKN12"/>
    <mergeCell ref="SKO12:SKT12"/>
    <mergeCell ref="SKU12:SKZ12"/>
    <mergeCell ref="SLA12:SLF12"/>
    <mergeCell ref="SLG12:SLL12"/>
    <mergeCell ref="SIS12:SIX12"/>
    <mergeCell ref="SIY12:SJD12"/>
    <mergeCell ref="SJE12:SJJ12"/>
    <mergeCell ref="SJK12:SJP12"/>
    <mergeCell ref="SJQ12:SJV12"/>
    <mergeCell ref="SJW12:SKB12"/>
    <mergeCell ref="SHI12:SHN12"/>
    <mergeCell ref="SHO12:SHT12"/>
    <mergeCell ref="SHU12:SHZ12"/>
    <mergeCell ref="SIA12:SIF12"/>
    <mergeCell ref="SIG12:SIL12"/>
    <mergeCell ref="SIM12:SIR12"/>
    <mergeCell ref="SFY12:SGD12"/>
    <mergeCell ref="SGE12:SGJ12"/>
    <mergeCell ref="SGK12:SGP12"/>
    <mergeCell ref="SGQ12:SGV12"/>
    <mergeCell ref="SGW12:SHB12"/>
    <mergeCell ref="SHC12:SHH12"/>
    <mergeCell ref="SEO12:SET12"/>
    <mergeCell ref="SEU12:SEZ12"/>
    <mergeCell ref="SFA12:SFF12"/>
    <mergeCell ref="SFG12:SFL12"/>
    <mergeCell ref="SFM12:SFR12"/>
    <mergeCell ref="SFS12:SFX12"/>
    <mergeCell ref="SDE12:SDJ12"/>
    <mergeCell ref="SDK12:SDP12"/>
    <mergeCell ref="SDQ12:SDV12"/>
    <mergeCell ref="SDW12:SEB12"/>
    <mergeCell ref="SEC12:SEH12"/>
    <mergeCell ref="SEI12:SEN12"/>
    <mergeCell ref="SBU12:SBZ12"/>
    <mergeCell ref="SCA12:SCF12"/>
    <mergeCell ref="SCG12:SCL12"/>
    <mergeCell ref="SCM12:SCR12"/>
    <mergeCell ref="SCS12:SCX12"/>
    <mergeCell ref="SCY12:SDD12"/>
    <mergeCell ref="SAK12:SAP12"/>
    <mergeCell ref="SAQ12:SAV12"/>
    <mergeCell ref="SAW12:SBB12"/>
    <mergeCell ref="SBC12:SBH12"/>
    <mergeCell ref="SBI12:SBN12"/>
    <mergeCell ref="SBO12:SBT12"/>
    <mergeCell ref="RZA12:RZF12"/>
    <mergeCell ref="RZG12:RZL12"/>
    <mergeCell ref="RZM12:RZR12"/>
    <mergeCell ref="RZS12:RZX12"/>
    <mergeCell ref="RZY12:SAD12"/>
    <mergeCell ref="SAE12:SAJ12"/>
    <mergeCell ref="RXQ12:RXV12"/>
    <mergeCell ref="RXW12:RYB12"/>
    <mergeCell ref="RYC12:RYH12"/>
    <mergeCell ref="RYI12:RYN12"/>
    <mergeCell ref="RYO12:RYT12"/>
    <mergeCell ref="RYU12:RYZ12"/>
    <mergeCell ref="RWG12:RWL12"/>
    <mergeCell ref="RWM12:RWR12"/>
    <mergeCell ref="RWS12:RWX12"/>
    <mergeCell ref="RWY12:RXD12"/>
    <mergeCell ref="RXE12:RXJ12"/>
    <mergeCell ref="RXK12:RXP12"/>
    <mergeCell ref="RUW12:RVB12"/>
    <mergeCell ref="RVC12:RVH12"/>
    <mergeCell ref="RVI12:RVN12"/>
    <mergeCell ref="RVO12:RVT12"/>
    <mergeCell ref="RVU12:RVZ12"/>
    <mergeCell ref="RWA12:RWF12"/>
    <mergeCell ref="RTM12:RTR12"/>
    <mergeCell ref="RTS12:RTX12"/>
    <mergeCell ref="RTY12:RUD12"/>
    <mergeCell ref="RUE12:RUJ12"/>
    <mergeCell ref="RUK12:RUP12"/>
    <mergeCell ref="RUQ12:RUV12"/>
    <mergeCell ref="RSC12:RSH12"/>
    <mergeCell ref="RSI12:RSN12"/>
    <mergeCell ref="RSO12:RST12"/>
    <mergeCell ref="RSU12:RSZ12"/>
    <mergeCell ref="RTA12:RTF12"/>
    <mergeCell ref="RTG12:RTL12"/>
    <mergeCell ref="RQS12:RQX12"/>
    <mergeCell ref="RQY12:RRD12"/>
    <mergeCell ref="RRE12:RRJ12"/>
    <mergeCell ref="RRK12:RRP12"/>
    <mergeCell ref="RRQ12:RRV12"/>
    <mergeCell ref="RRW12:RSB12"/>
    <mergeCell ref="RPI12:RPN12"/>
    <mergeCell ref="RPO12:RPT12"/>
    <mergeCell ref="RPU12:RPZ12"/>
    <mergeCell ref="RQA12:RQF12"/>
    <mergeCell ref="RQG12:RQL12"/>
    <mergeCell ref="RQM12:RQR12"/>
    <mergeCell ref="RNY12:ROD12"/>
    <mergeCell ref="ROE12:ROJ12"/>
    <mergeCell ref="ROK12:ROP12"/>
    <mergeCell ref="ROQ12:ROV12"/>
    <mergeCell ref="ROW12:RPB12"/>
    <mergeCell ref="RPC12:RPH12"/>
    <mergeCell ref="RMO12:RMT12"/>
    <mergeCell ref="RMU12:RMZ12"/>
    <mergeCell ref="RNA12:RNF12"/>
    <mergeCell ref="RNG12:RNL12"/>
    <mergeCell ref="RNM12:RNR12"/>
    <mergeCell ref="RNS12:RNX12"/>
    <mergeCell ref="RLE12:RLJ12"/>
    <mergeCell ref="RLK12:RLP12"/>
    <mergeCell ref="RLQ12:RLV12"/>
    <mergeCell ref="RLW12:RMB12"/>
    <mergeCell ref="RMC12:RMH12"/>
    <mergeCell ref="RMI12:RMN12"/>
    <mergeCell ref="RJU12:RJZ12"/>
    <mergeCell ref="RKA12:RKF12"/>
    <mergeCell ref="RKG12:RKL12"/>
    <mergeCell ref="RKM12:RKR12"/>
    <mergeCell ref="RKS12:RKX12"/>
    <mergeCell ref="RKY12:RLD12"/>
    <mergeCell ref="RIK12:RIP12"/>
    <mergeCell ref="RIQ12:RIV12"/>
    <mergeCell ref="RIW12:RJB12"/>
    <mergeCell ref="RJC12:RJH12"/>
    <mergeCell ref="RJI12:RJN12"/>
    <mergeCell ref="RJO12:RJT12"/>
    <mergeCell ref="RHA12:RHF12"/>
    <mergeCell ref="RHG12:RHL12"/>
    <mergeCell ref="RHM12:RHR12"/>
    <mergeCell ref="RHS12:RHX12"/>
    <mergeCell ref="RHY12:RID12"/>
    <mergeCell ref="RIE12:RIJ12"/>
    <mergeCell ref="RFQ12:RFV12"/>
    <mergeCell ref="RFW12:RGB12"/>
    <mergeCell ref="RGC12:RGH12"/>
    <mergeCell ref="RGI12:RGN12"/>
    <mergeCell ref="RGO12:RGT12"/>
    <mergeCell ref="RGU12:RGZ12"/>
    <mergeCell ref="REG12:REL12"/>
    <mergeCell ref="REM12:RER12"/>
    <mergeCell ref="RES12:REX12"/>
    <mergeCell ref="REY12:RFD12"/>
    <mergeCell ref="RFE12:RFJ12"/>
    <mergeCell ref="RFK12:RFP12"/>
    <mergeCell ref="RCW12:RDB12"/>
    <mergeCell ref="RDC12:RDH12"/>
    <mergeCell ref="RDI12:RDN12"/>
    <mergeCell ref="RDO12:RDT12"/>
    <mergeCell ref="RDU12:RDZ12"/>
    <mergeCell ref="REA12:REF12"/>
    <mergeCell ref="RBM12:RBR12"/>
    <mergeCell ref="RBS12:RBX12"/>
    <mergeCell ref="RBY12:RCD12"/>
    <mergeCell ref="RCE12:RCJ12"/>
    <mergeCell ref="RCK12:RCP12"/>
    <mergeCell ref="RCQ12:RCV12"/>
    <mergeCell ref="RAC12:RAH12"/>
    <mergeCell ref="RAI12:RAN12"/>
    <mergeCell ref="RAO12:RAT12"/>
    <mergeCell ref="RAU12:RAZ12"/>
    <mergeCell ref="RBA12:RBF12"/>
    <mergeCell ref="RBG12:RBL12"/>
    <mergeCell ref="QYS12:QYX12"/>
    <mergeCell ref="QYY12:QZD12"/>
    <mergeCell ref="QZE12:QZJ12"/>
    <mergeCell ref="QZK12:QZP12"/>
    <mergeCell ref="QZQ12:QZV12"/>
    <mergeCell ref="QZW12:RAB12"/>
    <mergeCell ref="QXI12:QXN12"/>
    <mergeCell ref="QXO12:QXT12"/>
    <mergeCell ref="QXU12:QXZ12"/>
    <mergeCell ref="QYA12:QYF12"/>
    <mergeCell ref="QYG12:QYL12"/>
    <mergeCell ref="QYM12:QYR12"/>
    <mergeCell ref="QVY12:QWD12"/>
    <mergeCell ref="QWE12:QWJ12"/>
    <mergeCell ref="QWK12:QWP12"/>
    <mergeCell ref="QWQ12:QWV12"/>
    <mergeCell ref="QWW12:QXB12"/>
    <mergeCell ref="QXC12:QXH12"/>
    <mergeCell ref="QUO12:QUT12"/>
    <mergeCell ref="QUU12:QUZ12"/>
    <mergeCell ref="QVA12:QVF12"/>
    <mergeCell ref="QVG12:QVL12"/>
    <mergeCell ref="QVM12:QVR12"/>
    <mergeCell ref="QVS12:QVX12"/>
    <mergeCell ref="QTE12:QTJ12"/>
    <mergeCell ref="QTK12:QTP12"/>
    <mergeCell ref="QTQ12:QTV12"/>
    <mergeCell ref="QTW12:QUB12"/>
    <mergeCell ref="QUC12:QUH12"/>
    <mergeCell ref="QUI12:QUN12"/>
    <mergeCell ref="QRU12:QRZ12"/>
    <mergeCell ref="QSA12:QSF12"/>
    <mergeCell ref="QSG12:QSL12"/>
    <mergeCell ref="QSM12:QSR12"/>
    <mergeCell ref="QSS12:QSX12"/>
    <mergeCell ref="QSY12:QTD12"/>
    <mergeCell ref="QQK12:QQP12"/>
    <mergeCell ref="QQQ12:QQV12"/>
    <mergeCell ref="QQW12:QRB12"/>
    <mergeCell ref="QRC12:QRH12"/>
    <mergeCell ref="QRI12:QRN12"/>
    <mergeCell ref="QRO12:QRT12"/>
    <mergeCell ref="QPA12:QPF12"/>
    <mergeCell ref="QPG12:QPL12"/>
    <mergeCell ref="QPM12:QPR12"/>
    <mergeCell ref="QPS12:QPX12"/>
    <mergeCell ref="QPY12:QQD12"/>
    <mergeCell ref="QQE12:QQJ12"/>
    <mergeCell ref="QNQ12:QNV12"/>
    <mergeCell ref="QNW12:QOB12"/>
    <mergeCell ref="QOC12:QOH12"/>
    <mergeCell ref="QOI12:QON12"/>
    <mergeCell ref="QOO12:QOT12"/>
    <mergeCell ref="QOU12:QOZ12"/>
    <mergeCell ref="QMG12:QML12"/>
    <mergeCell ref="QMM12:QMR12"/>
    <mergeCell ref="QMS12:QMX12"/>
    <mergeCell ref="QMY12:QND12"/>
    <mergeCell ref="QNE12:QNJ12"/>
    <mergeCell ref="QNK12:QNP12"/>
    <mergeCell ref="QKW12:QLB12"/>
    <mergeCell ref="QLC12:QLH12"/>
    <mergeCell ref="QLI12:QLN12"/>
    <mergeCell ref="QLO12:QLT12"/>
    <mergeCell ref="QLU12:QLZ12"/>
    <mergeCell ref="QMA12:QMF12"/>
    <mergeCell ref="QJM12:QJR12"/>
    <mergeCell ref="QJS12:QJX12"/>
    <mergeCell ref="QJY12:QKD12"/>
    <mergeCell ref="QKE12:QKJ12"/>
    <mergeCell ref="QKK12:QKP12"/>
    <mergeCell ref="QKQ12:QKV12"/>
    <mergeCell ref="QIC12:QIH12"/>
    <mergeCell ref="QII12:QIN12"/>
    <mergeCell ref="QIO12:QIT12"/>
    <mergeCell ref="QIU12:QIZ12"/>
    <mergeCell ref="QJA12:QJF12"/>
    <mergeCell ref="QJG12:QJL12"/>
    <mergeCell ref="QGS12:QGX12"/>
    <mergeCell ref="QGY12:QHD12"/>
    <mergeCell ref="QHE12:QHJ12"/>
    <mergeCell ref="QHK12:QHP12"/>
    <mergeCell ref="QHQ12:QHV12"/>
    <mergeCell ref="QHW12:QIB12"/>
    <mergeCell ref="QFI12:QFN12"/>
    <mergeCell ref="QFO12:QFT12"/>
    <mergeCell ref="QFU12:QFZ12"/>
    <mergeCell ref="QGA12:QGF12"/>
    <mergeCell ref="QGG12:QGL12"/>
    <mergeCell ref="QGM12:QGR12"/>
    <mergeCell ref="QDY12:QED12"/>
    <mergeCell ref="QEE12:QEJ12"/>
    <mergeCell ref="QEK12:QEP12"/>
    <mergeCell ref="QEQ12:QEV12"/>
    <mergeCell ref="QEW12:QFB12"/>
    <mergeCell ref="QFC12:QFH12"/>
    <mergeCell ref="QCO12:QCT12"/>
    <mergeCell ref="QCU12:QCZ12"/>
    <mergeCell ref="QDA12:QDF12"/>
    <mergeCell ref="QDG12:QDL12"/>
    <mergeCell ref="QDM12:QDR12"/>
    <mergeCell ref="QDS12:QDX12"/>
    <mergeCell ref="QBE12:QBJ12"/>
    <mergeCell ref="QBK12:QBP12"/>
    <mergeCell ref="QBQ12:QBV12"/>
    <mergeCell ref="QBW12:QCB12"/>
    <mergeCell ref="QCC12:QCH12"/>
    <mergeCell ref="QCI12:QCN12"/>
    <mergeCell ref="PZU12:PZZ12"/>
    <mergeCell ref="QAA12:QAF12"/>
    <mergeCell ref="QAG12:QAL12"/>
    <mergeCell ref="QAM12:QAR12"/>
    <mergeCell ref="QAS12:QAX12"/>
    <mergeCell ref="QAY12:QBD12"/>
    <mergeCell ref="PYK12:PYP12"/>
    <mergeCell ref="PYQ12:PYV12"/>
    <mergeCell ref="PYW12:PZB12"/>
    <mergeCell ref="PZC12:PZH12"/>
    <mergeCell ref="PZI12:PZN12"/>
    <mergeCell ref="PZO12:PZT12"/>
    <mergeCell ref="PXA12:PXF12"/>
    <mergeCell ref="PXG12:PXL12"/>
    <mergeCell ref="PXM12:PXR12"/>
    <mergeCell ref="PXS12:PXX12"/>
    <mergeCell ref="PXY12:PYD12"/>
    <mergeCell ref="PYE12:PYJ12"/>
    <mergeCell ref="PVQ12:PVV12"/>
    <mergeCell ref="PVW12:PWB12"/>
    <mergeCell ref="PWC12:PWH12"/>
    <mergeCell ref="PWI12:PWN12"/>
    <mergeCell ref="PWO12:PWT12"/>
    <mergeCell ref="PWU12:PWZ12"/>
    <mergeCell ref="PUG12:PUL12"/>
    <mergeCell ref="PUM12:PUR12"/>
    <mergeCell ref="PUS12:PUX12"/>
    <mergeCell ref="PUY12:PVD12"/>
    <mergeCell ref="PVE12:PVJ12"/>
    <mergeCell ref="PVK12:PVP12"/>
    <mergeCell ref="PSW12:PTB12"/>
    <mergeCell ref="PTC12:PTH12"/>
    <mergeCell ref="PTI12:PTN12"/>
    <mergeCell ref="PTO12:PTT12"/>
    <mergeCell ref="PTU12:PTZ12"/>
    <mergeCell ref="PUA12:PUF12"/>
    <mergeCell ref="PRM12:PRR12"/>
    <mergeCell ref="PRS12:PRX12"/>
    <mergeCell ref="PRY12:PSD12"/>
    <mergeCell ref="PSE12:PSJ12"/>
    <mergeCell ref="PSK12:PSP12"/>
    <mergeCell ref="PSQ12:PSV12"/>
    <mergeCell ref="PQC12:PQH12"/>
    <mergeCell ref="PQI12:PQN12"/>
    <mergeCell ref="PQO12:PQT12"/>
    <mergeCell ref="PQU12:PQZ12"/>
    <mergeCell ref="PRA12:PRF12"/>
    <mergeCell ref="PRG12:PRL12"/>
    <mergeCell ref="POS12:POX12"/>
    <mergeCell ref="POY12:PPD12"/>
    <mergeCell ref="PPE12:PPJ12"/>
    <mergeCell ref="PPK12:PPP12"/>
    <mergeCell ref="PPQ12:PPV12"/>
    <mergeCell ref="PPW12:PQB12"/>
    <mergeCell ref="PNI12:PNN12"/>
    <mergeCell ref="PNO12:PNT12"/>
    <mergeCell ref="PNU12:PNZ12"/>
    <mergeCell ref="POA12:POF12"/>
    <mergeCell ref="POG12:POL12"/>
    <mergeCell ref="POM12:POR12"/>
    <mergeCell ref="PLY12:PMD12"/>
    <mergeCell ref="PME12:PMJ12"/>
    <mergeCell ref="PMK12:PMP12"/>
    <mergeCell ref="PMQ12:PMV12"/>
    <mergeCell ref="PMW12:PNB12"/>
    <mergeCell ref="PNC12:PNH12"/>
    <mergeCell ref="PKO12:PKT12"/>
    <mergeCell ref="PKU12:PKZ12"/>
    <mergeCell ref="PLA12:PLF12"/>
    <mergeCell ref="PLG12:PLL12"/>
    <mergeCell ref="PLM12:PLR12"/>
    <mergeCell ref="PLS12:PLX12"/>
    <mergeCell ref="PJE12:PJJ12"/>
    <mergeCell ref="PJK12:PJP12"/>
    <mergeCell ref="PJQ12:PJV12"/>
    <mergeCell ref="PJW12:PKB12"/>
    <mergeCell ref="PKC12:PKH12"/>
    <mergeCell ref="PKI12:PKN12"/>
    <mergeCell ref="PHU12:PHZ12"/>
    <mergeCell ref="PIA12:PIF12"/>
    <mergeCell ref="PIG12:PIL12"/>
    <mergeCell ref="PIM12:PIR12"/>
    <mergeCell ref="PIS12:PIX12"/>
    <mergeCell ref="PIY12:PJD12"/>
    <mergeCell ref="PGK12:PGP12"/>
    <mergeCell ref="PGQ12:PGV12"/>
    <mergeCell ref="PGW12:PHB12"/>
    <mergeCell ref="PHC12:PHH12"/>
    <mergeCell ref="PHI12:PHN12"/>
    <mergeCell ref="PHO12:PHT12"/>
    <mergeCell ref="PFA12:PFF12"/>
    <mergeCell ref="PFG12:PFL12"/>
    <mergeCell ref="PFM12:PFR12"/>
    <mergeCell ref="PFS12:PFX12"/>
    <mergeCell ref="PFY12:PGD12"/>
    <mergeCell ref="PGE12:PGJ12"/>
    <mergeCell ref="PDQ12:PDV12"/>
    <mergeCell ref="PDW12:PEB12"/>
    <mergeCell ref="PEC12:PEH12"/>
    <mergeCell ref="PEI12:PEN12"/>
    <mergeCell ref="PEO12:PET12"/>
    <mergeCell ref="PEU12:PEZ12"/>
    <mergeCell ref="PCG12:PCL12"/>
    <mergeCell ref="PCM12:PCR12"/>
    <mergeCell ref="PCS12:PCX12"/>
    <mergeCell ref="PCY12:PDD12"/>
    <mergeCell ref="PDE12:PDJ12"/>
    <mergeCell ref="PDK12:PDP12"/>
    <mergeCell ref="PAW12:PBB12"/>
    <mergeCell ref="PBC12:PBH12"/>
    <mergeCell ref="PBI12:PBN12"/>
    <mergeCell ref="PBO12:PBT12"/>
    <mergeCell ref="PBU12:PBZ12"/>
    <mergeCell ref="PCA12:PCF12"/>
    <mergeCell ref="OZM12:OZR12"/>
    <mergeCell ref="OZS12:OZX12"/>
    <mergeCell ref="OZY12:PAD12"/>
    <mergeCell ref="PAE12:PAJ12"/>
    <mergeCell ref="PAK12:PAP12"/>
    <mergeCell ref="PAQ12:PAV12"/>
    <mergeCell ref="OYC12:OYH12"/>
    <mergeCell ref="OYI12:OYN12"/>
    <mergeCell ref="OYO12:OYT12"/>
    <mergeCell ref="OYU12:OYZ12"/>
    <mergeCell ref="OZA12:OZF12"/>
    <mergeCell ref="OZG12:OZL12"/>
    <mergeCell ref="OWS12:OWX12"/>
    <mergeCell ref="OWY12:OXD12"/>
    <mergeCell ref="OXE12:OXJ12"/>
    <mergeCell ref="OXK12:OXP12"/>
    <mergeCell ref="OXQ12:OXV12"/>
    <mergeCell ref="OXW12:OYB12"/>
    <mergeCell ref="OVI12:OVN12"/>
    <mergeCell ref="OVO12:OVT12"/>
    <mergeCell ref="OVU12:OVZ12"/>
    <mergeCell ref="OWA12:OWF12"/>
    <mergeCell ref="OWG12:OWL12"/>
    <mergeCell ref="OWM12:OWR12"/>
    <mergeCell ref="OTY12:OUD12"/>
    <mergeCell ref="OUE12:OUJ12"/>
    <mergeCell ref="OUK12:OUP12"/>
    <mergeCell ref="OUQ12:OUV12"/>
    <mergeCell ref="OUW12:OVB12"/>
    <mergeCell ref="OVC12:OVH12"/>
    <mergeCell ref="OSO12:OST12"/>
    <mergeCell ref="OSU12:OSZ12"/>
    <mergeCell ref="OTA12:OTF12"/>
    <mergeCell ref="OTG12:OTL12"/>
    <mergeCell ref="OTM12:OTR12"/>
    <mergeCell ref="OTS12:OTX12"/>
    <mergeCell ref="ORE12:ORJ12"/>
    <mergeCell ref="ORK12:ORP12"/>
    <mergeCell ref="ORQ12:ORV12"/>
    <mergeCell ref="ORW12:OSB12"/>
    <mergeCell ref="OSC12:OSH12"/>
    <mergeCell ref="OSI12:OSN12"/>
    <mergeCell ref="OPU12:OPZ12"/>
    <mergeCell ref="OQA12:OQF12"/>
    <mergeCell ref="OQG12:OQL12"/>
    <mergeCell ref="OQM12:OQR12"/>
    <mergeCell ref="OQS12:OQX12"/>
    <mergeCell ref="OQY12:ORD12"/>
    <mergeCell ref="OOK12:OOP12"/>
    <mergeCell ref="OOQ12:OOV12"/>
    <mergeCell ref="OOW12:OPB12"/>
    <mergeCell ref="OPC12:OPH12"/>
    <mergeCell ref="OPI12:OPN12"/>
    <mergeCell ref="OPO12:OPT12"/>
    <mergeCell ref="ONA12:ONF12"/>
    <mergeCell ref="ONG12:ONL12"/>
    <mergeCell ref="ONM12:ONR12"/>
    <mergeCell ref="ONS12:ONX12"/>
    <mergeCell ref="ONY12:OOD12"/>
    <mergeCell ref="OOE12:OOJ12"/>
    <mergeCell ref="OLQ12:OLV12"/>
    <mergeCell ref="OLW12:OMB12"/>
    <mergeCell ref="OMC12:OMH12"/>
    <mergeCell ref="OMI12:OMN12"/>
    <mergeCell ref="OMO12:OMT12"/>
    <mergeCell ref="OMU12:OMZ12"/>
    <mergeCell ref="OKG12:OKL12"/>
    <mergeCell ref="OKM12:OKR12"/>
    <mergeCell ref="OKS12:OKX12"/>
    <mergeCell ref="OKY12:OLD12"/>
    <mergeCell ref="OLE12:OLJ12"/>
    <mergeCell ref="OLK12:OLP12"/>
    <mergeCell ref="OIW12:OJB12"/>
    <mergeCell ref="OJC12:OJH12"/>
    <mergeCell ref="OJI12:OJN12"/>
    <mergeCell ref="OJO12:OJT12"/>
    <mergeCell ref="OJU12:OJZ12"/>
    <mergeCell ref="OKA12:OKF12"/>
    <mergeCell ref="OHM12:OHR12"/>
    <mergeCell ref="OHS12:OHX12"/>
    <mergeCell ref="OHY12:OID12"/>
    <mergeCell ref="OIE12:OIJ12"/>
    <mergeCell ref="OIK12:OIP12"/>
    <mergeCell ref="OIQ12:OIV12"/>
    <mergeCell ref="OGC12:OGH12"/>
    <mergeCell ref="OGI12:OGN12"/>
    <mergeCell ref="OGO12:OGT12"/>
    <mergeCell ref="OGU12:OGZ12"/>
    <mergeCell ref="OHA12:OHF12"/>
    <mergeCell ref="OHG12:OHL12"/>
    <mergeCell ref="OES12:OEX12"/>
    <mergeCell ref="OEY12:OFD12"/>
    <mergeCell ref="OFE12:OFJ12"/>
    <mergeCell ref="OFK12:OFP12"/>
    <mergeCell ref="OFQ12:OFV12"/>
    <mergeCell ref="OFW12:OGB12"/>
    <mergeCell ref="ODI12:ODN12"/>
    <mergeCell ref="ODO12:ODT12"/>
    <mergeCell ref="ODU12:ODZ12"/>
    <mergeCell ref="OEA12:OEF12"/>
    <mergeCell ref="OEG12:OEL12"/>
    <mergeCell ref="OEM12:OER12"/>
    <mergeCell ref="OBY12:OCD12"/>
    <mergeCell ref="OCE12:OCJ12"/>
    <mergeCell ref="OCK12:OCP12"/>
    <mergeCell ref="OCQ12:OCV12"/>
    <mergeCell ref="OCW12:ODB12"/>
    <mergeCell ref="ODC12:ODH12"/>
    <mergeCell ref="OAO12:OAT12"/>
    <mergeCell ref="OAU12:OAZ12"/>
    <mergeCell ref="OBA12:OBF12"/>
    <mergeCell ref="OBG12:OBL12"/>
    <mergeCell ref="OBM12:OBR12"/>
    <mergeCell ref="OBS12:OBX12"/>
    <mergeCell ref="NZE12:NZJ12"/>
    <mergeCell ref="NZK12:NZP12"/>
    <mergeCell ref="NZQ12:NZV12"/>
    <mergeCell ref="NZW12:OAB12"/>
    <mergeCell ref="OAC12:OAH12"/>
    <mergeCell ref="OAI12:OAN12"/>
    <mergeCell ref="NXU12:NXZ12"/>
    <mergeCell ref="NYA12:NYF12"/>
    <mergeCell ref="NYG12:NYL12"/>
    <mergeCell ref="NYM12:NYR12"/>
    <mergeCell ref="NYS12:NYX12"/>
    <mergeCell ref="NYY12:NZD12"/>
    <mergeCell ref="NWK12:NWP12"/>
    <mergeCell ref="NWQ12:NWV12"/>
    <mergeCell ref="NWW12:NXB12"/>
    <mergeCell ref="NXC12:NXH12"/>
    <mergeCell ref="NXI12:NXN12"/>
    <mergeCell ref="NXO12:NXT12"/>
    <mergeCell ref="NVA12:NVF12"/>
    <mergeCell ref="NVG12:NVL12"/>
    <mergeCell ref="NVM12:NVR12"/>
    <mergeCell ref="NVS12:NVX12"/>
    <mergeCell ref="NVY12:NWD12"/>
    <mergeCell ref="NWE12:NWJ12"/>
    <mergeCell ref="NTQ12:NTV12"/>
    <mergeCell ref="NTW12:NUB12"/>
    <mergeCell ref="NUC12:NUH12"/>
    <mergeCell ref="NUI12:NUN12"/>
    <mergeCell ref="NUO12:NUT12"/>
    <mergeCell ref="NUU12:NUZ12"/>
    <mergeCell ref="NSG12:NSL12"/>
    <mergeCell ref="NSM12:NSR12"/>
    <mergeCell ref="NSS12:NSX12"/>
    <mergeCell ref="NSY12:NTD12"/>
    <mergeCell ref="NTE12:NTJ12"/>
    <mergeCell ref="NTK12:NTP12"/>
    <mergeCell ref="NQW12:NRB12"/>
    <mergeCell ref="NRC12:NRH12"/>
    <mergeCell ref="NRI12:NRN12"/>
    <mergeCell ref="NRO12:NRT12"/>
    <mergeCell ref="NRU12:NRZ12"/>
    <mergeCell ref="NSA12:NSF12"/>
    <mergeCell ref="NPM12:NPR12"/>
    <mergeCell ref="NPS12:NPX12"/>
    <mergeCell ref="NPY12:NQD12"/>
    <mergeCell ref="NQE12:NQJ12"/>
    <mergeCell ref="NQK12:NQP12"/>
    <mergeCell ref="NQQ12:NQV12"/>
    <mergeCell ref="NOC12:NOH12"/>
    <mergeCell ref="NOI12:NON12"/>
    <mergeCell ref="NOO12:NOT12"/>
    <mergeCell ref="NOU12:NOZ12"/>
    <mergeCell ref="NPA12:NPF12"/>
    <mergeCell ref="NPG12:NPL12"/>
    <mergeCell ref="NMS12:NMX12"/>
    <mergeCell ref="NMY12:NND12"/>
    <mergeCell ref="NNE12:NNJ12"/>
    <mergeCell ref="NNK12:NNP12"/>
    <mergeCell ref="NNQ12:NNV12"/>
    <mergeCell ref="NNW12:NOB12"/>
    <mergeCell ref="NLI12:NLN12"/>
    <mergeCell ref="NLO12:NLT12"/>
    <mergeCell ref="NLU12:NLZ12"/>
    <mergeCell ref="NMA12:NMF12"/>
    <mergeCell ref="NMG12:NML12"/>
    <mergeCell ref="NMM12:NMR12"/>
    <mergeCell ref="NJY12:NKD12"/>
    <mergeCell ref="NKE12:NKJ12"/>
    <mergeCell ref="NKK12:NKP12"/>
    <mergeCell ref="NKQ12:NKV12"/>
    <mergeCell ref="NKW12:NLB12"/>
    <mergeCell ref="NLC12:NLH12"/>
    <mergeCell ref="NIO12:NIT12"/>
    <mergeCell ref="NIU12:NIZ12"/>
    <mergeCell ref="NJA12:NJF12"/>
    <mergeCell ref="NJG12:NJL12"/>
    <mergeCell ref="NJM12:NJR12"/>
    <mergeCell ref="NJS12:NJX12"/>
    <mergeCell ref="NHE12:NHJ12"/>
    <mergeCell ref="NHK12:NHP12"/>
    <mergeCell ref="NHQ12:NHV12"/>
    <mergeCell ref="NHW12:NIB12"/>
    <mergeCell ref="NIC12:NIH12"/>
    <mergeCell ref="NII12:NIN12"/>
    <mergeCell ref="NFU12:NFZ12"/>
    <mergeCell ref="NGA12:NGF12"/>
    <mergeCell ref="NGG12:NGL12"/>
    <mergeCell ref="NGM12:NGR12"/>
    <mergeCell ref="NGS12:NGX12"/>
    <mergeCell ref="NGY12:NHD12"/>
    <mergeCell ref="NEK12:NEP12"/>
    <mergeCell ref="NEQ12:NEV12"/>
    <mergeCell ref="NEW12:NFB12"/>
    <mergeCell ref="NFC12:NFH12"/>
    <mergeCell ref="NFI12:NFN12"/>
    <mergeCell ref="NFO12:NFT12"/>
    <mergeCell ref="NDA12:NDF12"/>
    <mergeCell ref="NDG12:NDL12"/>
    <mergeCell ref="NDM12:NDR12"/>
    <mergeCell ref="NDS12:NDX12"/>
    <mergeCell ref="NDY12:NED12"/>
    <mergeCell ref="NEE12:NEJ12"/>
    <mergeCell ref="NBQ12:NBV12"/>
    <mergeCell ref="NBW12:NCB12"/>
    <mergeCell ref="NCC12:NCH12"/>
    <mergeCell ref="NCI12:NCN12"/>
    <mergeCell ref="NCO12:NCT12"/>
    <mergeCell ref="NCU12:NCZ12"/>
    <mergeCell ref="NAG12:NAL12"/>
    <mergeCell ref="NAM12:NAR12"/>
    <mergeCell ref="NAS12:NAX12"/>
    <mergeCell ref="NAY12:NBD12"/>
    <mergeCell ref="NBE12:NBJ12"/>
    <mergeCell ref="NBK12:NBP12"/>
    <mergeCell ref="MYW12:MZB12"/>
    <mergeCell ref="MZC12:MZH12"/>
    <mergeCell ref="MZI12:MZN12"/>
    <mergeCell ref="MZO12:MZT12"/>
    <mergeCell ref="MZU12:MZZ12"/>
    <mergeCell ref="NAA12:NAF12"/>
    <mergeCell ref="MXM12:MXR12"/>
    <mergeCell ref="MXS12:MXX12"/>
    <mergeCell ref="MXY12:MYD12"/>
    <mergeCell ref="MYE12:MYJ12"/>
    <mergeCell ref="MYK12:MYP12"/>
    <mergeCell ref="MYQ12:MYV12"/>
    <mergeCell ref="MWC12:MWH12"/>
    <mergeCell ref="MWI12:MWN12"/>
    <mergeCell ref="MWO12:MWT12"/>
    <mergeCell ref="MWU12:MWZ12"/>
    <mergeCell ref="MXA12:MXF12"/>
    <mergeCell ref="MXG12:MXL12"/>
    <mergeCell ref="MUS12:MUX12"/>
    <mergeCell ref="MUY12:MVD12"/>
    <mergeCell ref="MVE12:MVJ12"/>
    <mergeCell ref="MVK12:MVP12"/>
    <mergeCell ref="MVQ12:MVV12"/>
    <mergeCell ref="MVW12:MWB12"/>
    <mergeCell ref="MTI12:MTN12"/>
    <mergeCell ref="MTO12:MTT12"/>
    <mergeCell ref="MTU12:MTZ12"/>
    <mergeCell ref="MUA12:MUF12"/>
    <mergeCell ref="MUG12:MUL12"/>
    <mergeCell ref="MUM12:MUR12"/>
    <mergeCell ref="MRY12:MSD12"/>
    <mergeCell ref="MSE12:MSJ12"/>
    <mergeCell ref="MSK12:MSP12"/>
    <mergeCell ref="MSQ12:MSV12"/>
    <mergeCell ref="MSW12:MTB12"/>
    <mergeCell ref="MTC12:MTH12"/>
    <mergeCell ref="MQO12:MQT12"/>
    <mergeCell ref="MQU12:MQZ12"/>
    <mergeCell ref="MRA12:MRF12"/>
    <mergeCell ref="MRG12:MRL12"/>
    <mergeCell ref="MRM12:MRR12"/>
    <mergeCell ref="MRS12:MRX12"/>
    <mergeCell ref="MPE12:MPJ12"/>
    <mergeCell ref="MPK12:MPP12"/>
    <mergeCell ref="MPQ12:MPV12"/>
    <mergeCell ref="MPW12:MQB12"/>
    <mergeCell ref="MQC12:MQH12"/>
    <mergeCell ref="MQI12:MQN12"/>
    <mergeCell ref="MNU12:MNZ12"/>
    <mergeCell ref="MOA12:MOF12"/>
    <mergeCell ref="MOG12:MOL12"/>
    <mergeCell ref="MOM12:MOR12"/>
    <mergeCell ref="MOS12:MOX12"/>
    <mergeCell ref="MOY12:MPD12"/>
    <mergeCell ref="MMK12:MMP12"/>
    <mergeCell ref="MMQ12:MMV12"/>
    <mergeCell ref="MMW12:MNB12"/>
    <mergeCell ref="MNC12:MNH12"/>
    <mergeCell ref="MNI12:MNN12"/>
    <mergeCell ref="MNO12:MNT12"/>
    <mergeCell ref="MLA12:MLF12"/>
    <mergeCell ref="MLG12:MLL12"/>
    <mergeCell ref="MLM12:MLR12"/>
    <mergeCell ref="MLS12:MLX12"/>
    <mergeCell ref="MLY12:MMD12"/>
    <mergeCell ref="MME12:MMJ12"/>
    <mergeCell ref="MJQ12:MJV12"/>
    <mergeCell ref="MJW12:MKB12"/>
    <mergeCell ref="MKC12:MKH12"/>
    <mergeCell ref="MKI12:MKN12"/>
    <mergeCell ref="MKO12:MKT12"/>
    <mergeCell ref="MKU12:MKZ12"/>
    <mergeCell ref="MIG12:MIL12"/>
    <mergeCell ref="MIM12:MIR12"/>
    <mergeCell ref="MIS12:MIX12"/>
    <mergeCell ref="MIY12:MJD12"/>
    <mergeCell ref="MJE12:MJJ12"/>
    <mergeCell ref="MJK12:MJP12"/>
    <mergeCell ref="MGW12:MHB12"/>
    <mergeCell ref="MHC12:MHH12"/>
    <mergeCell ref="MHI12:MHN12"/>
    <mergeCell ref="MHO12:MHT12"/>
    <mergeCell ref="MHU12:MHZ12"/>
    <mergeCell ref="MIA12:MIF12"/>
    <mergeCell ref="MFM12:MFR12"/>
    <mergeCell ref="MFS12:MFX12"/>
    <mergeCell ref="MFY12:MGD12"/>
    <mergeCell ref="MGE12:MGJ12"/>
    <mergeCell ref="MGK12:MGP12"/>
    <mergeCell ref="MGQ12:MGV12"/>
    <mergeCell ref="MEC12:MEH12"/>
    <mergeCell ref="MEI12:MEN12"/>
    <mergeCell ref="MEO12:MET12"/>
    <mergeCell ref="MEU12:MEZ12"/>
    <mergeCell ref="MFA12:MFF12"/>
    <mergeCell ref="MFG12:MFL12"/>
    <mergeCell ref="MCS12:MCX12"/>
    <mergeCell ref="MCY12:MDD12"/>
    <mergeCell ref="MDE12:MDJ12"/>
    <mergeCell ref="MDK12:MDP12"/>
    <mergeCell ref="MDQ12:MDV12"/>
    <mergeCell ref="MDW12:MEB12"/>
    <mergeCell ref="MBI12:MBN12"/>
    <mergeCell ref="MBO12:MBT12"/>
    <mergeCell ref="MBU12:MBZ12"/>
    <mergeCell ref="MCA12:MCF12"/>
    <mergeCell ref="MCG12:MCL12"/>
    <mergeCell ref="MCM12:MCR12"/>
    <mergeCell ref="LZY12:MAD12"/>
    <mergeCell ref="MAE12:MAJ12"/>
    <mergeCell ref="MAK12:MAP12"/>
    <mergeCell ref="MAQ12:MAV12"/>
    <mergeCell ref="MAW12:MBB12"/>
    <mergeCell ref="MBC12:MBH12"/>
    <mergeCell ref="LYO12:LYT12"/>
    <mergeCell ref="LYU12:LYZ12"/>
    <mergeCell ref="LZA12:LZF12"/>
    <mergeCell ref="LZG12:LZL12"/>
    <mergeCell ref="LZM12:LZR12"/>
    <mergeCell ref="LZS12:LZX12"/>
    <mergeCell ref="LXE12:LXJ12"/>
    <mergeCell ref="LXK12:LXP12"/>
    <mergeCell ref="LXQ12:LXV12"/>
    <mergeCell ref="LXW12:LYB12"/>
    <mergeCell ref="LYC12:LYH12"/>
    <mergeCell ref="LYI12:LYN12"/>
    <mergeCell ref="LVU12:LVZ12"/>
    <mergeCell ref="LWA12:LWF12"/>
    <mergeCell ref="LWG12:LWL12"/>
    <mergeCell ref="LWM12:LWR12"/>
    <mergeCell ref="LWS12:LWX12"/>
    <mergeCell ref="LWY12:LXD12"/>
    <mergeCell ref="LUK12:LUP12"/>
    <mergeCell ref="LUQ12:LUV12"/>
    <mergeCell ref="LUW12:LVB12"/>
    <mergeCell ref="LVC12:LVH12"/>
    <mergeCell ref="LVI12:LVN12"/>
    <mergeCell ref="LVO12:LVT12"/>
    <mergeCell ref="LTA12:LTF12"/>
    <mergeCell ref="LTG12:LTL12"/>
    <mergeCell ref="LTM12:LTR12"/>
    <mergeCell ref="LTS12:LTX12"/>
    <mergeCell ref="LTY12:LUD12"/>
    <mergeCell ref="LUE12:LUJ12"/>
    <mergeCell ref="LRQ12:LRV12"/>
    <mergeCell ref="LRW12:LSB12"/>
    <mergeCell ref="LSC12:LSH12"/>
    <mergeCell ref="LSI12:LSN12"/>
    <mergeCell ref="LSO12:LST12"/>
    <mergeCell ref="LSU12:LSZ12"/>
    <mergeCell ref="LQG12:LQL12"/>
    <mergeCell ref="LQM12:LQR12"/>
    <mergeCell ref="LQS12:LQX12"/>
    <mergeCell ref="LQY12:LRD12"/>
    <mergeCell ref="LRE12:LRJ12"/>
    <mergeCell ref="LRK12:LRP12"/>
    <mergeCell ref="LOW12:LPB12"/>
    <mergeCell ref="LPC12:LPH12"/>
    <mergeCell ref="LPI12:LPN12"/>
    <mergeCell ref="LPO12:LPT12"/>
    <mergeCell ref="LPU12:LPZ12"/>
    <mergeCell ref="LQA12:LQF12"/>
    <mergeCell ref="LNM12:LNR12"/>
    <mergeCell ref="LNS12:LNX12"/>
    <mergeCell ref="LNY12:LOD12"/>
    <mergeCell ref="LOE12:LOJ12"/>
    <mergeCell ref="LOK12:LOP12"/>
    <mergeCell ref="LOQ12:LOV12"/>
    <mergeCell ref="LMC12:LMH12"/>
    <mergeCell ref="LMI12:LMN12"/>
    <mergeCell ref="LMO12:LMT12"/>
    <mergeCell ref="LMU12:LMZ12"/>
    <mergeCell ref="LNA12:LNF12"/>
    <mergeCell ref="LNG12:LNL12"/>
    <mergeCell ref="LKS12:LKX12"/>
    <mergeCell ref="LKY12:LLD12"/>
    <mergeCell ref="LLE12:LLJ12"/>
    <mergeCell ref="LLK12:LLP12"/>
    <mergeCell ref="LLQ12:LLV12"/>
    <mergeCell ref="LLW12:LMB12"/>
    <mergeCell ref="LJI12:LJN12"/>
    <mergeCell ref="LJO12:LJT12"/>
    <mergeCell ref="LJU12:LJZ12"/>
    <mergeCell ref="LKA12:LKF12"/>
    <mergeCell ref="LKG12:LKL12"/>
    <mergeCell ref="LKM12:LKR12"/>
    <mergeCell ref="LHY12:LID12"/>
    <mergeCell ref="LIE12:LIJ12"/>
    <mergeCell ref="LIK12:LIP12"/>
    <mergeCell ref="LIQ12:LIV12"/>
    <mergeCell ref="LIW12:LJB12"/>
    <mergeCell ref="LJC12:LJH12"/>
    <mergeCell ref="LGO12:LGT12"/>
    <mergeCell ref="LGU12:LGZ12"/>
    <mergeCell ref="LHA12:LHF12"/>
    <mergeCell ref="LHG12:LHL12"/>
    <mergeCell ref="LHM12:LHR12"/>
    <mergeCell ref="LHS12:LHX12"/>
    <mergeCell ref="LFE12:LFJ12"/>
    <mergeCell ref="LFK12:LFP12"/>
    <mergeCell ref="LFQ12:LFV12"/>
    <mergeCell ref="LFW12:LGB12"/>
    <mergeCell ref="LGC12:LGH12"/>
    <mergeCell ref="LGI12:LGN12"/>
    <mergeCell ref="LDU12:LDZ12"/>
    <mergeCell ref="LEA12:LEF12"/>
    <mergeCell ref="LEG12:LEL12"/>
    <mergeCell ref="LEM12:LER12"/>
    <mergeCell ref="LES12:LEX12"/>
    <mergeCell ref="LEY12:LFD12"/>
    <mergeCell ref="LCK12:LCP12"/>
    <mergeCell ref="LCQ12:LCV12"/>
    <mergeCell ref="LCW12:LDB12"/>
    <mergeCell ref="LDC12:LDH12"/>
    <mergeCell ref="LDI12:LDN12"/>
    <mergeCell ref="LDO12:LDT12"/>
    <mergeCell ref="LBA12:LBF12"/>
    <mergeCell ref="LBG12:LBL12"/>
    <mergeCell ref="LBM12:LBR12"/>
    <mergeCell ref="LBS12:LBX12"/>
    <mergeCell ref="LBY12:LCD12"/>
    <mergeCell ref="LCE12:LCJ12"/>
    <mergeCell ref="KZQ12:KZV12"/>
    <mergeCell ref="KZW12:LAB12"/>
    <mergeCell ref="LAC12:LAH12"/>
    <mergeCell ref="LAI12:LAN12"/>
    <mergeCell ref="LAO12:LAT12"/>
    <mergeCell ref="LAU12:LAZ12"/>
    <mergeCell ref="KYG12:KYL12"/>
    <mergeCell ref="KYM12:KYR12"/>
    <mergeCell ref="KYS12:KYX12"/>
    <mergeCell ref="KYY12:KZD12"/>
    <mergeCell ref="KZE12:KZJ12"/>
    <mergeCell ref="KZK12:KZP12"/>
    <mergeCell ref="KWW12:KXB12"/>
    <mergeCell ref="KXC12:KXH12"/>
    <mergeCell ref="KXI12:KXN12"/>
    <mergeCell ref="KXO12:KXT12"/>
    <mergeCell ref="KXU12:KXZ12"/>
    <mergeCell ref="KYA12:KYF12"/>
    <mergeCell ref="KVM12:KVR12"/>
    <mergeCell ref="KVS12:KVX12"/>
    <mergeCell ref="KVY12:KWD12"/>
    <mergeCell ref="KWE12:KWJ12"/>
    <mergeCell ref="KWK12:KWP12"/>
    <mergeCell ref="KWQ12:KWV12"/>
    <mergeCell ref="KUC12:KUH12"/>
    <mergeCell ref="KUI12:KUN12"/>
    <mergeCell ref="KUO12:KUT12"/>
    <mergeCell ref="KUU12:KUZ12"/>
    <mergeCell ref="KVA12:KVF12"/>
    <mergeCell ref="KVG12:KVL12"/>
    <mergeCell ref="KSS12:KSX12"/>
    <mergeCell ref="KSY12:KTD12"/>
    <mergeCell ref="KTE12:KTJ12"/>
    <mergeCell ref="KTK12:KTP12"/>
    <mergeCell ref="KTQ12:KTV12"/>
    <mergeCell ref="KTW12:KUB12"/>
    <mergeCell ref="KRI12:KRN12"/>
    <mergeCell ref="KRO12:KRT12"/>
    <mergeCell ref="KRU12:KRZ12"/>
    <mergeCell ref="KSA12:KSF12"/>
    <mergeCell ref="KSG12:KSL12"/>
    <mergeCell ref="KSM12:KSR12"/>
    <mergeCell ref="KPY12:KQD12"/>
    <mergeCell ref="KQE12:KQJ12"/>
    <mergeCell ref="KQK12:KQP12"/>
    <mergeCell ref="KQQ12:KQV12"/>
    <mergeCell ref="KQW12:KRB12"/>
    <mergeCell ref="KRC12:KRH12"/>
    <mergeCell ref="KOO12:KOT12"/>
    <mergeCell ref="KOU12:KOZ12"/>
    <mergeCell ref="KPA12:KPF12"/>
    <mergeCell ref="KPG12:KPL12"/>
    <mergeCell ref="KPM12:KPR12"/>
    <mergeCell ref="KPS12:KPX12"/>
    <mergeCell ref="KNE12:KNJ12"/>
    <mergeCell ref="KNK12:KNP12"/>
    <mergeCell ref="KNQ12:KNV12"/>
    <mergeCell ref="KNW12:KOB12"/>
    <mergeCell ref="KOC12:KOH12"/>
    <mergeCell ref="KOI12:KON12"/>
    <mergeCell ref="KLU12:KLZ12"/>
    <mergeCell ref="KMA12:KMF12"/>
    <mergeCell ref="KMG12:KML12"/>
    <mergeCell ref="KMM12:KMR12"/>
    <mergeCell ref="KMS12:KMX12"/>
    <mergeCell ref="KMY12:KND12"/>
    <mergeCell ref="KKK12:KKP12"/>
    <mergeCell ref="KKQ12:KKV12"/>
    <mergeCell ref="KKW12:KLB12"/>
    <mergeCell ref="KLC12:KLH12"/>
    <mergeCell ref="KLI12:KLN12"/>
    <mergeCell ref="KLO12:KLT12"/>
    <mergeCell ref="KJA12:KJF12"/>
    <mergeCell ref="KJG12:KJL12"/>
    <mergeCell ref="KJM12:KJR12"/>
    <mergeCell ref="KJS12:KJX12"/>
    <mergeCell ref="KJY12:KKD12"/>
    <mergeCell ref="KKE12:KKJ12"/>
    <mergeCell ref="KHQ12:KHV12"/>
    <mergeCell ref="KHW12:KIB12"/>
    <mergeCell ref="KIC12:KIH12"/>
    <mergeCell ref="KII12:KIN12"/>
    <mergeCell ref="KIO12:KIT12"/>
    <mergeCell ref="KIU12:KIZ12"/>
    <mergeCell ref="KGG12:KGL12"/>
    <mergeCell ref="KGM12:KGR12"/>
    <mergeCell ref="KGS12:KGX12"/>
    <mergeCell ref="KGY12:KHD12"/>
    <mergeCell ref="KHE12:KHJ12"/>
    <mergeCell ref="KHK12:KHP12"/>
    <mergeCell ref="KEW12:KFB12"/>
    <mergeCell ref="KFC12:KFH12"/>
    <mergeCell ref="KFI12:KFN12"/>
    <mergeCell ref="KFO12:KFT12"/>
    <mergeCell ref="KFU12:KFZ12"/>
    <mergeCell ref="KGA12:KGF12"/>
    <mergeCell ref="KDM12:KDR12"/>
    <mergeCell ref="KDS12:KDX12"/>
    <mergeCell ref="KDY12:KED12"/>
    <mergeCell ref="KEE12:KEJ12"/>
    <mergeCell ref="KEK12:KEP12"/>
    <mergeCell ref="KEQ12:KEV12"/>
    <mergeCell ref="KCC12:KCH12"/>
    <mergeCell ref="KCI12:KCN12"/>
    <mergeCell ref="KCO12:KCT12"/>
    <mergeCell ref="KCU12:KCZ12"/>
    <mergeCell ref="KDA12:KDF12"/>
    <mergeCell ref="KDG12:KDL12"/>
    <mergeCell ref="KAS12:KAX12"/>
    <mergeCell ref="KAY12:KBD12"/>
    <mergeCell ref="KBE12:KBJ12"/>
    <mergeCell ref="KBK12:KBP12"/>
    <mergeCell ref="KBQ12:KBV12"/>
    <mergeCell ref="KBW12:KCB12"/>
    <mergeCell ref="JZI12:JZN12"/>
    <mergeCell ref="JZO12:JZT12"/>
    <mergeCell ref="JZU12:JZZ12"/>
    <mergeCell ref="KAA12:KAF12"/>
    <mergeCell ref="KAG12:KAL12"/>
    <mergeCell ref="KAM12:KAR12"/>
    <mergeCell ref="JXY12:JYD12"/>
    <mergeCell ref="JYE12:JYJ12"/>
    <mergeCell ref="JYK12:JYP12"/>
    <mergeCell ref="JYQ12:JYV12"/>
    <mergeCell ref="JYW12:JZB12"/>
    <mergeCell ref="JZC12:JZH12"/>
    <mergeCell ref="JWO12:JWT12"/>
    <mergeCell ref="JWU12:JWZ12"/>
    <mergeCell ref="JXA12:JXF12"/>
    <mergeCell ref="JXG12:JXL12"/>
    <mergeCell ref="JXM12:JXR12"/>
    <mergeCell ref="JXS12:JXX12"/>
    <mergeCell ref="JVE12:JVJ12"/>
    <mergeCell ref="JVK12:JVP12"/>
    <mergeCell ref="JVQ12:JVV12"/>
    <mergeCell ref="JVW12:JWB12"/>
    <mergeCell ref="JWC12:JWH12"/>
    <mergeCell ref="JWI12:JWN12"/>
    <mergeCell ref="JTU12:JTZ12"/>
    <mergeCell ref="JUA12:JUF12"/>
    <mergeCell ref="JUG12:JUL12"/>
    <mergeCell ref="JUM12:JUR12"/>
    <mergeCell ref="JUS12:JUX12"/>
    <mergeCell ref="JUY12:JVD12"/>
    <mergeCell ref="JSK12:JSP12"/>
    <mergeCell ref="JSQ12:JSV12"/>
    <mergeCell ref="JSW12:JTB12"/>
    <mergeCell ref="JTC12:JTH12"/>
    <mergeCell ref="JTI12:JTN12"/>
    <mergeCell ref="JTO12:JTT12"/>
    <mergeCell ref="JRA12:JRF12"/>
    <mergeCell ref="JRG12:JRL12"/>
    <mergeCell ref="JRM12:JRR12"/>
    <mergeCell ref="JRS12:JRX12"/>
    <mergeCell ref="JRY12:JSD12"/>
    <mergeCell ref="JSE12:JSJ12"/>
    <mergeCell ref="JPQ12:JPV12"/>
    <mergeCell ref="JPW12:JQB12"/>
    <mergeCell ref="JQC12:JQH12"/>
    <mergeCell ref="JQI12:JQN12"/>
    <mergeCell ref="JQO12:JQT12"/>
    <mergeCell ref="JQU12:JQZ12"/>
    <mergeCell ref="JOG12:JOL12"/>
    <mergeCell ref="JOM12:JOR12"/>
    <mergeCell ref="JOS12:JOX12"/>
    <mergeCell ref="JOY12:JPD12"/>
    <mergeCell ref="JPE12:JPJ12"/>
    <mergeCell ref="JPK12:JPP12"/>
    <mergeCell ref="JMW12:JNB12"/>
    <mergeCell ref="JNC12:JNH12"/>
    <mergeCell ref="JNI12:JNN12"/>
    <mergeCell ref="JNO12:JNT12"/>
    <mergeCell ref="JNU12:JNZ12"/>
    <mergeCell ref="JOA12:JOF12"/>
    <mergeCell ref="JLM12:JLR12"/>
    <mergeCell ref="JLS12:JLX12"/>
    <mergeCell ref="JLY12:JMD12"/>
    <mergeCell ref="JME12:JMJ12"/>
    <mergeCell ref="JMK12:JMP12"/>
    <mergeCell ref="JMQ12:JMV12"/>
    <mergeCell ref="JKC12:JKH12"/>
    <mergeCell ref="JKI12:JKN12"/>
    <mergeCell ref="JKO12:JKT12"/>
    <mergeCell ref="JKU12:JKZ12"/>
    <mergeCell ref="JLA12:JLF12"/>
    <mergeCell ref="JLG12:JLL12"/>
    <mergeCell ref="JIS12:JIX12"/>
    <mergeCell ref="JIY12:JJD12"/>
    <mergeCell ref="JJE12:JJJ12"/>
    <mergeCell ref="JJK12:JJP12"/>
    <mergeCell ref="JJQ12:JJV12"/>
    <mergeCell ref="JJW12:JKB12"/>
    <mergeCell ref="JHI12:JHN12"/>
    <mergeCell ref="JHO12:JHT12"/>
    <mergeCell ref="JHU12:JHZ12"/>
    <mergeCell ref="JIA12:JIF12"/>
    <mergeCell ref="JIG12:JIL12"/>
    <mergeCell ref="JIM12:JIR12"/>
    <mergeCell ref="JFY12:JGD12"/>
    <mergeCell ref="JGE12:JGJ12"/>
    <mergeCell ref="JGK12:JGP12"/>
    <mergeCell ref="JGQ12:JGV12"/>
    <mergeCell ref="JGW12:JHB12"/>
    <mergeCell ref="JHC12:JHH12"/>
    <mergeCell ref="JEO12:JET12"/>
    <mergeCell ref="JEU12:JEZ12"/>
    <mergeCell ref="JFA12:JFF12"/>
    <mergeCell ref="JFG12:JFL12"/>
    <mergeCell ref="JFM12:JFR12"/>
    <mergeCell ref="JFS12:JFX12"/>
    <mergeCell ref="JDE12:JDJ12"/>
    <mergeCell ref="JDK12:JDP12"/>
    <mergeCell ref="JDQ12:JDV12"/>
    <mergeCell ref="JDW12:JEB12"/>
    <mergeCell ref="JEC12:JEH12"/>
    <mergeCell ref="JEI12:JEN12"/>
    <mergeCell ref="JBU12:JBZ12"/>
    <mergeCell ref="JCA12:JCF12"/>
    <mergeCell ref="JCG12:JCL12"/>
    <mergeCell ref="JCM12:JCR12"/>
    <mergeCell ref="JCS12:JCX12"/>
    <mergeCell ref="JCY12:JDD12"/>
    <mergeCell ref="JAK12:JAP12"/>
    <mergeCell ref="JAQ12:JAV12"/>
    <mergeCell ref="JAW12:JBB12"/>
    <mergeCell ref="JBC12:JBH12"/>
    <mergeCell ref="JBI12:JBN12"/>
    <mergeCell ref="JBO12:JBT12"/>
    <mergeCell ref="IZA12:IZF12"/>
    <mergeCell ref="IZG12:IZL12"/>
    <mergeCell ref="IZM12:IZR12"/>
    <mergeCell ref="IZS12:IZX12"/>
    <mergeCell ref="IZY12:JAD12"/>
    <mergeCell ref="JAE12:JAJ12"/>
    <mergeCell ref="IXQ12:IXV12"/>
    <mergeCell ref="IXW12:IYB12"/>
    <mergeCell ref="IYC12:IYH12"/>
    <mergeCell ref="IYI12:IYN12"/>
    <mergeCell ref="IYO12:IYT12"/>
    <mergeCell ref="IYU12:IYZ12"/>
    <mergeCell ref="IWG12:IWL12"/>
    <mergeCell ref="IWM12:IWR12"/>
    <mergeCell ref="IWS12:IWX12"/>
    <mergeCell ref="IWY12:IXD12"/>
    <mergeCell ref="IXE12:IXJ12"/>
    <mergeCell ref="IXK12:IXP12"/>
    <mergeCell ref="IUW12:IVB12"/>
    <mergeCell ref="IVC12:IVH12"/>
    <mergeCell ref="IVI12:IVN12"/>
    <mergeCell ref="IVO12:IVT12"/>
    <mergeCell ref="IVU12:IVZ12"/>
    <mergeCell ref="IWA12:IWF12"/>
    <mergeCell ref="ITM12:ITR12"/>
    <mergeCell ref="ITS12:ITX12"/>
    <mergeCell ref="ITY12:IUD12"/>
    <mergeCell ref="IUE12:IUJ12"/>
    <mergeCell ref="IUK12:IUP12"/>
    <mergeCell ref="IUQ12:IUV12"/>
    <mergeCell ref="ISC12:ISH12"/>
    <mergeCell ref="ISI12:ISN12"/>
    <mergeCell ref="ISO12:IST12"/>
    <mergeCell ref="ISU12:ISZ12"/>
    <mergeCell ref="ITA12:ITF12"/>
    <mergeCell ref="ITG12:ITL12"/>
    <mergeCell ref="IQS12:IQX12"/>
    <mergeCell ref="IQY12:IRD12"/>
    <mergeCell ref="IRE12:IRJ12"/>
    <mergeCell ref="IRK12:IRP12"/>
    <mergeCell ref="IRQ12:IRV12"/>
    <mergeCell ref="IRW12:ISB12"/>
    <mergeCell ref="IPI12:IPN12"/>
    <mergeCell ref="IPO12:IPT12"/>
    <mergeCell ref="IPU12:IPZ12"/>
    <mergeCell ref="IQA12:IQF12"/>
    <mergeCell ref="IQG12:IQL12"/>
    <mergeCell ref="IQM12:IQR12"/>
    <mergeCell ref="INY12:IOD12"/>
    <mergeCell ref="IOE12:IOJ12"/>
    <mergeCell ref="IOK12:IOP12"/>
    <mergeCell ref="IOQ12:IOV12"/>
    <mergeCell ref="IOW12:IPB12"/>
    <mergeCell ref="IPC12:IPH12"/>
    <mergeCell ref="IMO12:IMT12"/>
    <mergeCell ref="IMU12:IMZ12"/>
    <mergeCell ref="INA12:INF12"/>
    <mergeCell ref="ING12:INL12"/>
    <mergeCell ref="INM12:INR12"/>
    <mergeCell ref="INS12:INX12"/>
    <mergeCell ref="ILE12:ILJ12"/>
    <mergeCell ref="ILK12:ILP12"/>
    <mergeCell ref="ILQ12:ILV12"/>
    <mergeCell ref="ILW12:IMB12"/>
    <mergeCell ref="IMC12:IMH12"/>
    <mergeCell ref="IMI12:IMN12"/>
    <mergeCell ref="IJU12:IJZ12"/>
    <mergeCell ref="IKA12:IKF12"/>
    <mergeCell ref="IKG12:IKL12"/>
    <mergeCell ref="IKM12:IKR12"/>
    <mergeCell ref="IKS12:IKX12"/>
    <mergeCell ref="IKY12:ILD12"/>
    <mergeCell ref="IIK12:IIP12"/>
    <mergeCell ref="IIQ12:IIV12"/>
    <mergeCell ref="IIW12:IJB12"/>
    <mergeCell ref="IJC12:IJH12"/>
    <mergeCell ref="IJI12:IJN12"/>
    <mergeCell ref="IJO12:IJT12"/>
    <mergeCell ref="IHA12:IHF12"/>
    <mergeCell ref="IHG12:IHL12"/>
    <mergeCell ref="IHM12:IHR12"/>
    <mergeCell ref="IHS12:IHX12"/>
    <mergeCell ref="IHY12:IID12"/>
    <mergeCell ref="IIE12:IIJ12"/>
    <mergeCell ref="IFQ12:IFV12"/>
    <mergeCell ref="IFW12:IGB12"/>
    <mergeCell ref="IGC12:IGH12"/>
    <mergeCell ref="IGI12:IGN12"/>
    <mergeCell ref="IGO12:IGT12"/>
    <mergeCell ref="IGU12:IGZ12"/>
    <mergeCell ref="IEG12:IEL12"/>
    <mergeCell ref="IEM12:IER12"/>
    <mergeCell ref="IES12:IEX12"/>
    <mergeCell ref="IEY12:IFD12"/>
    <mergeCell ref="IFE12:IFJ12"/>
    <mergeCell ref="IFK12:IFP12"/>
    <mergeCell ref="ICW12:IDB12"/>
    <mergeCell ref="IDC12:IDH12"/>
    <mergeCell ref="IDI12:IDN12"/>
    <mergeCell ref="IDO12:IDT12"/>
    <mergeCell ref="IDU12:IDZ12"/>
    <mergeCell ref="IEA12:IEF12"/>
    <mergeCell ref="IBM12:IBR12"/>
    <mergeCell ref="IBS12:IBX12"/>
    <mergeCell ref="IBY12:ICD12"/>
    <mergeCell ref="ICE12:ICJ12"/>
    <mergeCell ref="ICK12:ICP12"/>
    <mergeCell ref="ICQ12:ICV12"/>
    <mergeCell ref="IAC12:IAH12"/>
    <mergeCell ref="IAI12:IAN12"/>
    <mergeCell ref="IAO12:IAT12"/>
    <mergeCell ref="IAU12:IAZ12"/>
    <mergeCell ref="IBA12:IBF12"/>
    <mergeCell ref="IBG12:IBL12"/>
    <mergeCell ref="HYS12:HYX12"/>
    <mergeCell ref="HYY12:HZD12"/>
    <mergeCell ref="HZE12:HZJ12"/>
    <mergeCell ref="HZK12:HZP12"/>
    <mergeCell ref="HZQ12:HZV12"/>
    <mergeCell ref="HZW12:IAB12"/>
    <mergeCell ref="HXI12:HXN12"/>
    <mergeCell ref="HXO12:HXT12"/>
    <mergeCell ref="HXU12:HXZ12"/>
    <mergeCell ref="HYA12:HYF12"/>
    <mergeCell ref="HYG12:HYL12"/>
    <mergeCell ref="HYM12:HYR12"/>
    <mergeCell ref="HVY12:HWD12"/>
    <mergeCell ref="HWE12:HWJ12"/>
    <mergeCell ref="HWK12:HWP12"/>
    <mergeCell ref="HWQ12:HWV12"/>
    <mergeCell ref="HWW12:HXB12"/>
    <mergeCell ref="HXC12:HXH12"/>
    <mergeCell ref="HUO12:HUT12"/>
    <mergeCell ref="HUU12:HUZ12"/>
    <mergeCell ref="HVA12:HVF12"/>
    <mergeCell ref="HVG12:HVL12"/>
    <mergeCell ref="HVM12:HVR12"/>
    <mergeCell ref="HVS12:HVX12"/>
    <mergeCell ref="HTE12:HTJ12"/>
    <mergeCell ref="HTK12:HTP12"/>
    <mergeCell ref="HTQ12:HTV12"/>
    <mergeCell ref="HTW12:HUB12"/>
    <mergeCell ref="HUC12:HUH12"/>
    <mergeCell ref="HUI12:HUN12"/>
    <mergeCell ref="HRU12:HRZ12"/>
    <mergeCell ref="HSA12:HSF12"/>
    <mergeCell ref="HSG12:HSL12"/>
    <mergeCell ref="HSM12:HSR12"/>
    <mergeCell ref="HSS12:HSX12"/>
    <mergeCell ref="HSY12:HTD12"/>
    <mergeCell ref="HQK12:HQP12"/>
    <mergeCell ref="HQQ12:HQV12"/>
    <mergeCell ref="HQW12:HRB12"/>
    <mergeCell ref="HRC12:HRH12"/>
    <mergeCell ref="HRI12:HRN12"/>
    <mergeCell ref="HRO12:HRT12"/>
    <mergeCell ref="HPA12:HPF12"/>
    <mergeCell ref="HPG12:HPL12"/>
    <mergeCell ref="HPM12:HPR12"/>
    <mergeCell ref="HPS12:HPX12"/>
    <mergeCell ref="HPY12:HQD12"/>
    <mergeCell ref="HQE12:HQJ12"/>
    <mergeCell ref="HNQ12:HNV12"/>
    <mergeCell ref="HNW12:HOB12"/>
    <mergeCell ref="HOC12:HOH12"/>
    <mergeCell ref="HOI12:HON12"/>
    <mergeCell ref="HOO12:HOT12"/>
    <mergeCell ref="HOU12:HOZ12"/>
    <mergeCell ref="HMG12:HML12"/>
    <mergeCell ref="HMM12:HMR12"/>
    <mergeCell ref="HMS12:HMX12"/>
    <mergeCell ref="HMY12:HND12"/>
    <mergeCell ref="HNE12:HNJ12"/>
    <mergeCell ref="HNK12:HNP12"/>
    <mergeCell ref="HKW12:HLB12"/>
    <mergeCell ref="HLC12:HLH12"/>
    <mergeCell ref="HLI12:HLN12"/>
    <mergeCell ref="HLO12:HLT12"/>
    <mergeCell ref="HLU12:HLZ12"/>
    <mergeCell ref="HMA12:HMF12"/>
    <mergeCell ref="HJM12:HJR12"/>
    <mergeCell ref="HJS12:HJX12"/>
    <mergeCell ref="HJY12:HKD12"/>
    <mergeCell ref="HKE12:HKJ12"/>
    <mergeCell ref="HKK12:HKP12"/>
    <mergeCell ref="HKQ12:HKV12"/>
    <mergeCell ref="HIC12:HIH12"/>
    <mergeCell ref="HII12:HIN12"/>
    <mergeCell ref="HIO12:HIT12"/>
    <mergeCell ref="HIU12:HIZ12"/>
    <mergeCell ref="HJA12:HJF12"/>
    <mergeCell ref="HJG12:HJL12"/>
    <mergeCell ref="HGS12:HGX12"/>
    <mergeCell ref="HGY12:HHD12"/>
    <mergeCell ref="HHE12:HHJ12"/>
    <mergeCell ref="HHK12:HHP12"/>
    <mergeCell ref="HHQ12:HHV12"/>
    <mergeCell ref="HHW12:HIB12"/>
    <mergeCell ref="HFI12:HFN12"/>
    <mergeCell ref="HFO12:HFT12"/>
    <mergeCell ref="HFU12:HFZ12"/>
    <mergeCell ref="HGA12:HGF12"/>
    <mergeCell ref="HGG12:HGL12"/>
    <mergeCell ref="HGM12:HGR12"/>
    <mergeCell ref="HDY12:HED12"/>
    <mergeCell ref="HEE12:HEJ12"/>
    <mergeCell ref="HEK12:HEP12"/>
    <mergeCell ref="HEQ12:HEV12"/>
    <mergeCell ref="HEW12:HFB12"/>
    <mergeCell ref="HFC12:HFH12"/>
    <mergeCell ref="HCO12:HCT12"/>
    <mergeCell ref="HCU12:HCZ12"/>
    <mergeCell ref="HDA12:HDF12"/>
    <mergeCell ref="HDG12:HDL12"/>
    <mergeCell ref="HDM12:HDR12"/>
    <mergeCell ref="HDS12:HDX12"/>
    <mergeCell ref="HBE12:HBJ12"/>
    <mergeCell ref="HBK12:HBP12"/>
    <mergeCell ref="HBQ12:HBV12"/>
    <mergeCell ref="HBW12:HCB12"/>
    <mergeCell ref="HCC12:HCH12"/>
    <mergeCell ref="HCI12:HCN12"/>
    <mergeCell ref="GZU12:GZZ12"/>
    <mergeCell ref="HAA12:HAF12"/>
    <mergeCell ref="HAG12:HAL12"/>
    <mergeCell ref="HAM12:HAR12"/>
    <mergeCell ref="HAS12:HAX12"/>
    <mergeCell ref="HAY12:HBD12"/>
    <mergeCell ref="GYK12:GYP12"/>
    <mergeCell ref="GYQ12:GYV12"/>
    <mergeCell ref="GYW12:GZB12"/>
    <mergeCell ref="GZC12:GZH12"/>
    <mergeCell ref="GZI12:GZN12"/>
    <mergeCell ref="GZO12:GZT12"/>
    <mergeCell ref="GXA12:GXF12"/>
    <mergeCell ref="GXG12:GXL12"/>
    <mergeCell ref="GXM12:GXR12"/>
    <mergeCell ref="GXS12:GXX12"/>
    <mergeCell ref="GXY12:GYD12"/>
    <mergeCell ref="GYE12:GYJ12"/>
    <mergeCell ref="GVQ12:GVV12"/>
    <mergeCell ref="GVW12:GWB12"/>
    <mergeCell ref="GWC12:GWH12"/>
    <mergeCell ref="GWI12:GWN12"/>
    <mergeCell ref="GWO12:GWT12"/>
    <mergeCell ref="GWU12:GWZ12"/>
    <mergeCell ref="GUG12:GUL12"/>
    <mergeCell ref="GUM12:GUR12"/>
    <mergeCell ref="GUS12:GUX12"/>
    <mergeCell ref="GUY12:GVD12"/>
    <mergeCell ref="GVE12:GVJ12"/>
    <mergeCell ref="GVK12:GVP12"/>
    <mergeCell ref="GSW12:GTB12"/>
    <mergeCell ref="GTC12:GTH12"/>
    <mergeCell ref="GTI12:GTN12"/>
    <mergeCell ref="GTO12:GTT12"/>
    <mergeCell ref="GTU12:GTZ12"/>
    <mergeCell ref="GUA12:GUF12"/>
    <mergeCell ref="GRM12:GRR12"/>
    <mergeCell ref="GRS12:GRX12"/>
    <mergeCell ref="GRY12:GSD12"/>
    <mergeCell ref="GSE12:GSJ12"/>
    <mergeCell ref="GSK12:GSP12"/>
    <mergeCell ref="GSQ12:GSV12"/>
    <mergeCell ref="GQC12:GQH12"/>
    <mergeCell ref="GQI12:GQN12"/>
    <mergeCell ref="GQO12:GQT12"/>
    <mergeCell ref="GQU12:GQZ12"/>
    <mergeCell ref="GRA12:GRF12"/>
    <mergeCell ref="GRG12:GRL12"/>
    <mergeCell ref="GOS12:GOX12"/>
    <mergeCell ref="GOY12:GPD12"/>
    <mergeCell ref="GPE12:GPJ12"/>
    <mergeCell ref="GPK12:GPP12"/>
    <mergeCell ref="GPQ12:GPV12"/>
    <mergeCell ref="GPW12:GQB12"/>
    <mergeCell ref="GNI12:GNN12"/>
    <mergeCell ref="GNO12:GNT12"/>
    <mergeCell ref="GNU12:GNZ12"/>
    <mergeCell ref="GOA12:GOF12"/>
    <mergeCell ref="GOG12:GOL12"/>
    <mergeCell ref="GOM12:GOR12"/>
    <mergeCell ref="GLY12:GMD12"/>
    <mergeCell ref="GME12:GMJ12"/>
    <mergeCell ref="GMK12:GMP12"/>
    <mergeCell ref="GMQ12:GMV12"/>
    <mergeCell ref="GMW12:GNB12"/>
    <mergeCell ref="GNC12:GNH12"/>
    <mergeCell ref="GKO12:GKT12"/>
    <mergeCell ref="GKU12:GKZ12"/>
    <mergeCell ref="GLA12:GLF12"/>
    <mergeCell ref="GLG12:GLL12"/>
    <mergeCell ref="GLM12:GLR12"/>
    <mergeCell ref="GLS12:GLX12"/>
    <mergeCell ref="GJE12:GJJ12"/>
    <mergeCell ref="GJK12:GJP12"/>
    <mergeCell ref="GJQ12:GJV12"/>
    <mergeCell ref="GJW12:GKB12"/>
    <mergeCell ref="GKC12:GKH12"/>
    <mergeCell ref="GKI12:GKN12"/>
    <mergeCell ref="GHU12:GHZ12"/>
    <mergeCell ref="GIA12:GIF12"/>
    <mergeCell ref="GIG12:GIL12"/>
    <mergeCell ref="GIM12:GIR12"/>
    <mergeCell ref="GIS12:GIX12"/>
    <mergeCell ref="GIY12:GJD12"/>
    <mergeCell ref="GGK12:GGP12"/>
    <mergeCell ref="GGQ12:GGV12"/>
    <mergeCell ref="GGW12:GHB12"/>
    <mergeCell ref="GHC12:GHH12"/>
    <mergeCell ref="GHI12:GHN12"/>
    <mergeCell ref="GHO12:GHT12"/>
    <mergeCell ref="GFA12:GFF12"/>
    <mergeCell ref="GFG12:GFL12"/>
    <mergeCell ref="GFM12:GFR12"/>
    <mergeCell ref="GFS12:GFX12"/>
    <mergeCell ref="GFY12:GGD12"/>
    <mergeCell ref="GGE12:GGJ12"/>
    <mergeCell ref="GDQ12:GDV12"/>
    <mergeCell ref="GDW12:GEB12"/>
    <mergeCell ref="GEC12:GEH12"/>
    <mergeCell ref="GEI12:GEN12"/>
    <mergeCell ref="GEO12:GET12"/>
    <mergeCell ref="GEU12:GEZ12"/>
    <mergeCell ref="GCG12:GCL12"/>
    <mergeCell ref="GCM12:GCR12"/>
    <mergeCell ref="GCS12:GCX12"/>
    <mergeCell ref="GCY12:GDD12"/>
    <mergeCell ref="GDE12:GDJ12"/>
    <mergeCell ref="GDK12:GDP12"/>
    <mergeCell ref="GAW12:GBB12"/>
    <mergeCell ref="GBC12:GBH12"/>
    <mergeCell ref="GBI12:GBN12"/>
    <mergeCell ref="GBO12:GBT12"/>
    <mergeCell ref="GBU12:GBZ12"/>
    <mergeCell ref="GCA12:GCF12"/>
    <mergeCell ref="FZM12:FZR12"/>
    <mergeCell ref="FZS12:FZX12"/>
    <mergeCell ref="FZY12:GAD12"/>
    <mergeCell ref="GAE12:GAJ12"/>
    <mergeCell ref="GAK12:GAP12"/>
    <mergeCell ref="GAQ12:GAV12"/>
    <mergeCell ref="FYC12:FYH12"/>
    <mergeCell ref="FYI12:FYN12"/>
    <mergeCell ref="FYO12:FYT12"/>
    <mergeCell ref="FYU12:FYZ12"/>
    <mergeCell ref="FZA12:FZF12"/>
    <mergeCell ref="FZG12:FZL12"/>
    <mergeCell ref="FWS12:FWX12"/>
    <mergeCell ref="FWY12:FXD12"/>
    <mergeCell ref="FXE12:FXJ12"/>
    <mergeCell ref="FXK12:FXP12"/>
    <mergeCell ref="FXQ12:FXV12"/>
    <mergeCell ref="FXW12:FYB12"/>
    <mergeCell ref="FVI12:FVN12"/>
    <mergeCell ref="FVO12:FVT12"/>
    <mergeCell ref="FVU12:FVZ12"/>
    <mergeCell ref="FWA12:FWF12"/>
    <mergeCell ref="FWG12:FWL12"/>
    <mergeCell ref="FWM12:FWR12"/>
    <mergeCell ref="FTY12:FUD12"/>
    <mergeCell ref="FUE12:FUJ12"/>
    <mergeCell ref="FUK12:FUP12"/>
    <mergeCell ref="FUQ12:FUV12"/>
    <mergeCell ref="FUW12:FVB12"/>
    <mergeCell ref="FVC12:FVH12"/>
    <mergeCell ref="FSO12:FST12"/>
    <mergeCell ref="FSU12:FSZ12"/>
    <mergeCell ref="FTA12:FTF12"/>
    <mergeCell ref="FTG12:FTL12"/>
    <mergeCell ref="FTM12:FTR12"/>
    <mergeCell ref="FTS12:FTX12"/>
    <mergeCell ref="FRE12:FRJ12"/>
    <mergeCell ref="FRK12:FRP12"/>
    <mergeCell ref="FRQ12:FRV12"/>
    <mergeCell ref="FRW12:FSB12"/>
    <mergeCell ref="FSC12:FSH12"/>
    <mergeCell ref="FSI12:FSN12"/>
    <mergeCell ref="FPU12:FPZ12"/>
    <mergeCell ref="FQA12:FQF12"/>
    <mergeCell ref="FQG12:FQL12"/>
    <mergeCell ref="FQM12:FQR12"/>
    <mergeCell ref="FQS12:FQX12"/>
    <mergeCell ref="FQY12:FRD12"/>
    <mergeCell ref="FOK12:FOP12"/>
    <mergeCell ref="FOQ12:FOV12"/>
    <mergeCell ref="FOW12:FPB12"/>
    <mergeCell ref="FPC12:FPH12"/>
    <mergeCell ref="FPI12:FPN12"/>
    <mergeCell ref="FPO12:FPT12"/>
    <mergeCell ref="FNA12:FNF12"/>
    <mergeCell ref="FNG12:FNL12"/>
    <mergeCell ref="FNM12:FNR12"/>
    <mergeCell ref="FNS12:FNX12"/>
    <mergeCell ref="FNY12:FOD12"/>
    <mergeCell ref="FOE12:FOJ12"/>
    <mergeCell ref="FLQ12:FLV12"/>
    <mergeCell ref="FLW12:FMB12"/>
    <mergeCell ref="FMC12:FMH12"/>
    <mergeCell ref="FMI12:FMN12"/>
    <mergeCell ref="FMO12:FMT12"/>
    <mergeCell ref="FMU12:FMZ12"/>
    <mergeCell ref="FKG12:FKL12"/>
    <mergeCell ref="FKM12:FKR12"/>
    <mergeCell ref="FKS12:FKX12"/>
    <mergeCell ref="FKY12:FLD12"/>
    <mergeCell ref="FLE12:FLJ12"/>
    <mergeCell ref="FLK12:FLP12"/>
    <mergeCell ref="FIW12:FJB12"/>
    <mergeCell ref="FJC12:FJH12"/>
    <mergeCell ref="FJI12:FJN12"/>
    <mergeCell ref="FJO12:FJT12"/>
    <mergeCell ref="FJU12:FJZ12"/>
    <mergeCell ref="FKA12:FKF12"/>
    <mergeCell ref="FHM12:FHR12"/>
    <mergeCell ref="FHS12:FHX12"/>
    <mergeCell ref="FHY12:FID12"/>
    <mergeCell ref="FIE12:FIJ12"/>
    <mergeCell ref="FIK12:FIP12"/>
    <mergeCell ref="FIQ12:FIV12"/>
    <mergeCell ref="FGC12:FGH12"/>
    <mergeCell ref="FGI12:FGN12"/>
    <mergeCell ref="FGO12:FGT12"/>
    <mergeCell ref="FGU12:FGZ12"/>
    <mergeCell ref="FHA12:FHF12"/>
    <mergeCell ref="FHG12:FHL12"/>
    <mergeCell ref="FES12:FEX12"/>
    <mergeCell ref="FEY12:FFD12"/>
    <mergeCell ref="FFE12:FFJ12"/>
    <mergeCell ref="FFK12:FFP12"/>
    <mergeCell ref="FFQ12:FFV12"/>
    <mergeCell ref="FFW12:FGB12"/>
    <mergeCell ref="FDI12:FDN12"/>
    <mergeCell ref="FDO12:FDT12"/>
    <mergeCell ref="FDU12:FDZ12"/>
    <mergeCell ref="FEA12:FEF12"/>
    <mergeCell ref="FEG12:FEL12"/>
    <mergeCell ref="FEM12:FER12"/>
    <mergeCell ref="FBY12:FCD12"/>
    <mergeCell ref="FCE12:FCJ12"/>
    <mergeCell ref="FCK12:FCP12"/>
    <mergeCell ref="FCQ12:FCV12"/>
    <mergeCell ref="FCW12:FDB12"/>
    <mergeCell ref="FDC12:FDH12"/>
    <mergeCell ref="FAO12:FAT12"/>
    <mergeCell ref="FAU12:FAZ12"/>
    <mergeCell ref="FBA12:FBF12"/>
    <mergeCell ref="FBG12:FBL12"/>
    <mergeCell ref="FBM12:FBR12"/>
    <mergeCell ref="FBS12:FBX12"/>
    <mergeCell ref="EZE12:EZJ12"/>
    <mergeCell ref="EZK12:EZP12"/>
    <mergeCell ref="EZQ12:EZV12"/>
    <mergeCell ref="EZW12:FAB12"/>
    <mergeCell ref="FAC12:FAH12"/>
    <mergeCell ref="FAI12:FAN12"/>
    <mergeCell ref="EXU12:EXZ12"/>
    <mergeCell ref="EYA12:EYF12"/>
    <mergeCell ref="EYG12:EYL12"/>
    <mergeCell ref="EYM12:EYR12"/>
    <mergeCell ref="EYS12:EYX12"/>
    <mergeCell ref="EYY12:EZD12"/>
    <mergeCell ref="EWK12:EWP12"/>
    <mergeCell ref="EWQ12:EWV12"/>
    <mergeCell ref="EWW12:EXB12"/>
    <mergeCell ref="EXC12:EXH12"/>
    <mergeCell ref="EXI12:EXN12"/>
    <mergeCell ref="EXO12:EXT12"/>
    <mergeCell ref="EVA12:EVF12"/>
    <mergeCell ref="EVG12:EVL12"/>
    <mergeCell ref="EVM12:EVR12"/>
    <mergeCell ref="EVS12:EVX12"/>
    <mergeCell ref="EVY12:EWD12"/>
    <mergeCell ref="EWE12:EWJ12"/>
    <mergeCell ref="ETQ12:ETV12"/>
    <mergeCell ref="ETW12:EUB12"/>
    <mergeCell ref="EUC12:EUH12"/>
    <mergeCell ref="EUI12:EUN12"/>
    <mergeCell ref="EUO12:EUT12"/>
    <mergeCell ref="EUU12:EUZ12"/>
    <mergeCell ref="ESG12:ESL12"/>
    <mergeCell ref="ESM12:ESR12"/>
    <mergeCell ref="ESS12:ESX12"/>
    <mergeCell ref="ESY12:ETD12"/>
    <mergeCell ref="ETE12:ETJ12"/>
    <mergeCell ref="ETK12:ETP12"/>
    <mergeCell ref="EQW12:ERB12"/>
    <mergeCell ref="ERC12:ERH12"/>
    <mergeCell ref="ERI12:ERN12"/>
    <mergeCell ref="ERO12:ERT12"/>
    <mergeCell ref="ERU12:ERZ12"/>
    <mergeCell ref="ESA12:ESF12"/>
    <mergeCell ref="EPM12:EPR12"/>
    <mergeCell ref="EPS12:EPX12"/>
    <mergeCell ref="EPY12:EQD12"/>
    <mergeCell ref="EQE12:EQJ12"/>
    <mergeCell ref="EQK12:EQP12"/>
    <mergeCell ref="EQQ12:EQV12"/>
    <mergeCell ref="EOC12:EOH12"/>
    <mergeCell ref="EOI12:EON12"/>
    <mergeCell ref="EOO12:EOT12"/>
    <mergeCell ref="EOU12:EOZ12"/>
    <mergeCell ref="EPA12:EPF12"/>
    <mergeCell ref="EPG12:EPL12"/>
    <mergeCell ref="EMS12:EMX12"/>
    <mergeCell ref="EMY12:END12"/>
    <mergeCell ref="ENE12:ENJ12"/>
    <mergeCell ref="ENK12:ENP12"/>
    <mergeCell ref="ENQ12:ENV12"/>
    <mergeCell ref="ENW12:EOB12"/>
    <mergeCell ref="ELI12:ELN12"/>
    <mergeCell ref="ELO12:ELT12"/>
    <mergeCell ref="ELU12:ELZ12"/>
    <mergeCell ref="EMA12:EMF12"/>
    <mergeCell ref="EMG12:EML12"/>
    <mergeCell ref="EMM12:EMR12"/>
    <mergeCell ref="EJY12:EKD12"/>
    <mergeCell ref="EKE12:EKJ12"/>
    <mergeCell ref="EKK12:EKP12"/>
    <mergeCell ref="EKQ12:EKV12"/>
    <mergeCell ref="EKW12:ELB12"/>
    <mergeCell ref="ELC12:ELH12"/>
    <mergeCell ref="EIO12:EIT12"/>
    <mergeCell ref="EIU12:EIZ12"/>
    <mergeCell ref="EJA12:EJF12"/>
    <mergeCell ref="EJG12:EJL12"/>
    <mergeCell ref="EJM12:EJR12"/>
    <mergeCell ref="EJS12:EJX12"/>
    <mergeCell ref="EHE12:EHJ12"/>
    <mergeCell ref="EHK12:EHP12"/>
    <mergeCell ref="EHQ12:EHV12"/>
    <mergeCell ref="EHW12:EIB12"/>
    <mergeCell ref="EIC12:EIH12"/>
    <mergeCell ref="EII12:EIN12"/>
    <mergeCell ref="EFU12:EFZ12"/>
    <mergeCell ref="EGA12:EGF12"/>
    <mergeCell ref="EGG12:EGL12"/>
    <mergeCell ref="EGM12:EGR12"/>
    <mergeCell ref="EGS12:EGX12"/>
    <mergeCell ref="EGY12:EHD12"/>
    <mergeCell ref="EEK12:EEP12"/>
    <mergeCell ref="EEQ12:EEV12"/>
    <mergeCell ref="EEW12:EFB12"/>
    <mergeCell ref="EFC12:EFH12"/>
    <mergeCell ref="EFI12:EFN12"/>
    <mergeCell ref="EFO12:EFT12"/>
    <mergeCell ref="EDA12:EDF12"/>
    <mergeCell ref="EDG12:EDL12"/>
    <mergeCell ref="EDM12:EDR12"/>
    <mergeCell ref="EDS12:EDX12"/>
    <mergeCell ref="EDY12:EED12"/>
    <mergeCell ref="EEE12:EEJ12"/>
    <mergeCell ref="EBQ12:EBV12"/>
    <mergeCell ref="EBW12:ECB12"/>
    <mergeCell ref="ECC12:ECH12"/>
    <mergeCell ref="ECI12:ECN12"/>
    <mergeCell ref="ECO12:ECT12"/>
    <mergeCell ref="ECU12:ECZ12"/>
    <mergeCell ref="EAG12:EAL12"/>
    <mergeCell ref="EAM12:EAR12"/>
    <mergeCell ref="EAS12:EAX12"/>
    <mergeCell ref="EAY12:EBD12"/>
    <mergeCell ref="EBE12:EBJ12"/>
    <mergeCell ref="EBK12:EBP12"/>
    <mergeCell ref="DYW12:DZB12"/>
    <mergeCell ref="DZC12:DZH12"/>
    <mergeCell ref="DZI12:DZN12"/>
    <mergeCell ref="DZO12:DZT12"/>
    <mergeCell ref="DZU12:DZZ12"/>
    <mergeCell ref="EAA12:EAF12"/>
    <mergeCell ref="DXM12:DXR12"/>
    <mergeCell ref="DXS12:DXX12"/>
    <mergeCell ref="DXY12:DYD12"/>
    <mergeCell ref="DYE12:DYJ12"/>
    <mergeCell ref="DYK12:DYP12"/>
    <mergeCell ref="DYQ12:DYV12"/>
    <mergeCell ref="DWC12:DWH12"/>
    <mergeCell ref="DWI12:DWN12"/>
    <mergeCell ref="DWO12:DWT12"/>
    <mergeCell ref="DWU12:DWZ12"/>
    <mergeCell ref="DXA12:DXF12"/>
    <mergeCell ref="DXG12:DXL12"/>
    <mergeCell ref="DUS12:DUX12"/>
    <mergeCell ref="DUY12:DVD12"/>
    <mergeCell ref="DVE12:DVJ12"/>
    <mergeCell ref="DVK12:DVP12"/>
    <mergeCell ref="DVQ12:DVV12"/>
    <mergeCell ref="DVW12:DWB12"/>
    <mergeCell ref="DTI12:DTN12"/>
    <mergeCell ref="DTO12:DTT12"/>
    <mergeCell ref="DTU12:DTZ12"/>
    <mergeCell ref="DUA12:DUF12"/>
    <mergeCell ref="DUG12:DUL12"/>
    <mergeCell ref="DUM12:DUR12"/>
    <mergeCell ref="DRY12:DSD12"/>
    <mergeCell ref="DSE12:DSJ12"/>
    <mergeCell ref="DSK12:DSP12"/>
    <mergeCell ref="DSQ12:DSV12"/>
    <mergeCell ref="DSW12:DTB12"/>
    <mergeCell ref="DTC12:DTH12"/>
    <mergeCell ref="DQO12:DQT12"/>
    <mergeCell ref="DQU12:DQZ12"/>
    <mergeCell ref="DRA12:DRF12"/>
    <mergeCell ref="DRG12:DRL12"/>
    <mergeCell ref="DRM12:DRR12"/>
    <mergeCell ref="DRS12:DRX12"/>
    <mergeCell ref="DPE12:DPJ12"/>
    <mergeCell ref="DPK12:DPP12"/>
    <mergeCell ref="DPQ12:DPV12"/>
    <mergeCell ref="DPW12:DQB12"/>
    <mergeCell ref="DQC12:DQH12"/>
    <mergeCell ref="DQI12:DQN12"/>
    <mergeCell ref="DNU12:DNZ12"/>
    <mergeCell ref="DOA12:DOF12"/>
    <mergeCell ref="DOG12:DOL12"/>
    <mergeCell ref="DOM12:DOR12"/>
    <mergeCell ref="DOS12:DOX12"/>
    <mergeCell ref="DOY12:DPD12"/>
    <mergeCell ref="DMK12:DMP12"/>
    <mergeCell ref="DMQ12:DMV12"/>
    <mergeCell ref="DMW12:DNB12"/>
    <mergeCell ref="DNC12:DNH12"/>
    <mergeCell ref="DNI12:DNN12"/>
    <mergeCell ref="DNO12:DNT12"/>
    <mergeCell ref="DLA12:DLF12"/>
    <mergeCell ref="DLG12:DLL12"/>
    <mergeCell ref="DLM12:DLR12"/>
    <mergeCell ref="DLS12:DLX12"/>
    <mergeCell ref="DLY12:DMD12"/>
    <mergeCell ref="DME12:DMJ12"/>
    <mergeCell ref="DJQ12:DJV12"/>
    <mergeCell ref="DJW12:DKB12"/>
    <mergeCell ref="DKC12:DKH12"/>
    <mergeCell ref="DKI12:DKN12"/>
    <mergeCell ref="DKO12:DKT12"/>
    <mergeCell ref="DKU12:DKZ12"/>
    <mergeCell ref="DIG12:DIL12"/>
    <mergeCell ref="DIM12:DIR12"/>
    <mergeCell ref="DIS12:DIX12"/>
    <mergeCell ref="DIY12:DJD12"/>
    <mergeCell ref="DJE12:DJJ12"/>
    <mergeCell ref="DJK12:DJP12"/>
    <mergeCell ref="DGW12:DHB12"/>
    <mergeCell ref="DHC12:DHH12"/>
    <mergeCell ref="DHI12:DHN12"/>
    <mergeCell ref="DHO12:DHT12"/>
    <mergeCell ref="DHU12:DHZ12"/>
    <mergeCell ref="DIA12:DIF12"/>
    <mergeCell ref="DFM12:DFR12"/>
    <mergeCell ref="DFS12:DFX12"/>
    <mergeCell ref="DFY12:DGD12"/>
    <mergeCell ref="DGE12:DGJ12"/>
    <mergeCell ref="DGK12:DGP12"/>
    <mergeCell ref="DGQ12:DGV12"/>
    <mergeCell ref="DEC12:DEH12"/>
    <mergeCell ref="DEI12:DEN12"/>
    <mergeCell ref="DEO12:DET12"/>
    <mergeCell ref="DEU12:DEZ12"/>
    <mergeCell ref="DFA12:DFF12"/>
    <mergeCell ref="DFG12:DFL12"/>
    <mergeCell ref="DCS12:DCX12"/>
    <mergeCell ref="DCY12:DDD12"/>
    <mergeCell ref="DDE12:DDJ12"/>
    <mergeCell ref="DDK12:DDP12"/>
    <mergeCell ref="DDQ12:DDV12"/>
    <mergeCell ref="DDW12:DEB12"/>
    <mergeCell ref="DBI12:DBN12"/>
    <mergeCell ref="DBO12:DBT12"/>
    <mergeCell ref="DBU12:DBZ12"/>
    <mergeCell ref="DCA12:DCF12"/>
    <mergeCell ref="DCG12:DCL12"/>
    <mergeCell ref="DCM12:DCR12"/>
    <mergeCell ref="CZY12:DAD12"/>
    <mergeCell ref="DAE12:DAJ12"/>
    <mergeCell ref="DAK12:DAP12"/>
    <mergeCell ref="DAQ12:DAV12"/>
    <mergeCell ref="DAW12:DBB12"/>
    <mergeCell ref="DBC12:DBH12"/>
    <mergeCell ref="CYO12:CYT12"/>
    <mergeCell ref="CYU12:CYZ12"/>
    <mergeCell ref="CZA12:CZF12"/>
    <mergeCell ref="CZG12:CZL12"/>
    <mergeCell ref="CZM12:CZR12"/>
    <mergeCell ref="CZS12:CZX12"/>
    <mergeCell ref="CXE12:CXJ12"/>
    <mergeCell ref="CXK12:CXP12"/>
    <mergeCell ref="CXQ12:CXV12"/>
    <mergeCell ref="CXW12:CYB12"/>
    <mergeCell ref="CYC12:CYH12"/>
    <mergeCell ref="CYI12:CYN12"/>
    <mergeCell ref="CVU12:CVZ12"/>
    <mergeCell ref="CWA12:CWF12"/>
    <mergeCell ref="CWG12:CWL12"/>
    <mergeCell ref="CWM12:CWR12"/>
    <mergeCell ref="CWS12:CWX12"/>
    <mergeCell ref="CWY12:CXD12"/>
    <mergeCell ref="CUK12:CUP12"/>
    <mergeCell ref="CUQ12:CUV12"/>
    <mergeCell ref="CUW12:CVB12"/>
    <mergeCell ref="CVC12:CVH12"/>
    <mergeCell ref="CVI12:CVN12"/>
    <mergeCell ref="CVO12:CVT12"/>
    <mergeCell ref="CTA12:CTF12"/>
    <mergeCell ref="CTG12:CTL12"/>
    <mergeCell ref="CTM12:CTR12"/>
    <mergeCell ref="CTS12:CTX12"/>
    <mergeCell ref="CTY12:CUD12"/>
    <mergeCell ref="CUE12:CUJ12"/>
    <mergeCell ref="CRQ12:CRV12"/>
    <mergeCell ref="CRW12:CSB12"/>
    <mergeCell ref="CSC12:CSH12"/>
    <mergeCell ref="CSI12:CSN12"/>
    <mergeCell ref="CSO12:CST12"/>
    <mergeCell ref="CSU12:CSZ12"/>
    <mergeCell ref="CQG12:CQL12"/>
    <mergeCell ref="CQM12:CQR12"/>
    <mergeCell ref="CQS12:CQX12"/>
    <mergeCell ref="CQY12:CRD12"/>
    <mergeCell ref="CRE12:CRJ12"/>
    <mergeCell ref="CRK12:CRP12"/>
    <mergeCell ref="COW12:CPB12"/>
    <mergeCell ref="CPC12:CPH12"/>
    <mergeCell ref="CPI12:CPN12"/>
    <mergeCell ref="CPO12:CPT12"/>
    <mergeCell ref="CPU12:CPZ12"/>
    <mergeCell ref="CQA12:CQF12"/>
    <mergeCell ref="CNM12:CNR12"/>
    <mergeCell ref="CNS12:CNX12"/>
    <mergeCell ref="CNY12:COD12"/>
    <mergeCell ref="COE12:COJ12"/>
    <mergeCell ref="COK12:COP12"/>
    <mergeCell ref="COQ12:COV12"/>
    <mergeCell ref="CMC12:CMH12"/>
    <mergeCell ref="CMI12:CMN12"/>
    <mergeCell ref="CMO12:CMT12"/>
    <mergeCell ref="CMU12:CMZ12"/>
    <mergeCell ref="CNA12:CNF12"/>
    <mergeCell ref="CNG12:CNL12"/>
    <mergeCell ref="CKS12:CKX12"/>
    <mergeCell ref="CKY12:CLD12"/>
    <mergeCell ref="CLE12:CLJ12"/>
    <mergeCell ref="CLK12:CLP12"/>
    <mergeCell ref="CLQ12:CLV12"/>
    <mergeCell ref="CLW12:CMB12"/>
    <mergeCell ref="CJI12:CJN12"/>
    <mergeCell ref="CJO12:CJT12"/>
    <mergeCell ref="CJU12:CJZ12"/>
    <mergeCell ref="CKA12:CKF12"/>
    <mergeCell ref="CKG12:CKL12"/>
    <mergeCell ref="CKM12:CKR12"/>
    <mergeCell ref="CHY12:CID12"/>
    <mergeCell ref="CIE12:CIJ12"/>
    <mergeCell ref="CIK12:CIP12"/>
    <mergeCell ref="CIQ12:CIV12"/>
    <mergeCell ref="CIW12:CJB12"/>
    <mergeCell ref="CJC12:CJH12"/>
    <mergeCell ref="CGO12:CGT12"/>
    <mergeCell ref="CGU12:CGZ12"/>
    <mergeCell ref="CHA12:CHF12"/>
    <mergeCell ref="CHG12:CHL12"/>
    <mergeCell ref="CHM12:CHR12"/>
    <mergeCell ref="CHS12:CHX12"/>
    <mergeCell ref="CFE12:CFJ12"/>
    <mergeCell ref="CFK12:CFP12"/>
    <mergeCell ref="CFQ12:CFV12"/>
    <mergeCell ref="CFW12:CGB12"/>
    <mergeCell ref="CGC12:CGH12"/>
    <mergeCell ref="CGI12:CGN12"/>
    <mergeCell ref="CDU12:CDZ12"/>
    <mergeCell ref="CEA12:CEF12"/>
    <mergeCell ref="CEG12:CEL12"/>
    <mergeCell ref="CEM12:CER12"/>
    <mergeCell ref="CES12:CEX12"/>
    <mergeCell ref="CEY12:CFD12"/>
    <mergeCell ref="CCK12:CCP12"/>
    <mergeCell ref="CCQ12:CCV12"/>
    <mergeCell ref="CCW12:CDB12"/>
    <mergeCell ref="CDC12:CDH12"/>
    <mergeCell ref="CDI12:CDN12"/>
    <mergeCell ref="CDO12:CDT12"/>
    <mergeCell ref="CBA12:CBF12"/>
    <mergeCell ref="CBG12:CBL12"/>
    <mergeCell ref="CBM12:CBR12"/>
    <mergeCell ref="CBS12:CBX12"/>
    <mergeCell ref="CBY12:CCD12"/>
    <mergeCell ref="CCE12:CCJ12"/>
    <mergeCell ref="BZQ12:BZV12"/>
    <mergeCell ref="BZW12:CAB12"/>
    <mergeCell ref="CAC12:CAH12"/>
    <mergeCell ref="CAI12:CAN12"/>
    <mergeCell ref="CAO12:CAT12"/>
    <mergeCell ref="CAU12:CAZ12"/>
    <mergeCell ref="BYG12:BYL12"/>
    <mergeCell ref="BYM12:BYR12"/>
    <mergeCell ref="BYS12:BYX12"/>
    <mergeCell ref="BYY12:BZD12"/>
    <mergeCell ref="BZE12:BZJ12"/>
    <mergeCell ref="BZK12:BZP12"/>
    <mergeCell ref="BWW12:BXB12"/>
    <mergeCell ref="BXC12:BXH12"/>
    <mergeCell ref="BXI12:BXN12"/>
    <mergeCell ref="BXO12:BXT12"/>
    <mergeCell ref="BXU12:BXZ12"/>
    <mergeCell ref="BYA12:BYF12"/>
    <mergeCell ref="BVM12:BVR12"/>
    <mergeCell ref="BVS12:BVX12"/>
    <mergeCell ref="BVY12:BWD12"/>
    <mergeCell ref="BWE12:BWJ12"/>
    <mergeCell ref="BWK12:BWP12"/>
    <mergeCell ref="BWQ12:BWV12"/>
    <mergeCell ref="BUC12:BUH12"/>
    <mergeCell ref="BUI12:BUN12"/>
    <mergeCell ref="BUO12:BUT12"/>
    <mergeCell ref="BUU12:BUZ12"/>
    <mergeCell ref="BVA12:BVF12"/>
    <mergeCell ref="BVG12:BVL12"/>
    <mergeCell ref="BSS12:BSX12"/>
    <mergeCell ref="BSY12:BTD12"/>
    <mergeCell ref="BTE12:BTJ12"/>
    <mergeCell ref="BTK12:BTP12"/>
    <mergeCell ref="BTQ12:BTV12"/>
    <mergeCell ref="BTW12:BUB12"/>
    <mergeCell ref="BRI12:BRN12"/>
    <mergeCell ref="BRO12:BRT12"/>
    <mergeCell ref="BRU12:BRZ12"/>
    <mergeCell ref="BSA12:BSF12"/>
    <mergeCell ref="BSG12:BSL12"/>
    <mergeCell ref="BSM12:BSR12"/>
    <mergeCell ref="BPY12:BQD12"/>
    <mergeCell ref="BQE12:BQJ12"/>
    <mergeCell ref="BQK12:BQP12"/>
    <mergeCell ref="BQQ12:BQV12"/>
    <mergeCell ref="BQW12:BRB12"/>
    <mergeCell ref="BRC12:BRH12"/>
    <mergeCell ref="BOO12:BOT12"/>
    <mergeCell ref="BOU12:BOZ12"/>
    <mergeCell ref="BPA12:BPF12"/>
    <mergeCell ref="BPG12:BPL12"/>
    <mergeCell ref="BPM12:BPR12"/>
    <mergeCell ref="BPS12:BPX12"/>
    <mergeCell ref="BNE12:BNJ12"/>
    <mergeCell ref="BNK12:BNP12"/>
    <mergeCell ref="BNQ12:BNV12"/>
    <mergeCell ref="BNW12:BOB12"/>
    <mergeCell ref="BOC12:BOH12"/>
    <mergeCell ref="BOI12:BON12"/>
    <mergeCell ref="BLU12:BLZ12"/>
    <mergeCell ref="BMA12:BMF12"/>
    <mergeCell ref="BMG12:BML12"/>
    <mergeCell ref="BMM12:BMR12"/>
    <mergeCell ref="BMS12:BMX12"/>
    <mergeCell ref="BMY12:BND12"/>
    <mergeCell ref="BKK12:BKP12"/>
    <mergeCell ref="BKQ12:BKV12"/>
    <mergeCell ref="BKW12:BLB12"/>
    <mergeCell ref="BLC12:BLH12"/>
    <mergeCell ref="BLI12:BLN12"/>
    <mergeCell ref="BLO12:BLT12"/>
    <mergeCell ref="BJA12:BJF12"/>
    <mergeCell ref="BJG12:BJL12"/>
    <mergeCell ref="BJM12:BJR12"/>
    <mergeCell ref="BJS12:BJX12"/>
    <mergeCell ref="BJY12:BKD12"/>
    <mergeCell ref="BKE12:BKJ12"/>
    <mergeCell ref="BHQ12:BHV12"/>
    <mergeCell ref="BHW12:BIB12"/>
    <mergeCell ref="BIC12:BIH12"/>
    <mergeCell ref="BII12:BIN12"/>
    <mergeCell ref="BIO12:BIT12"/>
    <mergeCell ref="BIU12:BIZ12"/>
    <mergeCell ref="BGG12:BGL12"/>
    <mergeCell ref="BGM12:BGR12"/>
    <mergeCell ref="BGS12:BGX12"/>
    <mergeCell ref="BGY12:BHD12"/>
    <mergeCell ref="BHE12:BHJ12"/>
    <mergeCell ref="BHK12:BHP12"/>
    <mergeCell ref="BEW12:BFB12"/>
    <mergeCell ref="BFC12:BFH12"/>
    <mergeCell ref="BFI12:BFN12"/>
    <mergeCell ref="BFO12:BFT12"/>
    <mergeCell ref="BFU12:BFZ12"/>
    <mergeCell ref="BGA12:BGF12"/>
    <mergeCell ref="BDM12:BDR12"/>
    <mergeCell ref="BDS12:BDX12"/>
    <mergeCell ref="BDY12:BED12"/>
    <mergeCell ref="BEE12:BEJ12"/>
    <mergeCell ref="BEK12:BEP12"/>
    <mergeCell ref="BEQ12:BEV12"/>
    <mergeCell ref="BCC12:BCH12"/>
    <mergeCell ref="BCI12:BCN12"/>
    <mergeCell ref="BCO12:BCT12"/>
    <mergeCell ref="BCU12:BCZ12"/>
    <mergeCell ref="BDA12:BDF12"/>
    <mergeCell ref="BDG12:BDL12"/>
    <mergeCell ref="BAS12:BAX12"/>
    <mergeCell ref="BAY12:BBD12"/>
    <mergeCell ref="BBE12:BBJ12"/>
    <mergeCell ref="BBK12:BBP12"/>
    <mergeCell ref="BBQ12:BBV12"/>
    <mergeCell ref="BBW12:BCB12"/>
    <mergeCell ref="AZI12:AZN12"/>
    <mergeCell ref="AZO12:AZT12"/>
    <mergeCell ref="AZU12:AZZ12"/>
    <mergeCell ref="BAA12:BAF12"/>
    <mergeCell ref="BAG12:BAL12"/>
    <mergeCell ref="BAM12:BAR12"/>
    <mergeCell ref="AXY12:AYD12"/>
    <mergeCell ref="AYE12:AYJ12"/>
    <mergeCell ref="AYK12:AYP12"/>
    <mergeCell ref="AYQ12:AYV12"/>
    <mergeCell ref="AYW12:AZB12"/>
    <mergeCell ref="AZC12:AZH12"/>
    <mergeCell ref="AWO12:AWT12"/>
    <mergeCell ref="AWU12:AWZ12"/>
    <mergeCell ref="AXA12:AXF12"/>
    <mergeCell ref="AXG12:AXL12"/>
    <mergeCell ref="AXM12:AXR12"/>
    <mergeCell ref="AXS12:AXX12"/>
    <mergeCell ref="AVE12:AVJ12"/>
    <mergeCell ref="AVK12:AVP12"/>
    <mergeCell ref="AVQ12:AVV12"/>
    <mergeCell ref="AVW12:AWB12"/>
    <mergeCell ref="AWC12:AWH12"/>
    <mergeCell ref="AWI12:AWN12"/>
    <mergeCell ref="ATU12:ATZ12"/>
    <mergeCell ref="AUA12:AUF12"/>
    <mergeCell ref="AUG12:AUL12"/>
    <mergeCell ref="AUM12:AUR12"/>
    <mergeCell ref="AUS12:AUX12"/>
    <mergeCell ref="AUY12:AVD12"/>
    <mergeCell ref="ASK12:ASP12"/>
    <mergeCell ref="ASQ12:ASV12"/>
    <mergeCell ref="ASW12:ATB12"/>
    <mergeCell ref="ATC12:ATH12"/>
    <mergeCell ref="ATI12:ATN12"/>
    <mergeCell ref="ATO12:ATT12"/>
    <mergeCell ref="ARA12:ARF12"/>
    <mergeCell ref="ARG12:ARL12"/>
    <mergeCell ref="ARM12:ARR12"/>
    <mergeCell ref="ARS12:ARX12"/>
    <mergeCell ref="ARY12:ASD12"/>
    <mergeCell ref="ASE12:ASJ12"/>
    <mergeCell ref="APQ12:APV12"/>
    <mergeCell ref="APW12:AQB12"/>
    <mergeCell ref="AQC12:AQH12"/>
    <mergeCell ref="AQI12:AQN12"/>
    <mergeCell ref="AQO12:AQT12"/>
    <mergeCell ref="AQU12:AQZ12"/>
    <mergeCell ref="AOG12:AOL12"/>
    <mergeCell ref="AOM12:AOR12"/>
    <mergeCell ref="AOS12:AOX12"/>
    <mergeCell ref="AOY12:APD12"/>
    <mergeCell ref="APE12:APJ12"/>
    <mergeCell ref="APK12:APP12"/>
    <mergeCell ref="AMW12:ANB12"/>
    <mergeCell ref="ANC12:ANH12"/>
    <mergeCell ref="ANI12:ANN12"/>
    <mergeCell ref="ANO12:ANT12"/>
    <mergeCell ref="ANU12:ANZ12"/>
    <mergeCell ref="AOA12:AOF12"/>
    <mergeCell ref="ALM12:ALR12"/>
    <mergeCell ref="ALS12:ALX12"/>
    <mergeCell ref="ALY12:AMD12"/>
    <mergeCell ref="AME12:AMJ12"/>
    <mergeCell ref="AMK12:AMP12"/>
    <mergeCell ref="AMQ12:AMV12"/>
    <mergeCell ref="AKC12:AKH12"/>
    <mergeCell ref="AKI12:AKN12"/>
    <mergeCell ref="AKO12:AKT12"/>
    <mergeCell ref="AKU12:AKZ12"/>
    <mergeCell ref="ALA12:ALF12"/>
    <mergeCell ref="ALG12:ALL12"/>
    <mergeCell ref="AIS12:AIX12"/>
    <mergeCell ref="AIY12:AJD12"/>
    <mergeCell ref="AJE12:AJJ12"/>
    <mergeCell ref="AJK12:AJP12"/>
    <mergeCell ref="AJQ12:AJV12"/>
    <mergeCell ref="AJW12:AKB12"/>
    <mergeCell ref="AHI12:AHN12"/>
    <mergeCell ref="AHO12:AHT12"/>
    <mergeCell ref="AHU12:AHZ12"/>
    <mergeCell ref="AIA12:AIF12"/>
    <mergeCell ref="AIG12:AIL12"/>
    <mergeCell ref="AIM12:AIR12"/>
    <mergeCell ref="AFY12:AGD12"/>
    <mergeCell ref="AGE12:AGJ12"/>
    <mergeCell ref="AGK12:AGP12"/>
    <mergeCell ref="AGQ12:AGV12"/>
    <mergeCell ref="AGW12:AHB12"/>
    <mergeCell ref="AHC12:AHH12"/>
    <mergeCell ref="AEO12:AET12"/>
    <mergeCell ref="AEU12:AEZ12"/>
    <mergeCell ref="AFA12:AFF12"/>
    <mergeCell ref="AFG12:AFL12"/>
    <mergeCell ref="AFM12:AFR12"/>
    <mergeCell ref="AFS12:AFX12"/>
    <mergeCell ref="ADE12:ADJ12"/>
    <mergeCell ref="ADK12:ADP12"/>
    <mergeCell ref="ADQ12:ADV12"/>
    <mergeCell ref="ADW12:AEB12"/>
    <mergeCell ref="AEC12:AEH12"/>
    <mergeCell ref="AEI12:AEN12"/>
    <mergeCell ref="ABU12:ABZ12"/>
    <mergeCell ref="ACA12:ACF12"/>
    <mergeCell ref="ACG12:ACL12"/>
    <mergeCell ref="ACM12:ACR12"/>
    <mergeCell ref="ACS12:ACX12"/>
    <mergeCell ref="ACY12:ADD12"/>
    <mergeCell ref="AAK12:AAP12"/>
    <mergeCell ref="AAQ12:AAV12"/>
    <mergeCell ref="AAW12:ABB12"/>
    <mergeCell ref="ABC12:ABH12"/>
    <mergeCell ref="ABI12:ABN12"/>
    <mergeCell ref="ABO12:ABT12"/>
    <mergeCell ref="ZA12:ZF12"/>
    <mergeCell ref="ZG12:ZL12"/>
    <mergeCell ref="ZM12:ZR12"/>
    <mergeCell ref="ZS12:ZX12"/>
    <mergeCell ref="ZY12:AAD12"/>
    <mergeCell ref="AAE12:AAJ12"/>
    <mergeCell ref="XQ12:XV12"/>
    <mergeCell ref="XW12:YB12"/>
    <mergeCell ref="YC12:YH12"/>
    <mergeCell ref="YI12:YN12"/>
    <mergeCell ref="YO12:YT12"/>
    <mergeCell ref="YU12:YZ12"/>
    <mergeCell ref="WG12:WL12"/>
    <mergeCell ref="WM12:WR12"/>
    <mergeCell ref="WS12:WX12"/>
    <mergeCell ref="WY12:XD12"/>
    <mergeCell ref="XE12:XJ12"/>
    <mergeCell ref="XK12:XP12"/>
    <mergeCell ref="UW12:VB12"/>
    <mergeCell ref="VC12:VH12"/>
    <mergeCell ref="VI12:VN12"/>
    <mergeCell ref="VO12:VT12"/>
    <mergeCell ref="VU12:VZ12"/>
    <mergeCell ref="WA12:WF12"/>
    <mergeCell ref="TM12:TR12"/>
    <mergeCell ref="TS12:TX12"/>
    <mergeCell ref="TY12:UD12"/>
    <mergeCell ref="UE12:UJ12"/>
    <mergeCell ref="UK12:UP12"/>
    <mergeCell ref="UQ12:UV12"/>
    <mergeCell ref="SC12:SH12"/>
    <mergeCell ref="SI12:SN12"/>
    <mergeCell ref="SO12:ST12"/>
    <mergeCell ref="SU12:SZ12"/>
    <mergeCell ref="TA12:TF12"/>
    <mergeCell ref="TG12:TL12"/>
    <mergeCell ref="QS12:QX12"/>
    <mergeCell ref="QY12:RD12"/>
    <mergeCell ref="RE12:RJ12"/>
    <mergeCell ref="RK12:RP12"/>
    <mergeCell ref="RQ12:RV12"/>
    <mergeCell ref="RW12:SB12"/>
    <mergeCell ref="PI12:PN12"/>
    <mergeCell ref="PO12:PT12"/>
    <mergeCell ref="PU12:PZ12"/>
    <mergeCell ref="QA12:QF12"/>
    <mergeCell ref="QG12:QL12"/>
    <mergeCell ref="QM12:QR12"/>
    <mergeCell ref="NY12:OD12"/>
    <mergeCell ref="OE12:OJ12"/>
    <mergeCell ref="OK12:OP12"/>
    <mergeCell ref="OQ12:OV12"/>
    <mergeCell ref="OW12:PB12"/>
    <mergeCell ref="PC12:PH12"/>
    <mergeCell ref="MO12:MT12"/>
    <mergeCell ref="MU12:MZ12"/>
    <mergeCell ref="NA12:NF12"/>
    <mergeCell ref="NG12:NL12"/>
    <mergeCell ref="NM12:NR12"/>
    <mergeCell ref="NS12:NX12"/>
    <mergeCell ref="LE12:LJ12"/>
    <mergeCell ref="LK12:LP12"/>
    <mergeCell ref="LQ12:LV12"/>
    <mergeCell ref="LW12:MB12"/>
    <mergeCell ref="MC12:MH12"/>
    <mergeCell ref="MI12:MN12"/>
    <mergeCell ref="JU12:JZ12"/>
    <mergeCell ref="KA12:KF12"/>
    <mergeCell ref="KG12:KL12"/>
    <mergeCell ref="KM12:KR12"/>
    <mergeCell ref="KS12:KX12"/>
    <mergeCell ref="KY12:LD12"/>
    <mergeCell ref="IK12:IP12"/>
    <mergeCell ref="IQ12:IV12"/>
    <mergeCell ref="IW12:JB12"/>
    <mergeCell ref="JC12:JH12"/>
    <mergeCell ref="JI12:JN12"/>
    <mergeCell ref="JO12:JT12"/>
    <mergeCell ref="HG12:HL12"/>
    <mergeCell ref="HM12:HR12"/>
    <mergeCell ref="HS12:HX12"/>
    <mergeCell ref="HY12:ID12"/>
    <mergeCell ref="IE12:IJ12"/>
    <mergeCell ref="FQ12:FV12"/>
    <mergeCell ref="FW12:GB12"/>
    <mergeCell ref="GC12:GH12"/>
    <mergeCell ref="GI12:GN12"/>
    <mergeCell ref="GO12:GT12"/>
    <mergeCell ref="GU12:GZ12"/>
    <mergeCell ref="EG12:EL12"/>
    <mergeCell ref="EM12:ER12"/>
    <mergeCell ref="ES12:EX12"/>
    <mergeCell ref="EY12:FD12"/>
    <mergeCell ref="FE12:FJ12"/>
    <mergeCell ref="FK12:FP12"/>
    <mergeCell ref="CW12:DB12"/>
    <mergeCell ref="DC12:DH12"/>
    <mergeCell ref="DI12:DN12"/>
    <mergeCell ref="DO12:DT12"/>
    <mergeCell ref="DU12:DZ12"/>
    <mergeCell ref="EA12:EF12"/>
    <mergeCell ref="BM12:BR12"/>
    <mergeCell ref="BS12:BX12"/>
    <mergeCell ref="BY12:CD12"/>
    <mergeCell ref="CE12:CJ12"/>
    <mergeCell ref="CK12:CP12"/>
    <mergeCell ref="CQ12:CV12"/>
    <mergeCell ref="AC12:AH12"/>
    <mergeCell ref="AI12:AN12"/>
    <mergeCell ref="AO12:AT12"/>
    <mergeCell ref="AU12:AZ12"/>
    <mergeCell ref="BA12:BF12"/>
    <mergeCell ref="BG12:BL12"/>
    <mergeCell ref="XEA11:XEF11"/>
    <mergeCell ref="XEG11:XEL11"/>
    <mergeCell ref="XEM11:XER11"/>
    <mergeCell ref="XES11:XEX11"/>
    <mergeCell ref="XEY11:XFB11"/>
    <mergeCell ref="E12:J12"/>
    <mergeCell ref="K12:P12"/>
    <mergeCell ref="Q12:V12"/>
    <mergeCell ref="W12:AB12"/>
    <mergeCell ref="XCQ11:XCV11"/>
    <mergeCell ref="XCW11:XDB11"/>
    <mergeCell ref="XDC11:XDH11"/>
    <mergeCell ref="XDI11:XDN11"/>
    <mergeCell ref="XDO11:XDT11"/>
    <mergeCell ref="XDU11:XDZ11"/>
    <mergeCell ref="XBG11:XBL11"/>
    <mergeCell ref="XBM11:XBR11"/>
    <mergeCell ref="XBS11:XBX11"/>
    <mergeCell ref="XBY11:XCD11"/>
    <mergeCell ref="XCE11:XCJ11"/>
    <mergeCell ref="XCK11:XCP11"/>
    <mergeCell ref="WZW11:XAB11"/>
    <mergeCell ref="XAC11:XAH11"/>
    <mergeCell ref="XAI11:XAN11"/>
    <mergeCell ref="XAO11:XAT11"/>
    <mergeCell ref="XAU11:XAZ11"/>
    <mergeCell ref="XBA11:XBF11"/>
    <mergeCell ref="WYM11:WYR11"/>
    <mergeCell ref="WYS11:WYX11"/>
    <mergeCell ref="WYY11:WZD11"/>
    <mergeCell ref="WZE11:WZJ11"/>
    <mergeCell ref="WZK11:WZP11"/>
    <mergeCell ref="WZQ11:WZV11"/>
    <mergeCell ref="WXC11:WXH11"/>
    <mergeCell ref="WXI11:WXN11"/>
    <mergeCell ref="WXO11:WXT11"/>
    <mergeCell ref="WXU11:WXZ11"/>
    <mergeCell ref="WYA11:WYF11"/>
    <mergeCell ref="WYG11:WYL11"/>
    <mergeCell ref="WVS11:WVX11"/>
    <mergeCell ref="WVY11:WWD11"/>
    <mergeCell ref="WWE11:WWJ11"/>
    <mergeCell ref="WWK11:WWP11"/>
    <mergeCell ref="WWQ11:WWV11"/>
    <mergeCell ref="WWW11:WXB11"/>
    <mergeCell ref="WUI11:WUN11"/>
    <mergeCell ref="WUO11:WUT11"/>
    <mergeCell ref="WUU11:WUZ11"/>
    <mergeCell ref="WVA11:WVF11"/>
    <mergeCell ref="WVG11:WVL11"/>
    <mergeCell ref="WVM11:WVR11"/>
    <mergeCell ref="WSY11:WTD11"/>
    <mergeCell ref="WTE11:WTJ11"/>
    <mergeCell ref="WTK11:WTP11"/>
    <mergeCell ref="WTQ11:WTV11"/>
    <mergeCell ref="WTW11:WUB11"/>
    <mergeCell ref="WUC11:WUH11"/>
    <mergeCell ref="WRO11:WRT11"/>
    <mergeCell ref="WRU11:WRZ11"/>
    <mergeCell ref="WSA11:WSF11"/>
    <mergeCell ref="WSG11:WSL11"/>
    <mergeCell ref="WSM11:WSR11"/>
    <mergeCell ref="WSS11:WSX11"/>
    <mergeCell ref="HA12:HF12"/>
    <mergeCell ref="WQE11:WQJ11"/>
    <mergeCell ref="WQK11:WQP11"/>
    <mergeCell ref="WQQ11:WQV11"/>
    <mergeCell ref="WQW11:WRB11"/>
    <mergeCell ref="WRC11:WRH11"/>
    <mergeCell ref="WRI11:WRN11"/>
    <mergeCell ref="WOU11:WOZ11"/>
    <mergeCell ref="WPA11:WPF11"/>
    <mergeCell ref="WPG11:WPL11"/>
    <mergeCell ref="WPM11:WPR11"/>
    <mergeCell ref="WPS11:WPX11"/>
    <mergeCell ref="WPY11:WQD11"/>
    <mergeCell ref="WNK11:WNP11"/>
    <mergeCell ref="WNQ11:WNV11"/>
    <mergeCell ref="WNW11:WOB11"/>
    <mergeCell ref="WOC11:WOH11"/>
    <mergeCell ref="WOI11:WON11"/>
    <mergeCell ref="WOO11:WOT11"/>
    <mergeCell ref="WMA11:WMF11"/>
    <mergeCell ref="WMG11:WML11"/>
    <mergeCell ref="WMM11:WMR11"/>
    <mergeCell ref="WMS11:WMX11"/>
    <mergeCell ref="WMY11:WND11"/>
    <mergeCell ref="WNE11:WNJ11"/>
    <mergeCell ref="WKQ11:WKV11"/>
    <mergeCell ref="WKW11:WLB11"/>
    <mergeCell ref="WLC11:WLH11"/>
    <mergeCell ref="WLI11:WLN11"/>
    <mergeCell ref="WLO11:WLT11"/>
    <mergeCell ref="WLU11:WLZ11"/>
    <mergeCell ref="WJG11:WJL11"/>
    <mergeCell ref="WJM11:WJR11"/>
    <mergeCell ref="WJS11:WJX11"/>
    <mergeCell ref="WJY11:WKD11"/>
    <mergeCell ref="WKE11:WKJ11"/>
    <mergeCell ref="WKK11:WKP11"/>
    <mergeCell ref="WHW11:WIB11"/>
    <mergeCell ref="WIC11:WIH11"/>
    <mergeCell ref="WII11:WIN11"/>
    <mergeCell ref="WIO11:WIT11"/>
    <mergeCell ref="WIU11:WIZ11"/>
    <mergeCell ref="WJA11:WJF11"/>
    <mergeCell ref="WGM11:WGR11"/>
    <mergeCell ref="WGS11:WGX11"/>
    <mergeCell ref="WGY11:WHD11"/>
    <mergeCell ref="WHE11:WHJ11"/>
    <mergeCell ref="WHK11:WHP11"/>
    <mergeCell ref="WHQ11:WHV11"/>
    <mergeCell ref="WFC11:WFH11"/>
    <mergeCell ref="WFI11:WFN11"/>
    <mergeCell ref="WFO11:WFT11"/>
    <mergeCell ref="WFU11:WFZ11"/>
    <mergeCell ref="WGA11:WGF11"/>
    <mergeCell ref="WGG11:WGL11"/>
    <mergeCell ref="WDS11:WDX11"/>
    <mergeCell ref="WDY11:WED11"/>
    <mergeCell ref="WEE11:WEJ11"/>
    <mergeCell ref="WEK11:WEP11"/>
    <mergeCell ref="WEQ11:WEV11"/>
    <mergeCell ref="WEW11:WFB11"/>
    <mergeCell ref="WCI11:WCN11"/>
    <mergeCell ref="WCO11:WCT11"/>
    <mergeCell ref="WCU11:WCZ11"/>
    <mergeCell ref="WDA11:WDF11"/>
    <mergeCell ref="WDG11:WDL11"/>
    <mergeCell ref="WDM11:WDR11"/>
    <mergeCell ref="WAY11:WBD11"/>
    <mergeCell ref="WBE11:WBJ11"/>
    <mergeCell ref="WBK11:WBP11"/>
    <mergeCell ref="WBQ11:WBV11"/>
    <mergeCell ref="WBW11:WCB11"/>
    <mergeCell ref="WCC11:WCH11"/>
    <mergeCell ref="VZO11:VZT11"/>
    <mergeCell ref="VZU11:VZZ11"/>
    <mergeCell ref="WAA11:WAF11"/>
    <mergeCell ref="WAG11:WAL11"/>
    <mergeCell ref="WAM11:WAR11"/>
    <mergeCell ref="WAS11:WAX11"/>
    <mergeCell ref="VYE11:VYJ11"/>
    <mergeCell ref="VYK11:VYP11"/>
    <mergeCell ref="VYQ11:VYV11"/>
    <mergeCell ref="VYW11:VZB11"/>
    <mergeCell ref="VZC11:VZH11"/>
    <mergeCell ref="VZI11:VZN11"/>
    <mergeCell ref="VWU11:VWZ11"/>
    <mergeCell ref="VXA11:VXF11"/>
    <mergeCell ref="VXG11:VXL11"/>
    <mergeCell ref="VXM11:VXR11"/>
    <mergeCell ref="VXS11:VXX11"/>
    <mergeCell ref="VXY11:VYD11"/>
    <mergeCell ref="VVK11:VVP11"/>
    <mergeCell ref="VVQ11:VVV11"/>
    <mergeCell ref="VVW11:VWB11"/>
    <mergeCell ref="VWC11:VWH11"/>
    <mergeCell ref="VWI11:VWN11"/>
    <mergeCell ref="VWO11:VWT11"/>
    <mergeCell ref="VUA11:VUF11"/>
    <mergeCell ref="VUG11:VUL11"/>
    <mergeCell ref="VUM11:VUR11"/>
    <mergeCell ref="VUS11:VUX11"/>
    <mergeCell ref="VUY11:VVD11"/>
    <mergeCell ref="VVE11:VVJ11"/>
    <mergeCell ref="VSQ11:VSV11"/>
    <mergeCell ref="VSW11:VTB11"/>
    <mergeCell ref="VTC11:VTH11"/>
    <mergeCell ref="VTI11:VTN11"/>
    <mergeCell ref="VTO11:VTT11"/>
    <mergeCell ref="VTU11:VTZ11"/>
    <mergeCell ref="VRG11:VRL11"/>
    <mergeCell ref="VRM11:VRR11"/>
    <mergeCell ref="VRS11:VRX11"/>
    <mergeCell ref="VRY11:VSD11"/>
    <mergeCell ref="VSE11:VSJ11"/>
    <mergeCell ref="VSK11:VSP11"/>
    <mergeCell ref="VPW11:VQB11"/>
    <mergeCell ref="VQC11:VQH11"/>
    <mergeCell ref="VQI11:VQN11"/>
    <mergeCell ref="VQO11:VQT11"/>
    <mergeCell ref="VQU11:VQZ11"/>
    <mergeCell ref="VRA11:VRF11"/>
    <mergeCell ref="VOM11:VOR11"/>
    <mergeCell ref="VOS11:VOX11"/>
    <mergeCell ref="VOY11:VPD11"/>
    <mergeCell ref="VPE11:VPJ11"/>
    <mergeCell ref="VPK11:VPP11"/>
    <mergeCell ref="VPQ11:VPV11"/>
    <mergeCell ref="VNC11:VNH11"/>
    <mergeCell ref="VNI11:VNN11"/>
    <mergeCell ref="VNO11:VNT11"/>
    <mergeCell ref="VNU11:VNZ11"/>
    <mergeCell ref="VOA11:VOF11"/>
    <mergeCell ref="VOG11:VOL11"/>
    <mergeCell ref="VLS11:VLX11"/>
    <mergeCell ref="VLY11:VMD11"/>
    <mergeCell ref="VME11:VMJ11"/>
    <mergeCell ref="VMK11:VMP11"/>
    <mergeCell ref="VMQ11:VMV11"/>
    <mergeCell ref="VMW11:VNB11"/>
    <mergeCell ref="VKI11:VKN11"/>
    <mergeCell ref="VKO11:VKT11"/>
    <mergeCell ref="VKU11:VKZ11"/>
    <mergeCell ref="VLA11:VLF11"/>
    <mergeCell ref="VLG11:VLL11"/>
    <mergeCell ref="VLM11:VLR11"/>
    <mergeCell ref="VIY11:VJD11"/>
    <mergeCell ref="VJE11:VJJ11"/>
    <mergeCell ref="VJK11:VJP11"/>
    <mergeCell ref="VJQ11:VJV11"/>
    <mergeCell ref="VJW11:VKB11"/>
    <mergeCell ref="VKC11:VKH11"/>
    <mergeCell ref="VHO11:VHT11"/>
    <mergeCell ref="VHU11:VHZ11"/>
    <mergeCell ref="VIA11:VIF11"/>
    <mergeCell ref="VIG11:VIL11"/>
    <mergeCell ref="VIM11:VIR11"/>
    <mergeCell ref="VIS11:VIX11"/>
    <mergeCell ref="VGE11:VGJ11"/>
    <mergeCell ref="VGK11:VGP11"/>
    <mergeCell ref="VGQ11:VGV11"/>
    <mergeCell ref="VGW11:VHB11"/>
    <mergeCell ref="VHC11:VHH11"/>
    <mergeCell ref="VHI11:VHN11"/>
    <mergeCell ref="VEU11:VEZ11"/>
    <mergeCell ref="VFA11:VFF11"/>
    <mergeCell ref="VFG11:VFL11"/>
    <mergeCell ref="VFM11:VFR11"/>
    <mergeCell ref="VFS11:VFX11"/>
    <mergeCell ref="VFY11:VGD11"/>
    <mergeCell ref="VDK11:VDP11"/>
    <mergeCell ref="VDQ11:VDV11"/>
    <mergeCell ref="VDW11:VEB11"/>
    <mergeCell ref="VEC11:VEH11"/>
    <mergeCell ref="VEI11:VEN11"/>
    <mergeCell ref="VEO11:VET11"/>
    <mergeCell ref="VCA11:VCF11"/>
    <mergeCell ref="VCG11:VCL11"/>
    <mergeCell ref="VCM11:VCR11"/>
    <mergeCell ref="VCS11:VCX11"/>
    <mergeCell ref="VCY11:VDD11"/>
    <mergeCell ref="VDE11:VDJ11"/>
    <mergeCell ref="VAQ11:VAV11"/>
    <mergeCell ref="VAW11:VBB11"/>
    <mergeCell ref="VBC11:VBH11"/>
    <mergeCell ref="VBI11:VBN11"/>
    <mergeCell ref="VBO11:VBT11"/>
    <mergeCell ref="VBU11:VBZ11"/>
    <mergeCell ref="UZG11:UZL11"/>
    <mergeCell ref="UZM11:UZR11"/>
    <mergeCell ref="UZS11:UZX11"/>
    <mergeCell ref="UZY11:VAD11"/>
    <mergeCell ref="VAE11:VAJ11"/>
    <mergeCell ref="VAK11:VAP11"/>
    <mergeCell ref="UXW11:UYB11"/>
    <mergeCell ref="UYC11:UYH11"/>
    <mergeCell ref="UYI11:UYN11"/>
    <mergeCell ref="UYO11:UYT11"/>
    <mergeCell ref="UYU11:UYZ11"/>
    <mergeCell ref="UZA11:UZF11"/>
    <mergeCell ref="UWM11:UWR11"/>
    <mergeCell ref="UWS11:UWX11"/>
    <mergeCell ref="UWY11:UXD11"/>
    <mergeCell ref="UXE11:UXJ11"/>
    <mergeCell ref="UXK11:UXP11"/>
    <mergeCell ref="UXQ11:UXV11"/>
    <mergeCell ref="UVC11:UVH11"/>
    <mergeCell ref="UVI11:UVN11"/>
    <mergeCell ref="UVO11:UVT11"/>
    <mergeCell ref="UVU11:UVZ11"/>
    <mergeCell ref="UWA11:UWF11"/>
    <mergeCell ref="UWG11:UWL11"/>
    <mergeCell ref="UTS11:UTX11"/>
    <mergeCell ref="UTY11:UUD11"/>
    <mergeCell ref="UUE11:UUJ11"/>
    <mergeCell ref="UUK11:UUP11"/>
    <mergeCell ref="UUQ11:UUV11"/>
    <mergeCell ref="UUW11:UVB11"/>
    <mergeCell ref="USI11:USN11"/>
    <mergeCell ref="USO11:UST11"/>
    <mergeCell ref="USU11:USZ11"/>
    <mergeCell ref="UTA11:UTF11"/>
    <mergeCell ref="UTG11:UTL11"/>
    <mergeCell ref="UTM11:UTR11"/>
    <mergeCell ref="UQY11:URD11"/>
    <mergeCell ref="URE11:URJ11"/>
    <mergeCell ref="URK11:URP11"/>
    <mergeCell ref="URQ11:URV11"/>
    <mergeCell ref="URW11:USB11"/>
    <mergeCell ref="USC11:USH11"/>
    <mergeCell ref="UPO11:UPT11"/>
    <mergeCell ref="UPU11:UPZ11"/>
    <mergeCell ref="UQA11:UQF11"/>
    <mergeCell ref="UQG11:UQL11"/>
    <mergeCell ref="UQM11:UQR11"/>
    <mergeCell ref="UQS11:UQX11"/>
    <mergeCell ref="UOE11:UOJ11"/>
    <mergeCell ref="UOK11:UOP11"/>
    <mergeCell ref="UOQ11:UOV11"/>
    <mergeCell ref="UOW11:UPB11"/>
    <mergeCell ref="UPC11:UPH11"/>
    <mergeCell ref="UPI11:UPN11"/>
    <mergeCell ref="UMU11:UMZ11"/>
    <mergeCell ref="UNA11:UNF11"/>
    <mergeCell ref="UNG11:UNL11"/>
    <mergeCell ref="UNM11:UNR11"/>
    <mergeCell ref="UNS11:UNX11"/>
    <mergeCell ref="UNY11:UOD11"/>
    <mergeCell ref="ULK11:ULP11"/>
    <mergeCell ref="ULQ11:ULV11"/>
    <mergeCell ref="ULW11:UMB11"/>
    <mergeCell ref="UMC11:UMH11"/>
    <mergeCell ref="UMI11:UMN11"/>
    <mergeCell ref="UMO11:UMT11"/>
    <mergeCell ref="UKA11:UKF11"/>
    <mergeCell ref="UKG11:UKL11"/>
    <mergeCell ref="UKM11:UKR11"/>
    <mergeCell ref="UKS11:UKX11"/>
    <mergeCell ref="UKY11:ULD11"/>
    <mergeCell ref="ULE11:ULJ11"/>
    <mergeCell ref="UIQ11:UIV11"/>
    <mergeCell ref="UIW11:UJB11"/>
    <mergeCell ref="UJC11:UJH11"/>
    <mergeCell ref="UJI11:UJN11"/>
    <mergeCell ref="UJO11:UJT11"/>
    <mergeCell ref="UJU11:UJZ11"/>
    <mergeCell ref="UHG11:UHL11"/>
    <mergeCell ref="UHM11:UHR11"/>
    <mergeCell ref="UHS11:UHX11"/>
    <mergeCell ref="UHY11:UID11"/>
    <mergeCell ref="UIE11:UIJ11"/>
    <mergeCell ref="UIK11:UIP11"/>
    <mergeCell ref="UFW11:UGB11"/>
    <mergeCell ref="UGC11:UGH11"/>
    <mergeCell ref="UGI11:UGN11"/>
    <mergeCell ref="UGO11:UGT11"/>
    <mergeCell ref="UGU11:UGZ11"/>
    <mergeCell ref="UHA11:UHF11"/>
    <mergeCell ref="UEM11:UER11"/>
    <mergeCell ref="UES11:UEX11"/>
    <mergeCell ref="UEY11:UFD11"/>
    <mergeCell ref="UFE11:UFJ11"/>
    <mergeCell ref="UFK11:UFP11"/>
    <mergeCell ref="UFQ11:UFV11"/>
    <mergeCell ref="UDC11:UDH11"/>
    <mergeCell ref="UDI11:UDN11"/>
    <mergeCell ref="UDO11:UDT11"/>
    <mergeCell ref="UDU11:UDZ11"/>
    <mergeCell ref="UEA11:UEF11"/>
    <mergeCell ref="UEG11:UEL11"/>
    <mergeCell ref="UBS11:UBX11"/>
    <mergeCell ref="UBY11:UCD11"/>
    <mergeCell ref="UCE11:UCJ11"/>
    <mergeCell ref="UCK11:UCP11"/>
    <mergeCell ref="UCQ11:UCV11"/>
    <mergeCell ref="UCW11:UDB11"/>
    <mergeCell ref="UAI11:UAN11"/>
    <mergeCell ref="UAO11:UAT11"/>
    <mergeCell ref="UAU11:UAZ11"/>
    <mergeCell ref="UBA11:UBF11"/>
    <mergeCell ref="UBG11:UBL11"/>
    <mergeCell ref="UBM11:UBR11"/>
    <mergeCell ref="TYY11:TZD11"/>
    <mergeCell ref="TZE11:TZJ11"/>
    <mergeCell ref="TZK11:TZP11"/>
    <mergeCell ref="TZQ11:TZV11"/>
    <mergeCell ref="TZW11:UAB11"/>
    <mergeCell ref="UAC11:UAH11"/>
    <mergeCell ref="TXO11:TXT11"/>
    <mergeCell ref="TXU11:TXZ11"/>
    <mergeCell ref="TYA11:TYF11"/>
    <mergeCell ref="TYG11:TYL11"/>
    <mergeCell ref="TYM11:TYR11"/>
    <mergeCell ref="TYS11:TYX11"/>
    <mergeCell ref="TWE11:TWJ11"/>
    <mergeCell ref="TWK11:TWP11"/>
    <mergeCell ref="TWQ11:TWV11"/>
    <mergeCell ref="TWW11:TXB11"/>
    <mergeCell ref="TXC11:TXH11"/>
    <mergeCell ref="TXI11:TXN11"/>
    <mergeCell ref="TUU11:TUZ11"/>
    <mergeCell ref="TVA11:TVF11"/>
    <mergeCell ref="TVG11:TVL11"/>
    <mergeCell ref="TVM11:TVR11"/>
    <mergeCell ref="TVS11:TVX11"/>
    <mergeCell ref="TVY11:TWD11"/>
    <mergeCell ref="TTK11:TTP11"/>
    <mergeCell ref="TTQ11:TTV11"/>
    <mergeCell ref="TTW11:TUB11"/>
    <mergeCell ref="TUC11:TUH11"/>
    <mergeCell ref="TUI11:TUN11"/>
    <mergeCell ref="TUO11:TUT11"/>
    <mergeCell ref="TSA11:TSF11"/>
    <mergeCell ref="TSG11:TSL11"/>
    <mergeCell ref="TSM11:TSR11"/>
    <mergeCell ref="TSS11:TSX11"/>
    <mergeCell ref="TSY11:TTD11"/>
    <mergeCell ref="TTE11:TTJ11"/>
    <mergeCell ref="TQQ11:TQV11"/>
    <mergeCell ref="TQW11:TRB11"/>
    <mergeCell ref="TRC11:TRH11"/>
    <mergeCell ref="TRI11:TRN11"/>
    <mergeCell ref="TRO11:TRT11"/>
    <mergeCell ref="TRU11:TRZ11"/>
    <mergeCell ref="TPG11:TPL11"/>
    <mergeCell ref="TPM11:TPR11"/>
    <mergeCell ref="TPS11:TPX11"/>
    <mergeCell ref="TPY11:TQD11"/>
    <mergeCell ref="TQE11:TQJ11"/>
    <mergeCell ref="TQK11:TQP11"/>
    <mergeCell ref="TNW11:TOB11"/>
    <mergeCell ref="TOC11:TOH11"/>
    <mergeCell ref="TOI11:TON11"/>
    <mergeCell ref="TOO11:TOT11"/>
    <mergeCell ref="TOU11:TOZ11"/>
    <mergeCell ref="TPA11:TPF11"/>
    <mergeCell ref="TMM11:TMR11"/>
    <mergeCell ref="TMS11:TMX11"/>
    <mergeCell ref="TMY11:TND11"/>
    <mergeCell ref="TNE11:TNJ11"/>
    <mergeCell ref="TNK11:TNP11"/>
    <mergeCell ref="TNQ11:TNV11"/>
    <mergeCell ref="TLC11:TLH11"/>
    <mergeCell ref="TLI11:TLN11"/>
    <mergeCell ref="TLO11:TLT11"/>
    <mergeCell ref="TLU11:TLZ11"/>
    <mergeCell ref="TMA11:TMF11"/>
    <mergeCell ref="TMG11:TML11"/>
    <mergeCell ref="TJS11:TJX11"/>
    <mergeCell ref="TJY11:TKD11"/>
    <mergeCell ref="TKE11:TKJ11"/>
    <mergeCell ref="TKK11:TKP11"/>
    <mergeCell ref="TKQ11:TKV11"/>
    <mergeCell ref="TKW11:TLB11"/>
    <mergeCell ref="TII11:TIN11"/>
    <mergeCell ref="TIO11:TIT11"/>
    <mergeCell ref="TIU11:TIZ11"/>
    <mergeCell ref="TJA11:TJF11"/>
    <mergeCell ref="TJG11:TJL11"/>
    <mergeCell ref="TJM11:TJR11"/>
    <mergeCell ref="TGY11:THD11"/>
    <mergeCell ref="THE11:THJ11"/>
    <mergeCell ref="THK11:THP11"/>
    <mergeCell ref="THQ11:THV11"/>
    <mergeCell ref="THW11:TIB11"/>
    <mergeCell ref="TIC11:TIH11"/>
    <mergeCell ref="TFO11:TFT11"/>
    <mergeCell ref="TFU11:TFZ11"/>
    <mergeCell ref="TGA11:TGF11"/>
    <mergeCell ref="TGG11:TGL11"/>
    <mergeCell ref="TGM11:TGR11"/>
    <mergeCell ref="TGS11:TGX11"/>
    <mergeCell ref="TEE11:TEJ11"/>
    <mergeCell ref="TEK11:TEP11"/>
    <mergeCell ref="TEQ11:TEV11"/>
    <mergeCell ref="TEW11:TFB11"/>
    <mergeCell ref="TFC11:TFH11"/>
    <mergeCell ref="TFI11:TFN11"/>
    <mergeCell ref="TCU11:TCZ11"/>
    <mergeCell ref="TDA11:TDF11"/>
    <mergeCell ref="TDG11:TDL11"/>
    <mergeCell ref="TDM11:TDR11"/>
    <mergeCell ref="TDS11:TDX11"/>
    <mergeCell ref="TDY11:TED11"/>
    <mergeCell ref="TBK11:TBP11"/>
    <mergeCell ref="TBQ11:TBV11"/>
    <mergeCell ref="TBW11:TCB11"/>
    <mergeCell ref="TCC11:TCH11"/>
    <mergeCell ref="TCI11:TCN11"/>
    <mergeCell ref="TCO11:TCT11"/>
    <mergeCell ref="TAA11:TAF11"/>
    <mergeCell ref="TAG11:TAL11"/>
    <mergeCell ref="TAM11:TAR11"/>
    <mergeCell ref="TAS11:TAX11"/>
    <mergeCell ref="TAY11:TBD11"/>
    <mergeCell ref="TBE11:TBJ11"/>
    <mergeCell ref="SYQ11:SYV11"/>
    <mergeCell ref="SYW11:SZB11"/>
    <mergeCell ref="SZC11:SZH11"/>
    <mergeCell ref="SZI11:SZN11"/>
    <mergeCell ref="SZO11:SZT11"/>
    <mergeCell ref="SZU11:SZZ11"/>
    <mergeCell ref="SXG11:SXL11"/>
    <mergeCell ref="SXM11:SXR11"/>
    <mergeCell ref="SXS11:SXX11"/>
    <mergeCell ref="SXY11:SYD11"/>
    <mergeCell ref="SYE11:SYJ11"/>
    <mergeCell ref="SYK11:SYP11"/>
    <mergeCell ref="SVW11:SWB11"/>
    <mergeCell ref="SWC11:SWH11"/>
    <mergeCell ref="SWI11:SWN11"/>
    <mergeCell ref="SWO11:SWT11"/>
    <mergeCell ref="SWU11:SWZ11"/>
    <mergeCell ref="SXA11:SXF11"/>
    <mergeCell ref="SUM11:SUR11"/>
    <mergeCell ref="SUS11:SUX11"/>
    <mergeCell ref="SUY11:SVD11"/>
    <mergeCell ref="SVE11:SVJ11"/>
    <mergeCell ref="SVK11:SVP11"/>
    <mergeCell ref="SVQ11:SVV11"/>
    <mergeCell ref="STC11:STH11"/>
    <mergeCell ref="STI11:STN11"/>
    <mergeCell ref="STO11:STT11"/>
    <mergeCell ref="STU11:STZ11"/>
    <mergeCell ref="SUA11:SUF11"/>
    <mergeCell ref="SUG11:SUL11"/>
    <mergeCell ref="SRS11:SRX11"/>
    <mergeCell ref="SRY11:SSD11"/>
    <mergeCell ref="SSE11:SSJ11"/>
    <mergeCell ref="SSK11:SSP11"/>
    <mergeCell ref="SSQ11:SSV11"/>
    <mergeCell ref="SSW11:STB11"/>
    <mergeCell ref="SQI11:SQN11"/>
    <mergeCell ref="SQO11:SQT11"/>
    <mergeCell ref="SQU11:SQZ11"/>
    <mergeCell ref="SRA11:SRF11"/>
    <mergeCell ref="SRG11:SRL11"/>
    <mergeCell ref="SRM11:SRR11"/>
    <mergeCell ref="SOY11:SPD11"/>
    <mergeCell ref="SPE11:SPJ11"/>
    <mergeCell ref="SPK11:SPP11"/>
    <mergeCell ref="SPQ11:SPV11"/>
    <mergeCell ref="SPW11:SQB11"/>
    <mergeCell ref="SQC11:SQH11"/>
    <mergeCell ref="SNO11:SNT11"/>
    <mergeCell ref="SNU11:SNZ11"/>
    <mergeCell ref="SOA11:SOF11"/>
    <mergeCell ref="SOG11:SOL11"/>
    <mergeCell ref="SOM11:SOR11"/>
    <mergeCell ref="SOS11:SOX11"/>
    <mergeCell ref="SME11:SMJ11"/>
    <mergeCell ref="SMK11:SMP11"/>
    <mergeCell ref="SMQ11:SMV11"/>
    <mergeCell ref="SMW11:SNB11"/>
    <mergeCell ref="SNC11:SNH11"/>
    <mergeCell ref="SNI11:SNN11"/>
    <mergeCell ref="SKU11:SKZ11"/>
    <mergeCell ref="SLA11:SLF11"/>
    <mergeCell ref="SLG11:SLL11"/>
    <mergeCell ref="SLM11:SLR11"/>
    <mergeCell ref="SLS11:SLX11"/>
    <mergeCell ref="SLY11:SMD11"/>
    <mergeCell ref="SJK11:SJP11"/>
    <mergeCell ref="SJQ11:SJV11"/>
    <mergeCell ref="SJW11:SKB11"/>
    <mergeCell ref="SKC11:SKH11"/>
    <mergeCell ref="SKI11:SKN11"/>
    <mergeCell ref="SKO11:SKT11"/>
    <mergeCell ref="SIA11:SIF11"/>
    <mergeCell ref="SIG11:SIL11"/>
    <mergeCell ref="SIM11:SIR11"/>
    <mergeCell ref="SIS11:SIX11"/>
    <mergeCell ref="SIY11:SJD11"/>
    <mergeCell ref="SJE11:SJJ11"/>
    <mergeCell ref="SGQ11:SGV11"/>
    <mergeCell ref="SGW11:SHB11"/>
    <mergeCell ref="SHC11:SHH11"/>
    <mergeCell ref="SHI11:SHN11"/>
    <mergeCell ref="SHO11:SHT11"/>
    <mergeCell ref="SHU11:SHZ11"/>
    <mergeCell ref="SFG11:SFL11"/>
    <mergeCell ref="SFM11:SFR11"/>
    <mergeCell ref="SFS11:SFX11"/>
    <mergeCell ref="SFY11:SGD11"/>
    <mergeCell ref="SGE11:SGJ11"/>
    <mergeCell ref="SGK11:SGP11"/>
    <mergeCell ref="SDW11:SEB11"/>
    <mergeCell ref="SEC11:SEH11"/>
    <mergeCell ref="SEI11:SEN11"/>
    <mergeCell ref="SEO11:SET11"/>
    <mergeCell ref="SEU11:SEZ11"/>
    <mergeCell ref="SFA11:SFF11"/>
    <mergeCell ref="SCM11:SCR11"/>
    <mergeCell ref="SCS11:SCX11"/>
    <mergeCell ref="SCY11:SDD11"/>
    <mergeCell ref="SDE11:SDJ11"/>
    <mergeCell ref="SDK11:SDP11"/>
    <mergeCell ref="SDQ11:SDV11"/>
    <mergeCell ref="SBC11:SBH11"/>
    <mergeCell ref="SBI11:SBN11"/>
    <mergeCell ref="SBO11:SBT11"/>
    <mergeCell ref="SBU11:SBZ11"/>
    <mergeCell ref="SCA11:SCF11"/>
    <mergeCell ref="SCG11:SCL11"/>
    <mergeCell ref="RZS11:RZX11"/>
    <mergeCell ref="RZY11:SAD11"/>
    <mergeCell ref="SAE11:SAJ11"/>
    <mergeCell ref="SAK11:SAP11"/>
    <mergeCell ref="SAQ11:SAV11"/>
    <mergeCell ref="SAW11:SBB11"/>
    <mergeCell ref="RYI11:RYN11"/>
    <mergeCell ref="RYO11:RYT11"/>
    <mergeCell ref="RYU11:RYZ11"/>
    <mergeCell ref="RZA11:RZF11"/>
    <mergeCell ref="RZG11:RZL11"/>
    <mergeCell ref="RZM11:RZR11"/>
    <mergeCell ref="RWY11:RXD11"/>
    <mergeCell ref="RXE11:RXJ11"/>
    <mergeCell ref="RXK11:RXP11"/>
    <mergeCell ref="RXQ11:RXV11"/>
    <mergeCell ref="RXW11:RYB11"/>
    <mergeCell ref="RYC11:RYH11"/>
    <mergeCell ref="RVO11:RVT11"/>
    <mergeCell ref="RVU11:RVZ11"/>
    <mergeCell ref="RWA11:RWF11"/>
    <mergeCell ref="RWG11:RWL11"/>
    <mergeCell ref="RWM11:RWR11"/>
    <mergeCell ref="RWS11:RWX11"/>
    <mergeCell ref="RUE11:RUJ11"/>
    <mergeCell ref="RUK11:RUP11"/>
    <mergeCell ref="RUQ11:RUV11"/>
    <mergeCell ref="RUW11:RVB11"/>
    <mergeCell ref="RVC11:RVH11"/>
    <mergeCell ref="RVI11:RVN11"/>
    <mergeCell ref="RSU11:RSZ11"/>
    <mergeCell ref="RTA11:RTF11"/>
    <mergeCell ref="RTG11:RTL11"/>
    <mergeCell ref="RTM11:RTR11"/>
    <mergeCell ref="RTS11:RTX11"/>
    <mergeCell ref="RTY11:RUD11"/>
    <mergeCell ref="RRK11:RRP11"/>
    <mergeCell ref="RRQ11:RRV11"/>
    <mergeCell ref="RRW11:RSB11"/>
    <mergeCell ref="RSC11:RSH11"/>
    <mergeCell ref="RSI11:RSN11"/>
    <mergeCell ref="RSO11:RST11"/>
    <mergeCell ref="RQA11:RQF11"/>
    <mergeCell ref="RQG11:RQL11"/>
    <mergeCell ref="RQM11:RQR11"/>
    <mergeCell ref="RQS11:RQX11"/>
    <mergeCell ref="RQY11:RRD11"/>
    <mergeCell ref="RRE11:RRJ11"/>
    <mergeCell ref="ROQ11:ROV11"/>
    <mergeCell ref="ROW11:RPB11"/>
    <mergeCell ref="RPC11:RPH11"/>
    <mergeCell ref="RPI11:RPN11"/>
    <mergeCell ref="RPO11:RPT11"/>
    <mergeCell ref="RPU11:RPZ11"/>
    <mergeCell ref="RNG11:RNL11"/>
    <mergeCell ref="RNM11:RNR11"/>
    <mergeCell ref="RNS11:RNX11"/>
    <mergeCell ref="RNY11:ROD11"/>
    <mergeCell ref="ROE11:ROJ11"/>
    <mergeCell ref="ROK11:ROP11"/>
    <mergeCell ref="RLW11:RMB11"/>
    <mergeCell ref="RMC11:RMH11"/>
    <mergeCell ref="RMI11:RMN11"/>
    <mergeCell ref="RMO11:RMT11"/>
    <mergeCell ref="RMU11:RMZ11"/>
    <mergeCell ref="RNA11:RNF11"/>
    <mergeCell ref="RKM11:RKR11"/>
    <mergeCell ref="RKS11:RKX11"/>
    <mergeCell ref="RKY11:RLD11"/>
    <mergeCell ref="RLE11:RLJ11"/>
    <mergeCell ref="RLK11:RLP11"/>
    <mergeCell ref="RLQ11:RLV11"/>
    <mergeCell ref="RJC11:RJH11"/>
    <mergeCell ref="RJI11:RJN11"/>
    <mergeCell ref="RJO11:RJT11"/>
    <mergeCell ref="RJU11:RJZ11"/>
    <mergeCell ref="RKA11:RKF11"/>
    <mergeCell ref="RKG11:RKL11"/>
    <mergeCell ref="RHS11:RHX11"/>
    <mergeCell ref="RHY11:RID11"/>
    <mergeCell ref="RIE11:RIJ11"/>
    <mergeCell ref="RIK11:RIP11"/>
    <mergeCell ref="RIQ11:RIV11"/>
    <mergeCell ref="RIW11:RJB11"/>
    <mergeCell ref="RGI11:RGN11"/>
    <mergeCell ref="RGO11:RGT11"/>
    <mergeCell ref="RGU11:RGZ11"/>
    <mergeCell ref="RHA11:RHF11"/>
    <mergeCell ref="RHG11:RHL11"/>
    <mergeCell ref="RHM11:RHR11"/>
    <mergeCell ref="REY11:RFD11"/>
    <mergeCell ref="RFE11:RFJ11"/>
    <mergeCell ref="RFK11:RFP11"/>
    <mergeCell ref="RFQ11:RFV11"/>
    <mergeCell ref="RFW11:RGB11"/>
    <mergeCell ref="RGC11:RGH11"/>
    <mergeCell ref="RDO11:RDT11"/>
    <mergeCell ref="RDU11:RDZ11"/>
    <mergeCell ref="REA11:REF11"/>
    <mergeCell ref="REG11:REL11"/>
    <mergeCell ref="REM11:RER11"/>
    <mergeCell ref="RES11:REX11"/>
    <mergeCell ref="RCE11:RCJ11"/>
    <mergeCell ref="RCK11:RCP11"/>
    <mergeCell ref="RCQ11:RCV11"/>
    <mergeCell ref="RCW11:RDB11"/>
    <mergeCell ref="RDC11:RDH11"/>
    <mergeCell ref="RDI11:RDN11"/>
    <mergeCell ref="RAU11:RAZ11"/>
    <mergeCell ref="RBA11:RBF11"/>
    <mergeCell ref="RBG11:RBL11"/>
    <mergeCell ref="RBM11:RBR11"/>
    <mergeCell ref="RBS11:RBX11"/>
    <mergeCell ref="RBY11:RCD11"/>
    <mergeCell ref="QZK11:QZP11"/>
    <mergeCell ref="QZQ11:QZV11"/>
    <mergeCell ref="QZW11:RAB11"/>
    <mergeCell ref="RAC11:RAH11"/>
    <mergeCell ref="RAI11:RAN11"/>
    <mergeCell ref="RAO11:RAT11"/>
    <mergeCell ref="QYA11:QYF11"/>
    <mergeCell ref="QYG11:QYL11"/>
    <mergeCell ref="QYM11:QYR11"/>
    <mergeCell ref="QYS11:QYX11"/>
    <mergeCell ref="QYY11:QZD11"/>
    <mergeCell ref="QZE11:QZJ11"/>
    <mergeCell ref="QWQ11:QWV11"/>
    <mergeCell ref="QWW11:QXB11"/>
    <mergeCell ref="QXC11:QXH11"/>
    <mergeCell ref="QXI11:QXN11"/>
    <mergeCell ref="QXO11:QXT11"/>
    <mergeCell ref="QXU11:QXZ11"/>
    <mergeCell ref="QVG11:QVL11"/>
    <mergeCell ref="QVM11:QVR11"/>
    <mergeCell ref="QVS11:QVX11"/>
    <mergeCell ref="QVY11:QWD11"/>
    <mergeCell ref="QWE11:QWJ11"/>
    <mergeCell ref="QWK11:QWP11"/>
    <mergeCell ref="QTW11:QUB11"/>
    <mergeCell ref="QUC11:QUH11"/>
    <mergeCell ref="QUI11:QUN11"/>
    <mergeCell ref="QUO11:QUT11"/>
    <mergeCell ref="QUU11:QUZ11"/>
    <mergeCell ref="QVA11:QVF11"/>
    <mergeCell ref="QSM11:QSR11"/>
    <mergeCell ref="QSS11:QSX11"/>
    <mergeCell ref="QSY11:QTD11"/>
    <mergeCell ref="QTE11:QTJ11"/>
    <mergeCell ref="QTK11:QTP11"/>
    <mergeCell ref="QTQ11:QTV11"/>
    <mergeCell ref="QRC11:QRH11"/>
    <mergeCell ref="QRI11:QRN11"/>
    <mergeCell ref="QRO11:QRT11"/>
    <mergeCell ref="QRU11:QRZ11"/>
    <mergeCell ref="QSA11:QSF11"/>
    <mergeCell ref="QSG11:QSL11"/>
    <mergeCell ref="QPS11:QPX11"/>
    <mergeCell ref="QPY11:QQD11"/>
    <mergeCell ref="QQE11:QQJ11"/>
    <mergeCell ref="QQK11:QQP11"/>
    <mergeCell ref="QQQ11:QQV11"/>
    <mergeCell ref="QQW11:QRB11"/>
    <mergeCell ref="QOI11:QON11"/>
    <mergeCell ref="QOO11:QOT11"/>
    <mergeCell ref="QOU11:QOZ11"/>
    <mergeCell ref="QPA11:QPF11"/>
    <mergeCell ref="QPG11:QPL11"/>
    <mergeCell ref="QPM11:QPR11"/>
    <mergeCell ref="QMY11:QND11"/>
    <mergeCell ref="QNE11:QNJ11"/>
    <mergeCell ref="QNK11:QNP11"/>
    <mergeCell ref="QNQ11:QNV11"/>
    <mergeCell ref="QNW11:QOB11"/>
    <mergeCell ref="QOC11:QOH11"/>
    <mergeCell ref="QLO11:QLT11"/>
    <mergeCell ref="QLU11:QLZ11"/>
    <mergeCell ref="QMA11:QMF11"/>
    <mergeCell ref="QMG11:QML11"/>
    <mergeCell ref="QMM11:QMR11"/>
    <mergeCell ref="QMS11:QMX11"/>
    <mergeCell ref="QKE11:QKJ11"/>
    <mergeCell ref="QKK11:QKP11"/>
    <mergeCell ref="QKQ11:QKV11"/>
    <mergeCell ref="QKW11:QLB11"/>
    <mergeCell ref="QLC11:QLH11"/>
    <mergeCell ref="QLI11:QLN11"/>
    <mergeCell ref="QIU11:QIZ11"/>
    <mergeCell ref="QJA11:QJF11"/>
    <mergeCell ref="QJG11:QJL11"/>
    <mergeCell ref="QJM11:QJR11"/>
    <mergeCell ref="QJS11:QJX11"/>
    <mergeCell ref="QJY11:QKD11"/>
    <mergeCell ref="QHK11:QHP11"/>
    <mergeCell ref="QHQ11:QHV11"/>
    <mergeCell ref="QHW11:QIB11"/>
    <mergeCell ref="QIC11:QIH11"/>
    <mergeCell ref="QII11:QIN11"/>
    <mergeCell ref="QIO11:QIT11"/>
    <mergeCell ref="QGA11:QGF11"/>
    <mergeCell ref="QGG11:QGL11"/>
    <mergeCell ref="QGM11:QGR11"/>
    <mergeCell ref="QGS11:QGX11"/>
    <mergeCell ref="QGY11:QHD11"/>
    <mergeCell ref="QHE11:QHJ11"/>
    <mergeCell ref="QEQ11:QEV11"/>
    <mergeCell ref="QEW11:QFB11"/>
    <mergeCell ref="QFC11:QFH11"/>
    <mergeCell ref="QFI11:QFN11"/>
    <mergeCell ref="QFO11:QFT11"/>
    <mergeCell ref="QFU11:QFZ11"/>
    <mergeCell ref="QDG11:QDL11"/>
    <mergeCell ref="QDM11:QDR11"/>
    <mergeCell ref="QDS11:QDX11"/>
    <mergeCell ref="QDY11:QED11"/>
    <mergeCell ref="QEE11:QEJ11"/>
    <mergeCell ref="QEK11:QEP11"/>
    <mergeCell ref="QBW11:QCB11"/>
    <mergeCell ref="QCC11:QCH11"/>
    <mergeCell ref="QCI11:QCN11"/>
    <mergeCell ref="QCO11:QCT11"/>
    <mergeCell ref="QCU11:QCZ11"/>
    <mergeCell ref="QDA11:QDF11"/>
    <mergeCell ref="QAM11:QAR11"/>
    <mergeCell ref="QAS11:QAX11"/>
    <mergeCell ref="QAY11:QBD11"/>
    <mergeCell ref="QBE11:QBJ11"/>
    <mergeCell ref="QBK11:QBP11"/>
    <mergeCell ref="QBQ11:QBV11"/>
    <mergeCell ref="PZC11:PZH11"/>
    <mergeCell ref="PZI11:PZN11"/>
    <mergeCell ref="PZO11:PZT11"/>
    <mergeCell ref="PZU11:PZZ11"/>
    <mergeCell ref="QAA11:QAF11"/>
    <mergeCell ref="QAG11:QAL11"/>
    <mergeCell ref="PXS11:PXX11"/>
    <mergeCell ref="PXY11:PYD11"/>
    <mergeCell ref="PYE11:PYJ11"/>
    <mergeCell ref="PYK11:PYP11"/>
    <mergeCell ref="PYQ11:PYV11"/>
    <mergeCell ref="PYW11:PZB11"/>
    <mergeCell ref="PWI11:PWN11"/>
    <mergeCell ref="PWO11:PWT11"/>
    <mergeCell ref="PWU11:PWZ11"/>
    <mergeCell ref="PXA11:PXF11"/>
    <mergeCell ref="PXG11:PXL11"/>
    <mergeCell ref="PXM11:PXR11"/>
    <mergeCell ref="PUY11:PVD11"/>
    <mergeCell ref="PVE11:PVJ11"/>
    <mergeCell ref="PVK11:PVP11"/>
    <mergeCell ref="PVQ11:PVV11"/>
    <mergeCell ref="PVW11:PWB11"/>
    <mergeCell ref="PWC11:PWH11"/>
    <mergeCell ref="PTO11:PTT11"/>
    <mergeCell ref="PTU11:PTZ11"/>
    <mergeCell ref="PUA11:PUF11"/>
    <mergeCell ref="PUG11:PUL11"/>
    <mergeCell ref="PUM11:PUR11"/>
    <mergeCell ref="PUS11:PUX11"/>
    <mergeCell ref="PSE11:PSJ11"/>
    <mergeCell ref="PSK11:PSP11"/>
    <mergeCell ref="PSQ11:PSV11"/>
    <mergeCell ref="PSW11:PTB11"/>
    <mergeCell ref="PTC11:PTH11"/>
    <mergeCell ref="PTI11:PTN11"/>
    <mergeCell ref="PQU11:PQZ11"/>
    <mergeCell ref="PRA11:PRF11"/>
    <mergeCell ref="PRG11:PRL11"/>
    <mergeCell ref="PRM11:PRR11"/>
    <mergeCell ref="PRS11:PRX11"/>
    <mergeCell ref="PRY11:PSD11"/>
    <mergeCell ref="PPK11:PPP11"/>
    <mergeCell ref="PPQ11:PPV11"/>
    <mergeCell ref="PPW11:PQB11"/>
    <mergeCell ref="PQC11:PQH11"/>
    <mergeCell ref="PQI11:PQN11"/>
    <mergeCell ref="PQO11:PQT11"/>
    <mergeCell ref="POA11:POF11"/>
    <mergeCell ref="POG11:POL11"/>
    <mergeCell ref="POM11:POR11"/>
    <mergeCell ref="POS11:POX11"/>
    <mergeCell ref="POY11:PPD11"/>
    <mergeCell ref="PPE11:PPJ11"/>
    <mergeCell ref="PMQ11:PMV11"/>
    <mergeCell ref="PMW11:PNB11"/>
    <mergeCell ref="PNC11:PNH11"/>
    <mergeCell ref="PNI11:PNN11"/>
    <mergeCell ref="PNO11:PNT11"/>
    <mergeCell ref="PNU11:PNZ11"/>
    <mergeCell ref="PLG11:PLL11"/>
    <mergeCell ref="PLM11:PLR11"/>
    <mergeCell ref="PLS11:PLX11"/>
    <mergeCell ref="PLY11:PMD11"/>
    <mergeCell ref="PME11:PMJ11"/>
    <mergeCell ref="PMK11:PMP11"/>
    <mergeCell ref="PJW11:PKB11"/>
    <mergeCell ref="PKC11:PKH11"/>
    <mergeCell ref="PKI11:PKN11"/>
    <mergeCell ref="PKO11:PKT11"/>
    <mergeCell ref="PKU11:PKZ11"/>
    <mergeCell ref="PLA11:PLF11"/>
    <mergeCell ref="PIM11:PIR11"/>
    <mergeCell ref="PIS11:PIX11"/>
    <mergeCell ref="PIY11:PJD11"/>
    <mergeCell ref="PJE11:PJJ11"/>
    <mergeCell ref="PJK11:PJP11"/>
    <mergeCell ref="PJQ11:PJV11"/>
    <mergeCell ref="PHC11:PHH11"/>
    <mergeCell ref="PHI11:PHN11"/>
    <mergeCell ref="PHO11:PHT11"/>
    <mergeCell ref="PHU11:PHZ11"/>
    <mergeCell ref="PIA11:PIF11"/>
    <mergeCell ref="PIG11:PIL11"/>
    <mergeCell ref="PFS11:PFX11"/>
    <mergeCell ref="PFY11:PGD11"/>
    <mergeCell ref="PGE11:PGJ11"/>
    <mergeCell ref="PGK11:PGP11"/>
    <mergeCell ref="PGQ11:PGV11"/>
    <mergeCell ref="PGW11:PHB11"/>
    <mergeCell ref="PEI11:PEN11"/>
    <mergeCell ref="PEO11:PET11"/>
    <mergeCell ref="PEU11:PEZ11"/>
    <mergeCell ref="PFA11:PFF11"/>
    <mergeCell ref="PFG11:PFL11"/>
    <mergeCell ref="PFM11:PFR11"/>
    <mergeCell ref="PCY11:PDD11"/>
    <mergeCell ref="PDE11:PDJ11"/>
    <mergeCell ref="PDK11:PDP11"/>
    <mergeCell ref="PDQ11:PDV11"/>
    <mergeCell ref="PDW11:PEB11"/>
    <mergeCell ref="PEC11:PEH11"/>
    <mergeCell ref="PBO11:PBT11"/>
    <mergeCell ref="PBU11:PBZ11"/>
    <mergeCell ref="PCA11:PCF11"/>
    <mergeCell ref="PCG11:PCL11"/>
    <mergeCell ref="PCM11:PCR11"/>
    <mergeCell ref="PCS11:PCX11"/>
    <mergeCell ref="PAE11:PAJ11"/>
    <mergeCell ref="PAK11:PAP11"/>
    <mergeCell ref="PAQ11:PAV11"/>
    <mergeCell ref="PAW11:PBB11"/>
    <mergeCell ref="PBC11:PBH11"/>
    <mergeCell ref="PBI11:PBN11"/>
    <mergeCell ref="OYU11:OYZ11"/>
    <mergeCell ref="OZA11:OZF11"/>
    <mergeCell ref="OZG11:OZL11"/>
    <mergeCell ref="OZM11:OZR11"/>
    <mergeCell ref="OZS11:OZX11"/>
    <mergeCell ref="OZY11:PAD11"/>
    <mergeCell ref="OXK11:OXP11"/>
    <mergeCell ref="OXQ11:OXV11"/>
    <mergeCell ref="OXW11:OYB11"/>
    <mergeCell ref="OYC11:OYH11"/>
    <mergeCell ref="OYI11:OYN11"/>
    <mergeCell ref="OYO11:OYT11"/>
    <mergeCell ref="OWA11:OWF11"/>
    <mergeCell ref="OWG11:OWL11"/>
    <mergeCell ref="OWM11:OWR11"/>
    <mergeCell ref="OWS11:OWX11"/>
    <mergeCell ref="OWY11:OXD11"/>
    <mergeCell ref="OXE11:OXJ11"/>
    <mergeCell ref="OUQ11:OUV11"/>
    <mergeCell ref="OUW11:OVB11"/>
    <mergeCell ref="OVC11:OVH11"/>
    <mergeCell ref="OVI11:OVN11"/>
    <mergeCell ref="OVO11:OVT11"/>
    <mergeCell ref="OVU11:OVZ11"/>
    <mergeCell ref="OTG11:OTL11"/>
    <mergeCell ref="OTM11:OTR11"/>
    <mergeCell ref="OTS11:OTX11"/>
    <mergeCell ref="OTY11:OUD11"/>
    <mergeCell ref="OUE11:OUJ11"/>
    <mergeCell ref="OUK11:OUP11"/>
    <mergeCell ref="ORW11:OSB11"/>
    <mergeCell ref="OSC11:OSH11"/>
    <mergeCell ref="OSI11:OSN11"/>
    <mergeCell ref="OSO11:OST11"/>
    <mergeCell ref="OSU11:OSZ11"/>
    <mergeCell ref="OTA11:OTF11"/>
    <mergeCell ref="OQM11:OQR11"/>
    <mergeCell ref="OQS11:OQX11"/>
    <mergeCell ref="OQY11:ORD11"/>
    <mergeCell ref="ORE11:ORJ11"/>
    <mergeCell ref="ORK11:ORP11"/>
    <mergeCell ref="ORQ11:ORV11"/>
    <mergeCell ref="OPC11:OPH11"/>
    <mergeCell ref="OPI11:OPN11"/>
    <mergeCell ref="OPO11:OPT11"/>
    <mergeCell ref="OPU11:OPZ11"/>
    <mergeCell ref="OQA11:OQF11"/>
    <mergeCell ref="OQG11:OQL11"/>
    <mergeCell ref="ONS11:ONX11"/>
    <mergeCell ref="ONY11:OOD11"/>
    <mergeCell ref="OOE11:OOJ11"/>
    <mergeCell ref="OOK11:OOP11"/>
    <mergeCell ref="OOQ11:OOV11"/>
    <mergeCell ref="OOW11:OPB11"/>
    <mergeCell ref="OMI11:OMN11"/>
    <mergeCell ref="OMO11:OMT11"/>
    <mergeCell ref="OMU11:OMZ11"/>
    <mergeCell ref="ONA11:ONF11"/>
    <mergeCell ref="ONG11:ONL11"/>
    <mergeCell ref="ONM11:ONR11"/>
    <mergeCell ref="OKY11:OLD11"/>
    <mergeCell ref="OLE11:OLJ11"/>
    <mergeCell ref="OLK11:OLP11"/>
    <mergeCell ref="OLQ11:OLV11"/>
    <mergeCell ref="OLW11:OMB11"/>
    <mergeCell ref="OMC11:OMH11"/>
    <mergeCell ref="OJO11:OJT11"/>
    <mergeCell ref="OJU11:OJZ11"/>
    <mergeCell ref="OKA11:OKF11"/>
    <mergeCell ref="OKG11:OKL11"/>
    <mergeCell ref="OKM11:OKR11"/>
    <mergeCell ref="OKS11:OKX11"/>
    <mergeCell ref="OIE11:OIJ11"/>
    <mergeCell ref="OIK11:OIP11"/>
    <mergeCell ref="OIQ11:OIV11"/>
    <mergeCell ref="OIW11:OJB11"/>
    <mergeCell ref="OJC11:OJH11"/>
    <mergeCell ref="OJI11:OJN11"/>
    <mergeCell ref="OGU11:OGZ11"/>
    <mergeCell ref="OHA11:OHF11"/>
    <mergeCell ref="OHG11:OHL11"/>
    <mergeCell ref="OHM11:OHR11"/>
    <mergeCell ref="OHS11:OHX11"/>
    <mergeCell ref="OHY11:OID11"/>
    <mergeCell ref="OFK11:OFP11"/>
    <mergeCell ref="OFQ11:OFV11"/>
    <mergeCell ref="OFW11:OGB11"/>
    <mergeCell ref="OGC11:OGH11"/>
    <mergeCell ref="OGI11:OGN11"/>
    <mergeCell ref="OGO11:OGT11"/>
    <mergeCell ref="OEA11:OEF11"/>
    <mergeCell ref="OEG11:OEL11"/>
    <mergeCell ref="OEM11:OER11"/>
    <mergeCell ref="OES11:OEX11"/>
    <mergeCell ref="OEY11:OFD11"/>
    <mergeCell ref="OFE11:OFJ11"/>
    <mergeCell ref="OCQ11:OCV11"/>
    <mergeCell ref="OCW11:ODB11"/>
    <mergeCell ref="ODC11:ODH11"/>
    <mergeCell ref="ODI11:ODN11"/>
    <mergeCell ref="ODO11:ODT11"/>
    <mergeCell ref="ODU11:ODZ11"/>
    <mergeCell ref="OBG11:OBL11"/>
    <mergeCell ref="OBM11:OBR11"/>
    <mergeCell ref="OBS11:OBX11"/>
    <mergeCell ref="OBY11:OCD11"/>
    <mergeCell ref="OCE11:OCJ11"/>
    <mergeCell ref="OCK11:OCP11"/>
    <mergeCell ref="NZW11:OAB11"/>
    <mergeCell ref="OAC11:OAH11"/>
    <mergeCell ref="OAI11:OAN11"/>
    <mergeCell ref="OAO11:OAT11"/>
    <mergeCell ref="OAU11:OAZ11"/>
    <mergeCell ref="OBA11:OBF11"/>
    <mergeCell ref="NYM11:NYR11"/>
    <mergeCell ref="NYS11:NYX11"/>
    <mergeCell ref="NYY11:NZD11"/>
    <mergeCell ref="NZE11:NZJ11"/>
    <mergeCell ref="NZK11:NZP11"/>
    <mergeCell ref="NZQ11:NZV11"/>
    <mergeCell ref="NXC11:NXH11"/>
    <mergeCell ref="NXI11:NXN11"/>
    <mergeCell ref="NXO11:NXT11"/>
    <mergeCell ref="NXU11:NXZ11"/>
    <mergeCell ref="NYA11:NYF11"/>
    <mergeCell ref="NYG11:NYL11"/>
    <mergeCell ref="NVS11:NVX11"/>
    <mergeCell ref="NVY11:NWD11"/>
    <mergeCell ref="NWE11:NWJ11"/>
    <mergeCell ref="NWK11:NWP11"/>
    <mergeCell ref="NWQ11:NWV11"/>
    <mergeCell ref="NWW11:NXB11"/>
    <mergeCell ref="NUI11:NUN11"/>
    <mergeCell ref="NUO11:NUT11"/>
    <mergeCell ref="NUU11:NUZ11"/>
    <mergeCell ref="NVA11:NVF11"/>
    <mergeCell ref="NVG11:NVL11"/>
    <mergeCell ref="NVM11:NVR11"/>
    <mergeCell ref="NSY11:NTD11"/>
    <mergeCell ref="NTE11:NTJ11"/>
    <mergeCell ref="NTK11:NTP11"/>
    <mergeCell ref="NTQ11:NTV11"/>
    <mergeCell ref="NTW11:NUB11"/>
    <mergeCell ref="NUC11:NUH11"/>
    <mergeCell ref="NRO11:NRT11"/>
    <mergeCell ref="NRU11:NRZ11"/>
    <mergeCell ref="NSA11:NSF11"/>
    <mergeCell ref="NSG11:NSL11"/>
    <mergeCell ref="NSM11:NSR11"/>
    <mergeCell ref="NSS11:NSX11"/>
    <mergeCell ref="NQE11:NQJ11"/>
    <mergeCell ref="NQK11:NQP11"/>
    <mergeCell ref="NQQ11:NQV11"/>
    <mergeCell ref="NQW11:NRB11"/>
    <mergeCell ref="NRC11:NRH11"/>
    <mergeCell ref="NRI11:NRN11"/>
    <mergeCell ref="NOU11:NOZ11"/>
    <mergeCell ref="NPA11:NPF11"/>
    <mergeCell ref="NPG11:NPL11"/>
    <mergeCell ref="NPM11:NPR11"/>
    <mergeCell ref="NPS11:NPX11"/>
    <mergeCell ref="NPY11:NQD11"/>
    <mergeCell ref="NNK11:NNP11"/>
    <mergeCell ref="NNQ11:NNV11"/>
    <mergeCell ref="NNW11:NOB11"/>
    <mergeCell ref="NOC11:NOH11"/>
    <mergeCell ref="NOI11:NON11"/>
    <mergeCell ref="NOO11:NOT11"/>
    <mergeCell ref="NMA11:NMF11"/>
    <mergeCell ref="NMG11:NML11"/>
    <mergeCell ref="NMM11:NMR11"/>
    <mergeCell ref="NMS11:NMX11"/>
    <mergeCell ref="NMY11:NND11"/>
    <mergeCell ref="NNE11:NNJ11"/>
    <mergeCell ref="NKQ11:NKV11"/>
    <mergeCell ref="NKW11:NLB11"/>
    <mergeCell ref="NLC11:NLH11"/>
    <mergeCell ref="NLI11:NLN11"/>
    <mergeCell ref="NLO11:NLT11"/>
    <mergeCell ref="NLU11:NLZ11"/>
    <mergeCell ref="NJG11:NJL11"/>
    <mergeCell ref="NJM11:NJR11"/>
    <mergeCell ref="NJS11:NJX11"/>
    <mergeCell ref="NJY11:NKD11"/>
    <mergeCell ref="NKE11:NKJ11"/>
    <mergeCell ref="NKK11:NKP11"/>
    <mergeCell ref="NHW11:NIB11"/>
    <mergeCell ref="NIC11:NIH11"/>
    <mergeCell ref="NII11:NIN11"/>
    <mergeCell ref="NIO11:NIT11"/>
    <mergeCell ref="NIU11:NIZ11"/>
    <mergeCell ref="NJA11:NJF11"/>
    <mergeCell ref="NGM11:NGR11"/>
    <mergeCell ref="NGS11:NGX11"/>
    <mergeCell ref="NGY11:NHD11"/>
    <mergeCell ref="NHE11:NHJ11"/>
    <mergeCell ref="NHK11:NHP11"/>
    <mergeCell ref="NHQ11:NHV11"/>
    <mergeCell ref="NFC11:NFH11"/>
    <mergeCell ref="NFI11:NFN11"/>
    <mergeCell ref="NFO11:NFT11"/>
    <mergeCell ref="NFU11:NFZ11"/>
    <mergeCell ref="NGA11:NGF11"/>
    <mergeCell ref="NGG11:NGL11"/>
    <mergeCell ref="NDS11:NDX11"/>
    <mergeCell ref="NDY11:NED11"/>
    <mergeCell ref="NEE11:NEJ11"/>
    <mergeCell ref="NEK11:NEP11"/>
    <mergeCell ref="NEQ11:NEV11"/>
    <mergeCell ref="NEW11:NFB11"/>
    <mergeCell ref="NCI11:NCN11"/>
    <mergeCell ref="NCO11:NCT11"/>
    <mergeCell ref="NCU11:NCZ11"/>
    <mergeCell ref="NDA11:NDF11"/>
    <mergeCell ref="NDG11:NDL11"/>
    <mergeCell ref="NDM11:NDR11"/>
    <mergeCell ref="NAY11:NBD11"/>
    <mergeCell ref="NBE11:NBJ11"/>
    <mergeCell ref="NBK11:NBP11"/>
    <mergeCell ref="NBQ11:NBV11"/>
    <mergeCell ref="NBW11:NCB11"/>
    <mergeCell ref="NCC11:NCH11"/>
    <mergeCell ref="MZO11:MZT11"/>
    <mergeCell ref="MZU11:MZZ11"/>
    <mergeCell ref="NAA11:NAF11"/>
    <mergeCell ref="NAG11:NAL11"/>
    <mergeCell ref="NAM11:NAR11"/>
    <mergeCell ref="NAS11:NAX11"/>
    <mergeCell ref="MYE11:MYJ11"/>
    <mergeCell ref="MYK11:MYP11"/>
    <mergeCell ref="MYQ11:MYV11"/>
    <mergeCell ref="MYW11:MZB11"/>
    <mergeCell ref="MZC11:MZH11"/>
    <mergeCell ref="MZI11:MZN11"/>
    <mergeCell ref="MWU11:MWZ11"/>
    <mergeCell ref="MXA11:MXF11"/>
    <mergeCell ref="MXG11:MXL11"/>
    <mergeCell ref="MXM11:MXR11"/>
    <mergeCell ref="MXS11:MXX11"/>
    <mergeCell ref="MXY11:MYD11"/>
    <mergeCell ref="MVK11:MVP11"/>
    <mergeCell ref="MVQ11:MVV11"/>
    <mergeCell ref="MVW11:MWB11"/>
    <mergeCell ref="MWC11:MWH11"/>
    <mergeCell ref="MWI11:MWN11"/>
    <mergeCell ref="MWO11:MWT11"/>
    <mergeCell ref="MUA11:MUF11"/>
    <mergeCell ref="MUG11:MUL11"/>
    <mergeCell ref="MUM11:MUR11"/>
    <mergeCell ref="MUS11:MUX11"/>
    <mergeCell ref="MUY11:MVD11"/>
    <mergeCell ref="MVE11:MVJ11"/>
    <mergeCell ref="MSQ11:MSV11"/>
    <mergeCell ref="MSW11:MTB11"/>
    <mergeCell ref="MTC11:MTH11"/>
    <mergeCell ref="MTI11:MTN11"/>
    <mergeCell ref="MTO11:MTT11"/>
    <mergeCell ref="MTU11:MTZ11"/>
    <mergeCell ref="MRG11:MRL11"/>
    <mergeCell ref="MRM11:MRR11"/>
    <mergeCell ref="MRS11:MRX11"/>
    <mergeCell ref="MRY11:MSD11"/>
    <mergeCell ref="MSE11:MSJ11"/>
    <mergeCell ref="MSK11:MSP11"/>
    <mergeCell ref="MPW11:MQB11"/>
    <mergeCell ref="MQC11:MQH11"/>
    <mergeCell ref="MQI11:MQN11"/>
    <mergeCell ref="MQO11:MQT11"/>
    <mergeCell ref="MQU11:MQZ11"/>
    <mergeCell ref="MRA11:MRF11"/>
    <mergeCell ref="MOM11:MOR11"/>
    <mergeCell ref="MOS11:MOX11"/>
    <mergeCell ref="MOY11:MPD11"/>
    <mergeCell ref="MPE11:MPJ11"/>
    <mergeCell ref="MPK11:MPP11"/>
    <mergeCell ref="MPQ11:MPV11"/>
    <mergeCell ref="MNC11:MNH11"/>
    <mergeCell ref="MNI11:MNN11"/>
    <mergeCell ref="MNO11:MNT11"/>
    <mergeCell ref="MNU11:MNZ11"/>
    <mergeCell ref="MOA11:MOF11"/>
    <mergeCell ref="MOG11:MOL11"/>
    <mergeCell ref="MLS11:MLX11"/>
    <mergeCell ref="MLY11:MMD11"/>
    <mergeCell ref="MME11:MMJ11"/>
    <mergeCell ref="MMK11:MMP11"/>
    <mergeCell ref="MMQ11:MMV11"/>
    <mergeCell ref="MMW11:MNB11"/>
    <mergeCell ref="MKI11:MKN11"/>
    <mergeCell ref="MKO11:MKT11"/>
    <mergeCell ref="MKU11:MKZ11"/>
    <mergeCell ref="MLA11:MLF11"/>
    <mergeCell ref="MLG11:MLL11"/>
    <mergeCell ref="MLM11:MLR11"/>
    <mergeCell ref="MIY11:MJD11"/>
    <mergeCell ref="MJE11:MJJ11"/>
    <mergeCell ref="MJK11:MJP11"/>
    <mergeCell ref="MJQ11:MJV11"/>
    <mergeCell ref="MJW11:MKB11"/>
    <mergeCell ref="MKC11:MKH11"/>
    <mergeCell ref="MHO11:MHT11"/>
    <mergeCell ref="MHU11:MHZ11"/>
    <mergeCell ref="MIA11:MIF11"/>
    <mergeCell ref="MIG11:MIL11"/>
    <mergeCell ref="MIM11:MIR11"/>
    <mergeCell ref="MIS11:MIX11"/>
    <mergeCell ref="MGE11:MGJ11"/>
    <mergeCell ref="MGK11:MGP11"/>
    <mergeCell ref="MGQ11:MGV11"/>
    <mergeCell ref="MGW11:MHB11"/>
    <mergeCell ref="MHC11:MHH11"/>
    <mergeCell ref="MHI11:MHN11"/>
    <mergeCell ref="MEU11:MEZ11"/>
    <mergeCell ref="MFA11:MFF11"/>
    <mergeCell ref="MFG11:MFL11"/>
    <mergeCell ref="MFM11:MFR11"/>
    <mergeCell ref="MFS11:MFX11"/>
    <mergeCell ref="MFY11:MGD11"/>
    <mergeCell ref="MDK11:MDP11"/>
    <mergeCell ref="MDQ11:MDV11"/>
    <mergeCell ref="MDW11:MEB11"/>
    <mergeCell ref="MEC11:MEH11"/>
    <mergeCell ref="MEI11:MEN11"/>
    <mergeCell ref="MEO11:MET11"/>
    <mergeCell ref="MCA11:MCF11"/>
    <mergeCell ref="MCG11:MCL11"/>
    <mergeCell ref="MCM11:MCR11"/>
    <mergeCell ref="MCS11:MCX11"/>
    <mergeCell ref="MCY11:MDD11"/>
    <mergeCell ref="MDE11:MDJ11"/>
    <mergeCell ref="MAQ11:MAV11"/>
    <mergeCell ref="MAW11:MBB11"/>
    <mergeCell ref="MBC11:MBH11"/>
    <mergeCell ref="MBI11:MBN11"/>
    <mergeCell ref="MBO11:MBT11"/>
    <mergeCell ref="MBU11:MBZ11"/>
    <mergeCell ref="LZG11:LZL11"/>
    <mergeCell ref="LZM11:LZR11"/>
    <mergeCell ref="LZS11:LZX11"/>
    <mergeCell ref="LZY11:MAD11"/>
    <mergeCell ref="MAE11:MAJ11"/>
    <mergeCell ref="MAK11:MAP11"/>
    <mergeCell ref="LXW11:LYB11"/>
    <mergeCell ref="LYC11:LYH11"/>
    <mergeCell ref="LYI11:LYN11"/>
    <mergeCell ref="LYO11:LYT11"/>
    <mergeCell ref="LYU11:LYZ11"/>
    <mergeCell ref="LZA11:LZF11"/>
    <mergeCell ref="LWM11:LWR11"/>
    <mergeCell ref="LWS11:LWX11"/>
    <mergeCell ref="LWY11:LXD11"/>
    <mergeCell ref="LXE11:LXJ11"/>
    <mergeCell ref="LXK11:LXP11"/>
    <mergeCell ref="LXQ11:LXV11"/>
    <mergeCell ref="LVC11:LVH11"/>
    <mergeCell ref="LVI11:LVN11"/>
    <mergeCell ref="LVO11:LVT11"/>
    <mergeCell ref="LVU11:LVZ11"/>
    <mergeCell ref="LWA11:LWF11"/>
    <mergeCell ref="LWG11:LWL11"/>
    <mergeCell ref="LTS11:LTX11"/>
    <mergeCell ref="LTY11:LUD11"/>
    <mergeCell ref="LUE11:LUJ11"/>
    <mergeCell ref="LUK11:LUP11"/>
    <mergeCell ref="LUQ11:LUV11"/>
    <mergeCell ref="LUW11:LVB11"/>
    <mergeCell ref="LSI11:LSN11"/>
    <mergeCell ref="LSO11:LST11"/>
    <mergeCell ref="LSU11:LSZ11"/>
    <mergeCell ref="LTA11:LTF11"/>
    <mergeCell ref="LTG11:LTL11"/>
    <mergeCell ref="LTM11:LTR11"/>
    <mergeCell ref="LQY11:LRD11"/>
    <mergeCell ref="LRE11:LRJ11"/>
    <mergeCell ref="LRK11:LRP11"/>
    <mergeCell ref="LRQ11:LRV11"/>
    <mergeCell ref="LRW11:LSB11"/>
    <mergeCell ref="LSC11:LSH11"/>
    <mergeCell ref="LPO11:LPT11"/>
    <mergeCell ref="LPU11:LPZ11"/>
    <mergeCell ref="LQA11:LQF11"/>
    <mergeCell ref="LQG11:LQL11"/>
    <mergeCell ref="LQM11:LQR11"/>
    <mergeCell ref="LQS11:LQX11"/>
    <mergeCell ref="LOE11:LOJ11"/>
    <mergeCell ref="LOK11:LOP11"/>
    <mergeCell ref="LOQ11:LOV11"/>
    <mergeCell ref="LOW11:LPB11"/>
    <mergeCell ref="LPC11:LPH11"/>
    <mergeCell ref="LPI11:LPN11"/>
    <mergeCell ref="LMU11:LMZ11"/>
    <mergeCell ref="LNA11:LNF11"/>
    <mergeCell ref="LNG11:LNL11"/>
    <mergeCell ref="LNM11:LNR11"/>
    <mergeCell ref="LNS11:LNX11"/>
    <mergeCell ref="LNY11:LOD11"/>
    <mergeCell ref="LLK11:LLP11"/>
    <mergeCell ref="LLQ11:LLV11"/>
    <mergeCell ref="LLW11:LMB11"/>
    <mergeCell ref="LMC11:LMH11"/>
    <mergeCell ref="LMI11:LMN11"/>
    <mergeCell ref="LMO11:LMT11"/>
    <mergeCell ref="LKA11:LKF11"/>
    <mergeCell ref="LKG11:LKL11"/>
    <mergeCell ref="LKM11:LKR11"/>
    <mergeCell ref="LKS11:LKX11"/>
    <mergeCell ref="LKY11:LLD11"/>
    <mergeCell ref="LLE11:LLJ11"/>
    <mergeCell ref="LIQ11:LIV11"/>
    <mergeCell ref="LIW11:LJB11"/>
    <mergeCell ref="LJC11:LJH11"/>
    <mergeCell ref="LJI11:LJN11"/>
    <mergeCell ref="LJO11:LJT11"/>
    <mergeCell ref="LJU11:LJZ11"/>
    <mergeCell ref="LHG11:LHL11"/>
    <mergeCell ref="LHM11:LHR11"/>
    <mergeCell ref="LHS11:LHX11"/>
    <mergeCell ref="LHY11:LID11"/>
    <mergeCell ref="LIE11:LIJ11"/>
    <mergeCell ref="LIK11:LIP11"/>
    <mergeCell ref="LFW11:LGB11"/>
    <mergeCell ref="LGC11:LGH11"/>
    <mergeCell ref="LGI11:LGN11"/>
    <mergeCell ref="LGO11:LGT11"/>
    <mergeCell ref="LGU11:LGZ11"/>
    <mergeCell ref="LHA11:LHF11"/>
    <mergeCell ref="LEM11:LER11"/>
    <mergeCell ref="LES11:LEX11"/>
    <mergeCell ref="LEY11:LFD11"/>
    <mergeCell ref="LFE11:LFJ11"/>
    <mergeCell ref="LFK11:LFP11"/>
    <mergeCell ref="LFQ11:LFV11"/>
    <mergeCell ref="LDC11:LDH11"/>
    <mergeCell ref="LDI11:LDN11"/>
    <mergeCell ref="LDO11:LDT11"/>
    <mergeCell ref="LDU11:LDZ11"/>
    <mergeCell ref="LEA11:LEF11"/>
    <mergeCell ref="LEG11:LEL11"/>
    <mergeCell ref="LBS11:LBX11"/>
    <mergeCell ref="LBY11:LCD11"/>
    <mergeCell ref="LCE11:LCJ11"/>
    <mergeCell ref="LCK11:LCP11"/>
    <mergeCell ref="LCQ11:LCV11"/>
    <mergeCell ref="LCW11:LDB11"/>
    <mergeCell ref="LAI11:LAN11"/>
    <mergeCell ref="LAO11:LAT11"/>
    <mergeCell ref="LAU11:LAZ11"/>
    <mergeCell ref="LBA11:LBF11"/>
    <mergeCell ref="LBG11:LBL11"/>
    <mergeCell ref="LBM11:LBR11"/>
    <mergeCell ref="KYY11:KZD11"/>
    <mergeCell ref="KZE11:KZJ11"/>
    <mergeCell ref="KZK11:KZP11"/>
    <mergeCell ref="KZQ11:KZV11"/>
    <mergeCell ref="KZW11:LAB11"/>
    <mergeCell ref="LAC11:LAH11"/>
    <mergeCell ref="KXO11:KXT11"/>
    <mergeCell ref="KXU11:KXZ11"/>
    <mergeCell ref="KYA11:KYF11"/>
    <mergeCell ref="KYG11:KYL11"/>
    <mergeCell ref="KYM11:KYR11"/>
    <mergeCell ref="KYS11:KYX11"/>
    <mergeCell ref="KWE11:KWJ11"/>
    <mergeCell ref="KWK11:KWP11"/>
    <mergeCell ref="KWQ11:KWV11"/>
    <mergeCell ref="KWW11:KXB11"/>
    <mergeCell ref="KXC11:KXH11"/>
    <mergeCell ref="KXI11:KXN11"/>
    <mergeCell ref="KUU11:KUZ11"/>
    <mergeCell ref="KVA11:KVF11"/>
    <mergeCell ref="KVG11:KVL11"/>
    <mergeCell ref="KVM11:KVR11"/>
    <mergeCell ref="KVS11:KVX11"/>
    <mergeCell ref="KVY11:KWD11"/>
    <mergeCell ref="KTK11:KTP11"/>
    <mergeCell ref="KTQ11:KTV11"/>
    <mergeCell ref="KTW11:KUB11"/>
    <mergeCell ref="KUC11:KUH11"/>
    <mergeCell ref="KUI11:KUN11"/>
    <mergeCell ref="KUO11:KUT11"/>
    <mergeCell ref="KSA11:KSF11"/>
    <mergeCell ref="KSG11:KSL11"/>
    <mergeCell ref="KSM11:KSR11"/>
    <mergeCell ref="KSS11:KSX11"/>
    <mergeCell ref="KSY11:KTD11"/>
    <mergeCell ref="KTE11:KTJ11"/>
    <mergeCell ref="KQQ11:KQV11"/>
    <mergeCell ref="KQW11:KRB11"/>
    <mergeCell ref="KRC11:KRH11"/>
    <mergeCell ref="KRI11:KRN11"/>
    <mergeCell ref="KRO11:KRT11"/>
    <mergeCell ref="KRU11:KRZ11"/>
    <mergeCell ref="KPG11:KPL11"/>
    <mergeCell ref="KPM11:KPR11"/>
    <mergeCell ref="KPS11:KPX11"/>
    <mergeCell ref="KPY11:KQD11"/>
    <mergeCell ref="KQE11:KQJ11"/>
    <mergeCell ref="KQK11:KQP11"/>
    <mergeCell ref="KNW11:KOB11"/>
    <mergeCell ref="KOC11:KOH11"/>
    <mergeCell ref="KOI11:KON11"/>
    <mergeCell ref="KOO11:KOT11"/>
    <mergeCell ref="KOU11:KOZ11"/>
    <mergeCell ref="KPA11:KPF11"/>
    <mergeCell ref="KMM11:KMR11"/>
    <mergeCell ref="KMS11:KMX11"/>
    <mergeCell ref="KMY11:KND11"/>
    <mergeCell ref="KNE11:KNJ11"/>
    <mergeCell ref="KNK11:KNP11"/>
    <mergeCell ref="KNQ11:KNV11"/>
    <mergeCell ref="KLC11:KLH11"/>
    <mergeCell ref="KLI11:KLN11"/>
    <mergeCell ref="KLO11:KLT11"/>
    <mergeCell ref="KLU11:KLZ11"/>
    <mergeCell ref="KMA11:KMF11"/>
    <mergeCell ref="KMG11:KML11"/>
    <mergeCell ref="KJS11:KJX11"/>
    <mergeCell ref="KJY11:KKD11"/>
    <mergeCell ref="KKE11:KKJ11"/>
    <mergeCell ref="KKK11:KKP11"/>
    <mergeCell ref="KKQ11:KKV11"/>
    <mergeCell ref="KKW11:KLB11"/>
    <mergeCell ref="KII11:KIN11"/>
    <mergeCell ref="KIO11:KIT11"/>
    <mergeCell ref="KIU11:KIZ11"/>
    <mergeCell ref="KJA11:KJF11"/>
    <mergeCell ref="KJG11:KJL11"/>
    <mergeCell ref="KJM11:KJR11"/>
    <mergeCell ref="KGY11:KHD11"/>
    <mergeCell ref="KHE11:KHJ11"/>
    <mergeCell ref="KHK11:KHP11"/>
    <mergeCell ref="KHQ11:KHV11"/>
    <mergeCell ref="KHW11:KIB11"/>
    <mergeCell ref="KIC11:KIH11"/>
    <mergeCell ref="KFO11:KFT11"/>
    <mergeCell ref="KFU11:KFZ11"/>
    <mergeCell ref="KGA11:KGF11"/>
    <mergeCell ref="KGG11:KGL11"/>
    <mergeCell ref="KGM11:KGR11"/>
    <mergeCell ref="KGS11:KGX11"/>
    <mergeCell ref="KEE11:KEJ11"/>
    <mergeCell ref="KEK11:KEP11"/>
    <mergeCell ref="KEQ11:KEV11"/>
    <mergeCell ref="KEW11:KFB11"/>
    <mergeCell ref="KFC11:KFH11"/>
    <mergeCell ref="KFI11:KFN11"/>
    <mergeCell ref="KCU11:KCZ11"/>
    <mergeCell ref="KDA11:KDF11"/>
    <mergeCell ref="KDG11:KDL11"/>
    <mergeCell ref="KDM11:KDR11"/>
    <mergeCell ref="KDS11:KDX11"/>
    <mergeCell ref="KDY11:KED11"/>
    <mergeCell ref="KBK11:KBP11"/>
    <mergeCell ref="KBQ11:KBV11"/>
    <mergeCell ref="KBW11:KCB11"/>
    <mergeCell ref="KCC11:KCH11"/>
    <mergeCell ref="KCI11:KCN11"/>
    <mergeCell ref="KCO11:KCT11"/>
    <mergeCell ref="KAA11:KAF11"/>
    <mergeCell ref="KAG11:KAL11"/>
    <mergeCell ref="KAM11:KAR11"/>
    <mergeCell ref="KAS11:KAX11"/>
    <mergeCell ref="KAY11:KBD11"/>
    <mergeCell ref="KBE11:KBJ11"/>
    <mergeCell ref="JYQ11:JYV11"/>
    <mergeCell ref="JYW11:JZB11"/>
    <mergeCell ref="JZC11:JZH11"/>
    <mergeCell ref="JZI11:JZN11"/>
    <mergeCell ref="JZO11:JZT11"/>
    <mergeCell ref="JZU11:JZZ11"/>
    <mergeCell ref="JXG11:JXL11"/>
    <mergeCell ref="JXM11:JXR11"/>
    <mergeCell ref="JXS11:JXX11"/>
    <mergeCell ref="JXY11:JYD11"/>
    <mergeCell ref="JYE11:JYJ11"/>
    <mergeCell ref="JYK11:JYP11"/>
    <mergeCell ref="JVW11:JWB11"/>
    <mergeCell ref="JWC11:JWH11"/>
    <mergeCell ref="JWI11:JWN11"/>
    <mergeCell ref="JWO11:JWT11"/>
    <mergeCell ref="JWU11:JWZ11"/>
    <mergeCell ref="JXA11:JXF11"/>
    <mergeCell ref="JUM11:JUR11"/>
    <mergeCell ref="JUS11:JUX11"/>
    <mergeCell ref="JUY11:JVD11"/>
    <mergeCell ref="JVE11:JVJ11"/>
    <mergeCell ref="JVK11:JVP11"/>
    <mergeCell ref="JVQ11:JVV11"/>
    <mergeCell ref="JTC11:JTH11"/>
    <mergeCell ref="JTI11:JTN11"/>
    <mergeCell ref="JTO11:JTT11"/>
    <mergeCell ref="JTU11:JTZ11"/>
    <mergeCell ref="JUA11:JUF11"/>
    <mergeCell ref="JUG11:JUL11"/>
    <mergeCell ref="JRS11:JRX11"/>
    <mergeCell ref="JRY11:JSD11"/>
    <mergeCell ref="JSE11:JSJ11"/>
    <mergeCell ref="JSK11:JSP11"/>
    <mergeCell ref="JSQ11:JSV11"/>
    <mergeCell ref="JSW11:JTB11"/>
    <mergeCell ref="JQI11:JQN11"/>
    <mergeCell ref="JQO11:JQT11"/>
    <mergeCell ref="JQU11:JQZ11"/>
    <mergeCell ref="JRA11:JRF11"/>
    <mergeCell ref="JRG11:JRL11"/>
    <mergeCell ref="JRM11:JRR11"/>
    <mergeCell ref="JOY11:JPD11"/>
    <mergeCell ref="JPE11:JPJ11"/>
    <mergeCell ref="JPK11:JPP11"/>
    <mergeCell ref="JPQ11:JPV11"/>
    <mergeCell ref="JPW11:JQB11"/>
    <mergeCell ref="JQC11:JQH11"/>
    <mergeCell ref="JNO11:JNT11"/>
    <mergeCell ref="JNU11:JNZ11"/>
    <mergeCell ref="JOA11:JOF11"/>
    <mergeCell ref="JOG11:JOL11"/>
    <mergeCell ref="JOM11:JOR11"/>
    <mergeCell ref="JOS11:JOX11"/>
    <mergeCell ref="JME11:JMJ11"/>
    <mergeCell ref="JMK11:JMP11"/>
    <mergeCell ref="JMQ11:JMV11"/>
    <mergeCell ref="JMW11:JNB11"/>
    <mergeCell ref="JNC11:JNH11"/>
    <mergeCell ref="JNI11:JNN11"/>
    <mergeCell ref="JKU11:JKZ11"/>
    <mergeCell ref="JLA11:JLF11"/>
    <mergeCell ref="JLG11:JLL11"/>
    <mergeCell ref="JLM11:JLR11"/>
    <mergeCell ref="JLS11:JLX11"/>
    <mergeCell ref="JLY11:JMD11"/>
    <mergeCell ref="JJK11:JJP11"/>
    <mergeCell ref="JJQ11:JJV11"/>
    <mergeCell ref="JJW11:JKB11"/>
    <mergeCell ref="JKC11:JKH11"/>
    <mergeCell ref="JKI11:JKN11"/>
    <mergeCell ref="JKO11:JKT11"/>
    <mergeCell ref="JIA11:JIF11"/>
    <mergeCell ref="JIG11:JIL11"/>
    <mergeCell ref="JIM11:JIR11"/>
    <mergeCell ref="JIS11:JIX11"/>
    <mergeCell ref="JIY11:JJD11"/>
    <mergeCell ref="JJE11:JJJ11"/>
    <mergeCell ref="JGQ11:JGV11"/>
    <mergeCell ref="JGW11:JHB11"/>
    <mergeCell ref="JHC11:JHH11"/>
    <mergeCell ref="JHI11:JHN11"/>
    <mergeCell ref="JHO11:JHT11"/>
    <mergeCell ref="JHU11:JHZ11"/>
    <mergeCell ref="JFG11:JFL11"/>
    <mergeCell ref="JFM11:JFR11"/>
    <mergeCell ref="JFS11:JFX11"/>
    <mergeCell ref="JFY11:JGD11"/>
    <mergeCell ref="JGE11:JGJ11"/>
    <mergeCell ref="JGK11:JGP11"/>
    <mergeCell ref="JDW11:JEB11"/>
    <mergeCell ref="JEC11:JEH11"/>
    <mergeCell ref="JEI11:JEN11"/>
    <mergeCell ref="JEO11:JET11"/>
    <mergeCell ref="JEU11:JEZ11"/>
    <mergeCell ref="JFA11:JFF11"/>
    <mergeCell ref="JCM11:JCR11"/>
    <mergeCell ref="JCS11:JCX11"/>
    <mergeCell ref="JCY11:JDD11"/>
    <mergeCell ref="JDE11:JDJ11"/>
    <mergeCell ref="JDK11:JDP11"/>
    <mergeCell ref="JDQ11:JDV11"/>
    <mergeCell ref="JBC11:JBH11"/>
    <mergeCell ref="JBI11:JBN11"/>
    <mergeCell ref="JBO11:JBT11"/>
    <mergeCell ref="JBU11:JBZ11"/>
    <mergeCell ref="JCA11:JCF11"/>
    <mergeCell ref="JCG11:JCL11"/>
    <mergeCell ref="IZS11:IZX11"/>
    <mergeCell ref="IZY11:JAD11"/>
    <mergeCell ref="JAE11:JAJ11"/>
    <mergeCell ref="JAK11:JAP11"/>
    <mergeCell ref="JAQ11:JAV11"/>
    <mergeCell ref="JAW11:JBB11"/>
    <mergeCell ref="IYI11:IYN11"/>
    <mergeCell ref="IYO11:IYT11"/>
    <mergeCell ref="IYU11:IYZ11"/>
    <mergeCell ref="IZA11:IZF11"/>
    <mergeCell ref="IZG11:IZL11"/>
    <mergeCell ref="IZM11:IZR11"/>
    <mergeCell ref="IWY11:IXD11"/>
    <mergeCell ref="IXE11:IXJ11"/>
    <mergeCell ref="IXK11:IXP11"/>
    <mergeCell ref="IXQ11:IXV11"/>
    <mergeCell ref="IXW11:IYB11"/>
    <mergeCell ref="IYC11:IYH11"/>
    <mergeCell ref="IVO11:IVT11"/>
    <mergeCell ref="IVU11:IVZ11"/>
    <mergeCell ref="IWA11:IWF11"/>
    <mergeCell ref="IWG11:IWL11"/>
    <mergeCell ref="IWM11:IWR11"/>
    <mergeCell ref="IWS11:IWX11"/>
    <mergeCell ref="IUE11:IUJ11"/>
    <mergeCell ref="IUK11:IUP11"/>
    <mergeCell ref="IUQ11:IUV11"/>
    <mergeCell ref="IUW11:IVB11"/>
    <mergeCell ref="IVC11:IVH11"/>
    <mergeCell ref="IVI11:IVN11"/>
    <mergeCell ref="ISU11:ISZ11"/>
    <mergeCell ref="ITA11:ITF11"/>
    <mergeCell ref="ITG11:ITL11"/>
    <mergeCell ref="ITM11:ITR11"/>
    <mergeCell ref="ITS11:ITX11"/>
    <mergeCell ref="ITY11:IUD11"/>
    <mergeCell ref="IRK11:IRP11"/>
    <mergeCell ref="IRQ11:IRV11"/>
    <mergeCell ref="IRW11:ISB11"/>
    <mergeCell ref="ISC11:ISH11"/>
    <mergeCell ref="ISI11:ISN11"/>
    <mergeCell ref="ISO11:IST11"/>
    <mergeCell ref="IQA11:IQF11"/>
    <mergeCell ref="IQG11:IQL11"/>
    <mergeCell ref="IQM11:IQR11"/>
    <mergeCell ref="IQS11:IQX11"/>
    <mergeCell ref="IQY11:IRD11"/>
    <mergeCell ref="IRE11:IRJ11"/>
    <mergeCell ref="IOQ11:IOV11"/>
    <mergeCell ref="IOW11:IPB11"/>
    <mergeCell ref="IPC11:IPH11"/>
    <mergeCell ref="IPI11:IPN11"/>
    <mergeCell ref="IPO11:IPT11"/>
    <mergeCell ref="IPU11:IPZ11"/>
    <mergeCell ref="ING11:INL11"/>
    <mergeCell ref="INM11:INR11"/>
    <mergeCell ref="INS11:INX11"/>
    <mergeCell ref="INY11:IOD11"/>
    <mergeCell ref="IOE11:IOJ11"/>
    <mergeCell ref="IOK11:IOP11"/>
    <mergeCell ref="ILW11:IMB11"/>
    <mergeCell ref="IMC11:IMH11"/>
    <mergeCell ref="IMI11:IMN11"/>
    <mergeCell ref="IMO11:IMT11"/>
    <mergeCell ref="IMU11:IMZ11"/>
    <mergeCell ref="INA11:INF11"/>
    <mergeCell ref="IKM11:IKR11"/>
    <mergeCell ref="IKS11:IKX11"/>
    <mergeCell ref="IKY11:ILD11"/>
    <mergeCell ref="ILE11:ILJ11"/>
    <mergeCell ref="ILK11:ILP11"/>
    <mergeCell ref="ILQ11:ILV11"/>
    <mergeCell ref="IJC11:IJH11"/>
    <mergeCell ref="IJI11:IJN11"/>
    <mergeCell ref="IJO11:IJT11"/>
    <mergeCell ref="IJU11:IJZ11"/>
    <mergeCell ref="IKA11:IKF11"/>
    <mergeCell ref="IKG11:IKL11"/>
    <mergeCell ref="IHS11:IHX11"/>
    <mergeCell ref="IHY11:IID11"/>
    <mergeCell ref="IIE11:IIJ11"/>
    <mergeCell ref="IIK11:IIP11"/>
    <mergeCell ref="IIQ11:IIV11"/>
    <mergeCell ref="IIW11:IJB11"/>
    <mergeCell ref="IGI11:IGN11"/>
    <mergeCell ref="IGO11:IGT11"/>
    <mergeCell ref="IGU11:IGZ11"/>
    <mergeCell ref="IHA11:IHF11"/>
    <mergeCell ref="IHG11:IHL11"/>
    <mergeCell ref="IHM11:IHR11"/>
    <mergeCell ref="IEY11:IFD11"/>
    <mergeCell ref="IFE11:IFJ11"/>
    <mergeCell ref="IFK11:IFP11"/>
    <mergeCell ref="IFQ11:IFV11"/>
    <mergeCell ref="IFW11:IGB11"/>
    <mergeCell ref="IGC11:IGH11"/>
    <mergeCell ref="IDO11:IDT11"/>
    <mergeCell ref="IDU11:IDZ11"/>
    <mergeCell ref="IEA11:IEF11"/>
    <mergeCell ref="IEG11:IEL11"/>
    <mergeCell ref="IEM11:IER11"/>
    <mergeCell ref="IES11:IEX11"/>
    <mergeCell ref="ICE11:ICJ11"/>
    <mergeCell ref="ICK11:ICP11"/>
    <mergeCell ref="ICQ11:ICV11"/>
    <mergeCell ref="ICW11:IDB11"/>
    <mergeCell ref="IDC11:IDH11"/>
    <mergeCell ref="IDI11:IDN11"/>
    <mergeCell ref="IAU11:IAZ11"/>
    <mergeCell ref="IBA11:IBF11"/>
    <mergeCell ref="IBG11:IBL11"/>
    <mergeCell ref="IBM11:IBR11"/>
    <mergeCell ref="IBS11:IBX11"/>
    <mergeCell ref="IBY11:ICD11"/>
    <mergeCell ref="HZK11:HZP11"/>
    <mergeCell ref="HZQ11:HZV11"/>
    <mergeCell ref="HZW11:IAB11"/>
    <mergeCell ref="IAC11:IAH11"/>
    <mergeCell ref="IAI11:IAN11"/>
    <mergeCell ref="IAO11:IAT11"/>
    <mergeCell ref="HYA11:HYF11"/>
    <mergeCell ref="HYG11:HYL11"/>
    <mergeCell ref="HYM11:HYR11"/>
    <mergeCell ref="HYS11:HYX11"/>
    <mergeCell ref="HYY11:HZD11"/>
    <mergeCell ref="HZE11:HZJ11"/>
    <mergeCell ref="HWQ11:HWV11"/>
    <mergeCell ref="HWW11:HXB11"/>
    <mergeCell ref="HXC11:HXH11"/>
    <mergeCell ref="HXI11:HXN11"/>
    <mergeCell ref="HXO11:HXT11"/>
    <mergeCell ref="HXU11:HXZ11"/>
    <mergeCell ref="HVG11:HVL11"/>
    <mergeCell ref="HVM11:HVR11"/>
    <mergeCell ref="HVS11:HVX11"/>
    <mergeCell ref="HVY11:HWD11"/>
    <mergeCell ref="HWE11:HWJ11"/>
    <mergeCell ref="HWK11:HWP11"/>
    <mergeCell ref="HTW11:HUB11"/>
    <mergeCell ref="HUC11:HUH11"/>
    <mergeCell ref="HUI11:HUN11"/>
    <mergeCell ref="HUO11:HUT11"/>
    <mergeCell ref="HUU11:HUZ11"/>
    <mergeCell ref="HVA11:HVF11"/>
    <mergeCell ref="HSM11:HSR11"/>
    <mergeCell ref="HSS11:HSX11"/>
    <mergeCell ref="HSY11:HTD11"/>
    <mergeCell ref="HTE11:HTJ11"/>
    <mergeCell ref="HTK11:HTP11"/>
    <mergeCell ref="HTQ11:HTV11"/>
    <mergeCell ref="HRC11:HRH11"/>
    <mergeCell ref="HRI11:HRN11"/>
    <mergeCell ref="HRO11:HRT11"/>
    <mergeCell ref="HRU11:HRZ11"/>
    <mergeCell ref="HSA11:HSF11"/>
    <mergeCell ref="HSG11:HSL11"/>
    <mergeCell ref="HPS11:HPX11"/>
    <mergeCell ref="HPY11:HQD11"/>
    <mergeCell ref="HQE11:HQJ11"/>
    <mergeCell ref="HQK11:HQP11"/>
    <mergeCell ref="HQQ11:HQV11"/>
    <mergeCell ref="HQW11:HRB11"/>
    <mergeCell ref="HOI11:HON11"/>
    <mergeCell ref="HOO11:HOT11"/>
    <mergeCell ref="HOU11:HOZ11"/>
    <mergeCell ref="HPA11:HPF11"/>
    <mergeCell ref="HPG11:HPL11"/>
    <mergeCell ref="HPM11:HPR11"/>
    <mergeCell ref="HMY11:HND11"/>
    <mergeCell ref="HNE11:HNJ11"/>
    <mergeCell ref="HNK11:HNP11"/>
    <mergeCell ref="HNQ11:HNV11"/>
    <mergeCell ref="HNW11:HOB11"/>
    <mergeCell ref="HOC11:HOH11"/>
    <mergeCell ref="HLO11:HLT11"/>
    <mergeCell ref="HLU11:HLZ11"/>
    <mergeCell ref="HMA11:HMF11"/>
    <mergeCell ref="HMG11:HML11"/>
    <mergeCell ref="HMM11:HMR11"/>
    <mergeCell ref="HMS11:HMX11"/>
    <mergeCell ref="HKE11:HKJ11"/>
    <mergeCell ref="HKK11:HKP11"/>
    <mergeCell ref="HKQ11:HKV11"/>
    <mergeCell ref="HKW11:HLB11"/>
    <mergeCell ref="HLC11:HLH11"/>
    <mergeCell ref="HLI11:HLN11"/>
    <mergeCell ref="HIU11:HIZ11"/>
    <mergeCell ref="HJA11:HJF11"/>
    <mergeCell ref="HJG11:HJL11"/>
    <mergeCell ref="HJM11:HJR11"/>
    <mergeCell ref="HJS11:HJX11"/>
    <mergeCell ref="HJY11:HKD11"/>
    <mergeCell ref="HHK11:HHP11"/>
    <mergeCell ref="HHQ11:HHV11"/>
    <mergeCell ref="HHW11:HIB11"/>
    <mergeCell ref="HIC11:HIH11"/>
    <mergeCell ref="HII11:HIN11"/>
    <mergeCell ref="HIO11:HIT11"/>
    <mergeCell ref="HGA11:HGF11"/>
    <mergeCell ref="HGG11:HGL11"/>
    <mergeCell ref="HGM11:HGR11"/>
    <mergeCell ref="HGS11:HGX11"/>
    <mergeCell ref="HGY11:HHD11"/>
    <mergeCell ref="HHE11:HHJ11"/>
    <mergeCell ref="HEQ11:HEV11"/>
    <mergeCell ref="HEW11:HFB11"/>
    <mergeCell ref="HFC11:HFH11"/>
    <mergeCell ref="HFI11:HFN11"/>
    <mergeCell ref="HFO11:HFT11"/>
    <mergeCell ref="HFU11:HFZ11"/>
    <mergeCell ref="HDG11:HDL11"/>
    <mergeCell ref="HDM11:HDR11"/>
    <mergeCell ref="HDS11:HDX11"/>
    <mergeCell ref="HDY11:HED11"/>
    <mergeCell ref="HEE11:HEJ11"/>
    <mergeCell ref="HEK11:HEP11"/>
    <mergeCell ref="HBW11:HCB11"/>
    <mergeCell ref="HCC11:HCH11"/>
    <mergeCell ref="HCI11:HCN11"/>
    <mergeCell ref="HCO11:HCT11"/>
    <mergeCell ref="HCU11:HCZ11"/>
    <mergeCell ref="HDA11:HDF11"/>
    <mergeCell ref="HAM11:HAR11"/>
    <mergeCell ref="HAS11:HAX11"/>
    <mergeCell ref="HAY11:HBD11"/>
    <mergeCell ref="HBE11:HBJ11"/>
    <mergeCell ref="HBK11:HBP11"/>
    <mergeCell ref="HBQ11:HBV11"/>
    <mergeCell ref="GZC11:GZH11"/>
    <mergeCell ref="GZI11:GZN11"/>
    <mergeCell ref="GZO11:GZT11"/>
    <mergeCell ref="GZU11:GZZ11"/>
    <mergeCell ref="HAA11:HAF11"/>
    <mergeCell ref="HAG11:HAL11"/>
    <mergeCell ref="GXS11:GXX11"/>
    <mergeCell ref="GXY11:GYD11"/>
    <mergeCell ref="GYE11:GYJ11"/>
    <mergeCell ref="GYK11:GYP11"/>
    <mergeCell ref="GYQ11:GYV11"/>
    <mergeCell ref="GYW11:GZB11"/>
    <mergeCell ref="GWI11:GWN11"/>
    <mergeCell ref="GWO11:GWT11"/>
    <mergeCell ref="GWU11:GWZ11"/>
    <mergeCell ref="GXA11:GXF11"/>
    <mergeCell ref="GXG11:GXL11"/>
    <mergeCell ref="GXM11:GXR11"/>
    <mergeCell ref="GUY11:GVD11"/>
    <mergeCell ref="GVE11:GVJ11"/>
    <mergeCell ref="GVK11:GVP11"/>
    <mergeCell ref="GVQ11:GVV11"/>
    <mergeCell ref="GVW11:GWB11"/>
    <mergeCell ref="GWC11:GWH11"/>
    <mergeCell ref="GTO11:GTT11"/>
    <mergeCell ref="GTU11:GTZ11"/>
    <mergeCell ref="GUA11:GUF11"/>
    <mergeCell ref="GUG11:GUL11"/>
    <mergeCell ref="GUM11:GUR11"/>
    <mergeCell ref="GUS11:GUX11"/>
    <mergeCell ref="GSE11:GSJ11"/>
    <mergeCell ref="GSK11:GSP11"/>
    <mergeCell ref="GSQ11:GSV11"/>
    <mergeCell ref="GSW11:GTB11"/>
    <mergeCell ref="GTC11:GTH11"/>
    <mergeCell ref="GTI11:GTN11"/>
    <mergeCell ref="GQU11:GQZ11"/>
    <mergeCell ref="GRA11:GRF11"/>
    <mergeCell ref="GRG11:GRL11"/>
    <mergeCell ref="GRM11:GRR11"/>
    <mergeCell ref="GRS11:GRX11"/>
    <mergeCell ref="GRY11:GSD11"/>
    <mergeCell ref="GPK11:GPP11"/>
    <mergeCell ref="GPQ11:GPV11"/>
    <mergeCell ref="GPW11:GQB11"/>
    <mergeCell ref="GQC11:GQH11"/>
    <mergeCell ref="GQI11:GQN11"/>
    <mergeCell ref="GQO11:GQT11"/>
    <mergeCell ref="GOA11:GOF11"/>
    <mergeCell ref="GOG11:GOL11"/>
    <mergeCell ref="GOM11:GOR11"/>
    <mergeCell ref="GOS11:GOX11"/>
    <mergeCell ref="GOY11:GPD11"/>
    <mergeCell ref="GPE11:GPJ11"/>
    <mergeCell ref="GMQ11:GMV11"/>
    <mergeCell ref="GMW11:GNB11"/>
    <mergeCell ref="GNC11:GNH11"/>
    <mergeCell ref="GNI11:GNN11"/>
    <mergeCell ref="GNO11:GNT11"/>
    <mergeCell ref="GNU11:GNZ11"/>
    <mergeCell ref="GLG11:GLL11"/>
    <mergeCell ref="GLM11:GLR11"/>
    <mergeCell ref="GLS11:GLX11"/>
    <mergeCell ref="GLY11:GMD11"/>
    <mergeCell ref="GME11:GMJ11"/>
    <mergeCell ref="GMK11:GMP11"/>
    <mergeCell ref="GJW11:GKB11"/>
    <mergeCell ref="GKC11:GKH11"/>
    <mergeCell ref="GKI11:GKN11"/>
    <mergeCell ref="GKO11:GKT11"/>
    <mergeCell ref="GKU11:GKZ11"/>
    <mergeCell ref="GLA11:GLF11"/>
    <mergeCell ref="GIM11:GIR11"/>
    <mergeCell ref="GIS11:GIX11"/>
    <mergeCell ref="GIY11:GJD11"/>
    <mergeCell ref="GJE11:GJJ11"/>
    <mergeCell ref="GJK11:GJP11"/>
    <mergeCell ref="GJQ11:GJV11"/>
    <mergeCell ref="GHC11:GHH11"/>
    <mergeCell ref="GHI11:GHN11"/>
    <mergeCell ref="GHO11:GHT11"/>
    <mergeCell ref="GHU11:GHZ11"/>
    <mergeCell ref="GIA11:GIF11"/>
    <mergeCell ref="GIG11:GIL11"/>
    <mergeCell ref="GFS11:GFX11"/>
    <mergeCell ref="GFY11:GGD11"/>
    <mergeCell ref="GGE11:GGJ11"/>
    <mergeCell ref="GGK11:GGP11"/>
    <mergeCell ref="GGQ11:GGV11"/>
    <mergeCell ref="GGW11:GHB11"/>
    <mergeCell ref="GEI11:GEN11"/>
    <mergeCell ref="GEO11:GET11"/>
    <mergeCell ref="GEU11:GEZ11"/>
    <mergeCell ref="GFA11:GFF11"/>
    <mergeCell ref="GFG11:GFL11"/>
    <mergeCell ref="GFM11:GFR11"/>
    <mergeCell ref="GCY11:GDD11"/>
    <mergeCell ref="GDE11:GDJ11"/>
    <mergeCell ref="GDK11:GDP11"/>
    <mergeCell ref="GDQ11:GDV11"/>
    <mergeCell ref="GDW11:GEB11"/>
    <mergeCell ref="GEC11:GEH11"/>
    <mergeCell ref="GBO11:GBT11"/>
    <mergeCell ref="GBU11:GBZ11"/>
    <mergeCell ref="GCA11:GCF11"/>
    <mergeCell ref="GCG11:GCL11"/>
    <mergeCell ref="GCM11:GCR11"/>
    <mergeCell ref="GCS11:GCX11"/>
    <mergeCell ref="GAE11:GAJ11"/>
    <mergeCell ref="GAK11:GAP11"/>
    <mergeCell ref="GAQ11:GAV11"/>
    <mergeCell ref="GAW11:GBB11"/>
    <mergeCell ref="GBC11:GBH11"/>
    <mergeCell ref="GBI11:GBN11"/>
    <mergeCell ref="FYU11:FYZ11"/>
    <mergeCell ref="FZA11:FZF11"/>
    <mergeCell ref="FZG11:FZL11"/>
    <mergeCell ref="FZM11:FZR11"/>
    <mergeCell ref="FZS11:FZX11"/>
    <mergeCell ref="FZY11:GAD11"/>
    <mergeCell ref="FXK11:FXP11"/>
    <mergeCell ref="FXQ11:FXV11"/>
    <mergeCell ref="FXW11:FYB11"/>
    <mergeCell ref="FYC11:FYH11"/>
    <mergeCell ref="FYI11:FYN11"/>
    <mergeCell ref="FYO11:FYT11"/>
    <mergeCell ref="FWA11:FWF11"/>
    <mergeCell ref="FWG11:FWL11"/>
    <mergeCell ref="FWM11:FWR11"/>
    <mergeCell ref="FWS11:FWX11"/>
    <mergeCell ref="FWY11:FXD11"/>
    <mergeCell ref="FXE11:FXJ11"/>
    <mergeCell ref="FUQ11:FUV11"/>
    <mergeCell ref="FUW11:FVB11"/>
    <mergeCell ref="FVC11:FVH11"/>
    <mergeCell ref="FVI11:FVN11"/>
    <mergeCell ref="FVO11:FVT11"/>
    <mergeCell ref="FVU11:FVZ11"/>
    <mergeCell ref="FTG11:FTL11"/>
    <mergeCell ref="FTM11:FTR11"/>
    <mergeCell ref="FTS11:FTX11"/>
    <mergeCell ref="FTY11:FUD11"/>
    <mergeCell ref="FUE11:FUJ11"/>
    <mergeCell ref="FUK11:FUP11"/>
    <mergeCell ref="FRW11:FSB11"/>
    <mergeCell ref="FSC11:FSH11"/>
    <mergeCell ref="FSI11:FSN11"/>
    <mergeCell ref="FSO11:FST11"/>
    <mergeCell ref="FSU11:FSZ11"/>
    <mergeCell ref="FTA11:FTF11"/>
    <mergeCell ref="FQM11:FQR11"/>
    <mergeCell ref="FQS11:FQX11"/>
    <mergeCell ref="FQY11:FRD11"/>
    <mergeCell ref="FRE11:FRJ11"/>
    <mergeCell ref="FRK11:FRP11"/>
    <mergeCell ref="FRQ11:FRV11"/>
    <mergeCell ref="FPC11:FPH11"/>
    <mergeCell ref="FPI11:FPN11"/>
    <mergeCell ref="FPO11:FPT11"/>
    <mergeCell ref="FPU11:FPZ11"/>
    <mergeCell ref="FQA11:FQF11"/>
    <mergeCell ref="FQG11:FQL11"/>
    <mergeCell ref="FNS11:FNX11"/>
    <mergeCell ref="FNY11:FOD11"/>
    <mergeCell ref="FOE11:FOJ11"/>
    <mergeCell ref="FOK11:FOP11"/>
    <mergeCell ref="FOQ11:FOV11"/>
    <mergeCell ref="FOW11:FPB11"/>
    <mergeCell ref="FMI11:FMN11"/>
    <mergeCell ref="FMO11:FMT11"/>
    <mergeCell ref="FMU11:FMZ11"/>
    <mergeCell ref="FNA11:FNF11"/>
    <mergeCell ref="FNG11:FNL11"/>
    <mergeCell ref="FNM11:FNR11"/>
    <mergeCell ref="FKY11:FLD11"/>
    <mergeCell ref="FLE11:FLJ11"/>
    <mergeCell ref="FLK11:FLP11"/>
    <mergeCell ref="FLQ11:FLV11"/>
    <mergeCell ref="FLW11:FMB11"/>
    <mergeCell ref="FMC11:FMH11"/>
    <mergeCell ref="FJO11:FJT11"/>
    <mergeCell ref="FJU11:FJZ11"/>
    <mergeCell ref="FKA11:FKF11"/>
    <mergeCell ref="FKG11:FKL11"/>
    <mergeCell ref="FKM11:FKR11"/>
    <mergeCell ref="FKS11:FKX11"/>
    <mergeCell ref="FIE11:FIJ11"/>
    <mergeCell ref="FIK11:FIP11"/>
    <mergeCell ref="FIQ11:FIV11"/>
    <mergeCell ref="FIW11:FJB11"/>
    <mergeCell ref="FJC11:FJH11"/>
    <mergeCell ref="FJI11:FJN11"/>
    <mergeCell ref="FGU11:FGZ11"/>
    <mergeCell ref="FHA11:FHF11"/>
    <mergeCell ref="FHG11:FHL11"/>
    <mergeCell ref="FHM11:FHR11"/>
    <mergeCell ref="FHS11:FHX11"/>
    <mergeCell ref="FHY11:FID11"/>
    <mergeCell ref="FFK11:FFP11"/>
    <mergeCell ref="FFQ11:FFV11"/>
    <mergeCell ref="FFW11:FGB11"/>
    <mergeCell ref="FGC11:FGH11"/>
    <mergeCell ref="FGI11:FGN11"/>
    <mergeCell ref="FGO11:FGT11"/>
    <mergeCell ref="FEA11:FEF11"/>
    <mergeCell ref="FEG11:FEL11"/>
    <mergeCell ref="FEM11:FER11"/>
    <mergeCell ref="FES11:FEX11"/>
    <mergeCell ref="FEY11:FFD11"/>
    <mergeCell ref="FFE11:FFJ11"/>
    <mergeCell ref="FCQ11:FCV11"/>
    <mergeCell ref="FCW11:FDB11"/>
    <mergeCell ref="FDC11:FDH11"/>
    <mergeCell ref="FDI11:FDN11"/>
    <mergeCell ref="FDO11:FDT11"/>
    <mergeCell ref="FDU11:FDZ11"/>
    <mergeCell ref="FBG11:FBL11"/>
    <mergeCell ref="FBM11:FBR11"/>
    <mergeCell ref="FBS11:FBX11"/>
    <mergeCell ref="FBY11:FCD11"/>
    <mergeCell ref="FCE11:FCJ11"/>
    <mergeCell ref="FCK11:FCP11"/>
    <mergeCell ref="EZW11:FAB11"/>
    <mergeCell ref="FAC11:FAH11"/>
    <mergeCell ref="FAI11:FAN11"/>
    <mergeCell ref="FAO11:FAT11"/>
    <mergeCell ref="FAU11:FAZ11"/>
    <mergeCell ref="FBA11:FBF11"/>
    <mergeCell ref="EYM11:EYR11"/>
    <mergeCell ref="EYS11:EYX11"/>
    <mergeCell ref="EYY11:EZD11"/>
    <mergeCell ref="EZE11:EZJ11"/>
    <mergeCell ref="EZK11:EZP11"/>
    <mergeCell ref="EZQ11:EZV11"/>
    <mergeCell ref="EXC11:EXH11"/>
    <mergeCell ref="EXI11:EXN11"/>
    <mergeCell ref="EXO11:EXT11"/>
    <mergeCell ref="EXU11:EXZ11"/>
    <mergeCell ref="EYA11:EYF11"/>
    <mergeCell ref="EYG11:EYL11"/>
    <mergeCell ref="EVS11:EVX11"/>
    <mergeCell ref="EVY11:EWD11"/>
    <mergeCell ref="EWE11:EWJ11"/>
    <mergeCell ref="EWK11:EWP11"/>
    <mergeCell ref="EWQ11:EWV11"/>
    <mergeCell ref="EWW11:EXB11"/>
    <mergeCell ref="EUI11:EUN11"/>
    <mergeCell ref="EUO11:EUT11"/>
    <mergeCell ref="EUU11:EUZ11"/>
    <mergeCell ref="EVA11:EVF11"/>
    <mergeCell ref="EVG11:EVL11"/>
    <mergeCell ref="EVM11:EVR11"/>
    <mergeCell ref="ESY11:ETD11"/>
    <mergeCell ref="ETE11:ETJ11"/>
    <mergeCell ref="ETK11:ETP11"/>
    <mergeCell ref="ETQ11:ETV11"/>
    <mergeCell ref="ETW11:EUB11"/>
    <mergeCell ref="EUC11:EUH11"/>
    <mergeCell ref="ERO11:ERT11"/>
    <mergeCell ref="ERU11:ERZ11"/>
    <mergeCell ref="ESA11:ESF11"/>
    <mergeCell ref="ESG11:ESL11"/>
    <mergeCell ref="ESM11:ESR11"/>
    <mergeCell ref="ESS11:ESX11"/>
    <mergeCell ref="EQE11:EQJ11"/>
    <mergeCell ref="EQK11:EQP11"/>
    <mergeCell ref="EQQ11:EQV11"/>
    <mergeCell ref="EQW11:ERB11"/>
    <mergeCell ref="ERC11:ERH11"/>
    <mergeCell ref="ERI11:ERN11"/>
    <mergeCell ref="EOU11:EOZ11"/>
    <mergeCell ref="EPA11:EPF11"/>
    <mergeCell ref="EPG11:EPL11"/>
    <mergeCell ref="EPM11:EPR11"/>
    <mergeCell ref="EPS11:EPX11"/>
    <mergeCell ref="EPY11:EQD11"/>
    <mergeCell ref="ENK11:ENP11"/>
    <mergeCell ref="ENQ11:ENV11"/>
    <mergeCell ref="ENW11:EOB11"/>
    <mergeCell ref="EOC11:EOH11"/>
    <mergeCell ref="EOI11:EON11"/>
    <mergeCell ref="EOO11:EOT11"/>
    <mergeCell ref="EMA11:EMF11"/>
    <mergeCell ref="EMG11:EML11"/>
    <mergeCell ref="EMM11:EMR11"/>
    <mergeCell ref="EMS11:EMX11"/>
    <mergeCell ref="EMY11:END11"/>
    <mergeCell ref="ENE11:ENJ11"/>
    <mergeCell ref="EKQ11:EKV11"/>
    <mergeCell ref="EKW11:ELB11"/>
    <mergeCell ref="ELC11:ELH11"/>
    <mergeCell ref="ELI11:ELN11"/>
    <mergeCell ref="ELO11:ELT11"/>
    <mergeCell ref="ELU11:ELZ11"/>
    <mergeCell ref="EJG11:EJL11"/>
    <mergeCell ref="EJM11:EJR11"/>
    <mergeCell ref="EJS11:EJX11"/>
    <mergeCell ref="EJY11:EKD11"/>
    <mergeCell ref="EKE11:EKJ11"/>
    <mergeCell ref="EKK11:EKP11"/>
    <mergeCell ref="EHW11:EIB11"/>
    <mergeCell ref="EIC11:EIH11"/>
    <mergeCell ref="EII11:EIN11"/>
    <mergeCell ref="EIO11:EIT11"/>
    <mergeCell ref="EIU11:EIZ11"/>
    <mergeCell ref="EJA11:EJF11"/>
    <mergeCell ref="EGM11:EGR11"/>
    <mergeCell ref="EGS11:EGX11"/>
    <mergeCell ref="EGY11:EHD11"/>
    <mergeCell ref="EHE11:EHJ11"/>
    <mergeCell ref="EHK11:EHP11"/>
    <mergeCell ref="EHQ11:EHV11"/>
    <mergeCell ref="EFC11:EFH11"/>
    <mergeCell ref="EFI11:EFN11"/>
    <mergeCell ref="EFO11:EFT11"/>
    <mergeCell ref="EFU11:EFZ11"/>
    <mergeCell ref="EGA11:EGF11"/>
    <mergeCell ref="EGG11:EGL11"/>
    <mergeCell ref="EDS11:EDX11"/>
    <mergeCell ref="EDY11:EED11"/>
    <mergeCell ref="EEE11:EEJ11"/>
    <mergeCell ref="EEK11:EEP11"/>
    <mergeCell ref="EEQ11:EEV11"/>
    <mergeCell ref="EEW11:EFB11"/>
    <mergeCell ref="ECI11:ECN11"/>
    <mergeCell ref="ECO11:ECT11"/>
    <mergeCell ref="ECU11:ECZ11"/>
    <mergeCell ref="EDA11:EDF11"/>
    <mergeCell ref="EDG11:EDL11"/>
    <mergeCell ref="EDM11:EDR11"/>
    <mergeCell ref="EAY11:EBD11"/>
    <mergeCell ref="EBE11:EBJ11"/>
    <mergeCell ref="EBK11:EBP11"/>
    <mergeCell ref="EBQ11:EBV11"/>
    <mergeCell ref="EBW11:ECB11"/>
    <mergeCell ref="ECC11:ECH11"/>
    <mergeCell ref="DZO11:DZT11"/>
    <mergeCell ref="DZU11:DZZ11"/>
    <mergeCell ref="EAA11:EAF11"/>
    <mergeCell ref="EAG11:EAL11"/>
    <mergeCell ref="EAM11:EAR11"/>
    <mergeCell ref="EAS11:EAX11"/>
    <mergeCell ref="DYE11:DYJ11"/>
    <mergeCell ref="DYK11:DYP11"/>
    <mergeCell ref="DYQ11:DYV11"/>
    <mergeCell ref="DYW11:DZB11"/>
    <mergeCell ref="DZC11:DZH11"/>
    <mergeCell ref="DZI11:DZN11"/>
    <mergeCell ref="DWU11:DWZ11"/>
    <mergeCell ref="DXA11:DXF11"/>
    <mergeCell ref="DXG11:DXL11"/>
    <mergeCell ref="DXM11:DXR11"/>
    <mergeCell ref="DXS11:DXX11"/>
    <mergeCell ref="DXY11:DYD11"/>
    <mergeCell ref="DVK11:DVP11"/>
    <mergeCell ref="DVQ11:DVV11"/>
    <mergeCell ref="DVW11:DWB11"/>
    <mergeCell ref="DWC11:DWH11"/>
    <mergeCell ref="DWI11:DWN11"/>
    <mergeCell ref="DWO11:DWT11"/>
    <mergeCell ref="DUA11:DUF11"/>
    <mergeCell ref="DUG11:DUL11"/>
    <mergeCell ref="DUM11:DUR11"/>
    <mergeCell ref="DUS11:DUX11"/>
    <mergeCell ref="DUY11:DVD11"/>
    <mergeCell ref="DVE11:DVJ11"/>
    <mergeCell ref="DSQ11:DSV11"/>
    <mergeCell ref="DSW11:DTB11"/>
    <mergeCell ref="DTC11:DTH11"/>
    <mergeCell ref="DTI11:DTN11"/>
    <mergeCell ref="DTO11:DTT11"/>
    <mergeCell ref="DTU11:DTZ11"/>
    <mergeCell ref="DRG11:DRL11"/>
    <mergeCell ref="DRM11:DRR11"/>
    <mergeCell ref="DRS11:DRX11"/>
    <mergeCell ref="DRY11:DSD11"/>
    <mergeCell ref="DSE11:DSJ11"/>
    <mergeCell ref="DSK11:DSP11"/>
    <mergeCell ref="DPW11:DQB11"/>
    <mergeCell ref="DQC11:DQH11"/>
    <mergeCell ref="DQI11:DQN11"/>
    <mergeCell ref="DQO11:DQT11"/>
    <mergeCell ref="DQU11:DQZ11"/>
    <mergeCell ref="DRA11:DRF11"/>
    <mergeCell ref="DOM11:DOR11"/>
    <mergeCell ref="DOS11:DOX11"/>
    <mergeCell ref="DOY11:DPD11"/>
    <mergeCell ref="DPE11:DPJ11"/>
    <mergeCell ref="DPK11:DPP11"/>
    <mergeCell ref="DPQ11:DPV11"/>
    <mergeCell ref="DNC11:DNH11"/>
    <mergeCell ref="DNI11:DNN11"/>
    <mergeCell ref="DNO11:DNT11"/>
    <mergeCell ref="DNU11:DNZ11"/>
    <mergeCell ref="DOA11:DOF11"/>
    <mergeCell ref="DOG11:DOL11"/>
    <mergeCell ref="DLS11:DLX11"/>
    <mergeCell ref="DLY11:DMD11"/>
    <mergeCell ref="DME11:DMJ11"/>
    <mergeCell ref="DMK11:DMP11"/>
    <mergeCell ref="DMQ11:DMV11"/>
    <mergeCell ref="DMW11:DNB11"/>
    <mergeCell ref="DKI11:DKN11"/>
    <mergeCell ref="DKO11:DKT11"/>
    <mergeCell ref="DKU11:DKZ11"/>
    <mergeCell ref="DLA11:DLF11"/>
    <mergeCell ref="DLG11:DLL11"/>
    <mergeCell ref="DLM11:DLR11"/>
    <mergeCell ref="DIY11:DJD11"/>
    <mergeCell ref="DJE11:DJJ11"/>
    <mergeCell ref="DJK11:DJP11"/>
    <mergeCell ref="DJQ11:DJV11"/>
    <mergeCell ref="DJW11:DKB11"/>
    <mergeCell ref="DKC11:DKH11"/>
    <mergeCell ref="DHO11:DHT11"/>
    <mergeCell ref="DHU11:DHZ11"/>
    <mergeCell ref="DIA11:DIF11"/>
    <mergeCell ref="DIG11:DIL11"/>
    <mergeCell ref="DIM11:DIR11"/>
    <mergeCell ref="DIS11:DIX11"/>
    <mergeCell ref="DGE11:DGJ11"/>
    <mergeCell ref="DGK11:DGP11"/>
    <mergeCell ref="DGQ11:DGV11"/>
    <mergeCell ref="DGW11:DHB11"/>
    <mergeCell ref="DHC11:DHH11"/>
    <mergeCell ref="DHI11:DHN11"/>
    <mergeCell ref="DEU11:DEZ11"/>
    <mergeCell ref="DFA11:DFF11"/>
    <mergeCell ref="DFG11:DFL11"/>
    <mergeCell ref="DFM11:DFR11"/>
    <mergeCell ref="DFS11:DFX11"/>
    <mergeCell ref="DFY11:DGD11"/>
    <mergeCell ref="DDK11:DDP11"/>
    <mergeCell ref="DDQ11:DDV11"/>
    <mergeCell ref="DDW11:DEB11"/>
    <mergeCell ref="DEC11:DEH11"/>
    <mergeCell ref="DEI11:DEN11"/>
    <mergeCell ref="DEO11:DET11"/>
    <mergeCell ref="DCA11:DCF11"/>
    <mergeCell ref="DCG11:DCL11"/>
    <mergeCell ref="DCM11:DCR11"/>
    <mergeCell ref="DCS11:DCX11"/>
    <mergeCell ref="DCY11:DDD11"/>
    <mergeCell ref="DDE11:DDJ11"/>
    <mergeCell ref="DAQ11:DAV11"/>
    <mergeCell ref="DAW11:DBB11"/>
    <mergeCell ref="DBC11:DBH11"/>
    <mergeCell ref="DBI11:DBN11"/>
    <mergeCell ref="DBO11:DBT11"/>
    <mergeCell ref="DBU11:DBZ11"/>
    <mergeCell ref="CZG11:CZL11"/>
    <mergeCell ref="CZM11:CZR11"/>
    <mergeCell ref="CZS11:CZX11"/>
    <mergeCell ref="CZY11:DAD11"/>
    <mergeCell ref="DAE11:DAJ11"/>
    <mergeCell ref="DAK11:DAP11"/>
    <mergeCell ref="CXW11:CYB11"/>
    <mergeCell ref="CYC11:CYH11"/>
    <mergeCell ref="CYI11:CYN11"/>
    <mergeCell ref="CYO11:CYT11"/>
    <mergeCell ref="CYU11:CYZ11"/>
    <mergeCell ref="CZA11:CZF11"/>
    <mergeCell ref="CWM11:CWR11"/>
    <mergeCell ref="CWS11:CWX11"/>
    <mergeCell ref="CWY11:CXD11"/>
    <mergeCell ref="CXE11:CXJ11"/>
    <mergeCell ref="CXK11:CXP11"/>
    <mergeCell ref="CXQ11:CXV11"/>
    <mergeCell ref="CVC11:CVH11"/>
    <mergeCell ref="CVI11:CVN11"/>
    <mergeCell ref="CVO11:CVT11"/>
    <mergeCell ref="CVU11:CVZ11"/>
    <mergeCell ref="CWA11:CWF11"/>
    <mergeCell ref="CWG11:CWL11"/>
    <mergeCell ref="CTS11:CTX11"/>
    <mergeCell ref="CTY11:CUD11"/>
    <mergeCell ref="CUE11:CUJ11"/>
    <mergeCell ref="CUK11:CUP11"/>
    <mergeCell ref="CUQ11:CUV11"/>
    <mergeCell ref="CUW11:CVB11"/>
    <mergeCell ref="CSI11:CSN11"/>
    <mergeCell ref="CSO11:CST11"/>
    <mergeCell ref="CSU11:CSZ11"/>
    <mergeCell ref="CTA11:CTF11"/>
    <mergeCell ref="CTG11:CTL11"/>
    <mergeCell ref="CTM11:CTR11"/>
    <mergeCell ref="CQY11:CRD11"/>
    <mergeCell ref="CRE11:CRJ11"/>
    <mergeCell ref="CRK11:CRP11"/>
    <mergeCell ref="CRQ11:CRV11"/>
    <mergeCell ref="CRW11:CSB11"/>
    <mergeCell ref="CSC11:CSH11"/>
    <mergeCell ref="CPO11:CPT11"/>
    <mergeCell ref="CPU11:CPZ11"/>
    <mergeCell ref="CQA11:CQF11"/>
    <mergeCell ref="CQG11:CQL11"/>
    <mergeCell ref="CQM11:CQR11"/>
    <mergeCell ref="CQS11:CQX11"/>
    <mergeCell ref="COE11:COJ11"/>
    <mergeCell ref="COK11:COP11"/>
    <mergeCell ref="COQ11:COV11"/>
    <mergeCell ref="COW11:CPB11"/>
    <mergeCell ref="CPC11:CPH11"/>
    <mergeCell ref="CPI11:CPN11"/>
    <mergeCell ref="CMU11:CMZ11"/>
    <mergeCell ref="CNA11:CNF11"/>
    <mergeCell ref="CNG11:CNL11"/>
    <mergeCell ref="CNM11:CNR11"/>
    <mergeCell ref="CNS11:CNX11"/>
    <mergeCell ref="CNY11:COD11"/>
    <mergeCell ref="CLK11:CLP11"/>
    <mergeCell ref="CLQ11:CLV11"/>
    <mergeCell ref="CLW11:CMB11"/>
    <mergeCell ref="CMC11:CMH11"/>
    <mergeCell ref="CMI11:CMN11"/>
    <mergeCell ref="CMO11:CMT11"/>
    <mergeCell ref="CKA11:CKF11"/>
    <mergeCell ref="CKG11:CKL11"/>
    <mergeCell ref="CKM11:CKR11"/>
    <mergeCell ref="CKS11:CKX11"/>
    <mergeCell ref="CKY11:CLD11"/>
    <mergeCell ref="CLE11:CLJ11"/>
    <mergeCell ref="CIQ11:CIV11"/>
    <mergeCell ref="CIW11:CJB11"/>
    <mergeCell ref="CJC11:CJH11"/>
    <mergeCell ref="CJI11:CJN11"/>
    <mergeCell ref="CJO11:CJT11"/>
    <mergeCell ref="CJU11:CJZ11"/>
    <mergeCell ref="CHG11:CHL11"/>
    <mergeCell ref="CHM11:CHR11"/>
    <mergeCell ref="CHS11:CHX11"/>
    <mergeCell ref="CHY11:CID11"/>
    <mergeCell ref="CIE11:CIJ11"/>
    <mergeCell ref="CIK11:CIP11"/>
    <mergeCell ref="CFW11:CGB11"/>
    <mergeCell ref="CGC11:CGH11"/>
    <mergeCell ref="CGI11:CGN11"/>
    <mergeCell ref="CGO11:CGT11"/>
    <mergeCell ref="CGU11:CGZ11"/>
    <mergeCell ref="CHA11:CHF11"/>
    <mergeCell ref="CEM11:CER11"/>
    <mergeCell ref="CES11:CEX11"/>
    <mergeCell ref="CEY11:CFD11"/>
    <mergeCell ref="CFE11:CFJ11"/>
    <mergeCell ref="CFK11:CFP11"/>
    <mergeCell ref="CFQ11:CFV11"/>
    <mergeCell ref="CDC11:CDH11"/>
    <mergeCell ref="CDI11:CDN11"/>
    <mergeCell ref="CDO11:CDT11"/>
    <mergeCell ref="CDU11:CDZ11"/>
    <mergeCell ref="CEA11:CEF11"/>
    <mergeCell ref="CEG11:CEL11"/>
    <mergeCell ref="CBS11:CBX11"/>
    <mergeCell ref="CBY11:CCD11"/>
    <mergeCell ref="CCE11:CCJ11"/>
    <mergeCell ref="CCK11:CCP11"/>
    <mergeCell ref="CCQ11:CCV11"/>
    <mergeCell ref="CCW11:CDB11"/>
    <mergeCell ref="CAI11:CAN11"/>
    <mergeCell ref="CAO11:CAT11"/>
    <mergeCell ref="CAU11:CAZ11"/>
    <mergeCell ref="CBA11:CBF11"/>
    <mergeCell ref="CBG11:CBL11"/>
    <mergeCell ref="CBM11:CBR11"/>
    <mergeCell ref="BYY11:BZD11"/>
    <mergeCell ref="BZE11:BZJ11"/>
    <mergeCell ref="BZK11:BZP11"/>
    <mergeCell ref="BZQ11:BZV11"/>
    <mergeCell ref="BZW11:CAB11"/>
    <mergeCell ref="CAC11:CAH11"/>
    <mergeCell ref="BXO11:BXT11"/>
    <mergeCell ref="BXU11:BXZ11"/>
    <mergeCell ref="BYA11:BYF11"/>
    <mergeCell ref="BYG11:BYL11"/>
    <mergeCell ref="BYM11:BYR11"/>
    <mergeCell ref="BYS11:BYX11"/>
    <mergeCell ref="BWE11:BWJ11"/>
    <mergeCell ref="BWK11:BWP11"/>
    <mergeCell ref="BWQ11:BWV11"/>
    <mergeCell ref="BWW11:BXB11"/>
    <mergeCell ref="BXC11:BXH11"/>
    <mergeCell ref="BXI11:BXN11"/>
    <mergeCell ref="BUU11:BUZ11"/>
    <mergeCell ref="BVA11:BVF11"/>
    <mergeCell ref="BVG11:BVL11"/>
    <mergeCell ref="BVM11:BVR11"/>
    <mergeCell ref="BVS11:BVX11"/>
    <mergeCell ref="BVY11:BWD11"/>
    <mergeCell ref="BTK11:BTP11"/>
    <mergeCell ref="BTQ11:BTV11"/>
    <mergeCell ref="BTW11:BUB11"/>
    <mergeCell ref="BUC11:BUH11"/>
    <mergeCell ref="BUI11:BUN11"/>
    <mergeCell ref="BUO11:BUT11"/>
    <mergeCell ref="BSA11:BSF11"/>
    <mergeCell ref="BSG11:BSL11"/>
    <mergeCell ref="BSM11:BSR11"/>
    <mergeCell ref="BSS11:BSX11"/>
    <mergeCell ref="BSY11:BTD11"/>
    <mergeCell ref="BTE11:BTJ11"/>
    <mergeCell ref="BQQ11:BQV11"/>
    <mergeCell ref="BQW11:BRB11"/>
    <mergeCell ref="BRC11:BRH11"/>
    <mergeCell ref="BRI11:BRN11"/>
    <mergeCell ref="BRO11:BRT11"/>
    <mergeCell ref="BRU11:BRZ11"/>
    <mergeCell ref="BPG11:BPL11"/>
    <mergeCell ref="BPM11:BPR11"/>
    <mergeCell ref="BPS11:BPX11"/>
    <mergeCell ref="BPY11:BQD11"/>
    <mergeCell ref="BQE11:BQJ11"/>
    <mergeCell ref="BQK11:BQP11"/>
    <mergeCell ref="BNW11:BOB11"/>
    <mergeCell ref="BOC11:BOH11"/>
    <mergeCell ref="BOI11:BON11"/>
    <mergeCell ref="BOO11:BOT11"/>
    <mergeCell ref="BOU11:BOZ11"/>
    <mergeCell ref="BPA11:BPF11"/>
    <mergeCell ref="BMM11:BMR11"/>
    <mergeCell ref="BMS11:BMX11"/>
    <mergeCell ref="BMY11:BND11"/>
    <mergeCell ref="BNE11:BNJ11"/>
    <mergeCell ref="BNK11:BNP11"/>
    <mergeCell ref="BNQ11:BNV11"/>
    <mergeCell ref="BLC11:BLH11"/>
    <mergeCell ref="BLI11:BLN11"/>
    <mergeCell ref="BLO11:BLT11"/>
    <mergeCell ref="BLU11:BLZ11"/>
    <mergeCell ref="BMA11:BMF11"/>
    <mergeCell ref="BMG11:BML11"/>
    <mergeCell ref="BJS11:BJX11"/>
    <mergeCell ref="BJY11:BKD11"/>
    <mergeCell ref="BKE11:BKJ11"/>
    <mergeCell ref="BKK11:BKP11"/>
    <mergeCell ref="BKQ11:BKV11"/>
    <mergeCell ref="BKW11:BLB11"/>
    <mergeCell ref="BII11:BIN11"/>
    <mergeCell ref="BIO11:BIT11"/>
    <mergeCell ref="BIU11:BIZ11"/>
    <mergeCell ref="BJA11:BJF11"/>
    <mergeCell ref="BJG11:BJL11"/>
    <mergeCell ref="BJM11:BJR11"/>
    <mergeCell ref="BGY11:BHD11"/>
    <mergeCell ref="BHE11:BHJ11"/>
    <mergeCell ref="BHK11:BHP11"/>
    <mergeCell ref="BHQ11:BHV11"/>
    <mergeCell ref="BHW11:BIB11"/>
    <mergeCell ref="BIC11:BIH11"/>
    <mergeCell ref="BFO11:BFT11"/>
    <mergeCell ref="BFU11:BFZ11"/>
    <mergeCell ref="BGA11:BGF11"/>
    <mergeCell ref="BGG11:BGL11"/>
    <mergeCell ref="BGM11:BGR11"/>
    <mergeCell ref="BGS11:BGX11"/>
    <mergeCell ref="BEE11:BEJ11"/>
    <mergeCell ref="BEK11:BEP11"/>
    <mergeCell ref="BEQ11:BEV11"/>
    <mergeCell ref="BEW11:BFB11"/>
    <mergeCell ref="BFC11:BFH11"/>
    <mergeCell ref="BFI11:BFN11"/>
    <mergeCell ref="BCU11:BCZ11"/>
    <mergeCell ref="BDA11:BDF11"/>
    <mergeCell ref="BDG11:BDL11"/>
    <mergeCell ref="BDM11:BDR11"/>
    <mergeCell ref="BDS11:BDX11"/>
    <mergeCell ref="BDY11:BED11"/>
    <mergeCell ref="BBK11:BBP11"/>
    <mergeCell ref="BBQ11:BBV11"/>
    <mergeCell ref="BBW11:BCB11"/>
    <mergeCell ref="BCC11:BCH11"/>
    <mergeCell ref="BCI11:BCN11"/>
    <mergeCell ref="BCO11:BCT11"/>
    <mergeCell ref="BAA11:BAF11"/>
    <mergeCell ref="BAG11:BAL11"/>
    <mergeCell ref="BAM11:BAR11"/>
    <mergeCell ref="BAS11:BAX11"/>
    <mergeCell ref="BAY11:BBD11"/>
    <mergeCell ref="BBE11:BBJ11"/>
    <mergeCell ref="AYQ11:AYV11"/>
    <mergeCell ref="AYW11:AZB11"/>
    <mergeCell ref="AZC11:AZH11"/>
    <mergeCell ref="AZI11:AZN11"/>
    <mergeCell ref="AZO11:AZT11"/>
    <mergeCell ref="AZU11:AZZ11"/>
    <mergeCell ref="AXG11:AXL11"/>
    <mergeCell ref="AXM11:AXR11"/>
    <mergeCell ref="AXS11:AXX11"/>
    <mergeCell ref="AXY11:AYD11"/>
    <mergeCell ref="AYE11:AYJ11"/>
    <mergeCell ref="AYK11:AYP11"/>
    <mergeCell ref="AVW11:AWB11"/>
    <mergeCell ref="AWC11:AWH11"/>
    <mergeCell ref="AWI11:AWN11"/>
    <mergeCell ref="AWO11:AWT11"/>
    <mergeCell ref="AWU11:AWZ11"/>
    <mergeCell ref="AXA11:AXF11"/>
    <mergeCell ref="AUM11:AUR11"/>
    <mergeCell ref="AUS11:AUX11"/>
    <mergeCell ref="AUY11:AVD11"/>
    <mergeCell ref="AVE11:AVJ11"/>
    <mergeCell ref="AVK11:AVP11"/>
    <mergeCell ref="AVQ11:AVV11"/>
    <mergeCell ref="ATC11:ATH11"/>
    <mergeCell ref="ATI11:ATN11"/>
    <mergeCell ref="ATO11:ATT11"/>
    <mergeCell ref="ATU11:ATZ11"/>
    <mergeCell ref="AUA11:AUF11"/>
    <mergeCell ref="AUG11:AUL11"/>
    <mergeCell ref="ARS11:ARX11"/>
    <mergeCell ref="ARY11:ASD11"/>
    <mergeCell ref="ASE11:ASJ11"/>
    <mergeCell ref="ASK11:ASP11"/>
    <mergeCell ref="ASQ11:ASV11"/>
    <mergeCell ref="ASW11:ATB11"/>
    <mergeCell ref="AQI11:AQN11"/>
    <mergeCell ref="AQO11:AQT11"/>
    <mergeCell ref="AQU11:AQZ11"/>
    <mergeCell ref="ARA11:ARF11"/>
    <mergeCell ref="ARG11:ARL11"/>
    <mergeCell ref="ARM11:ARR11"/>
    <mergeCell ref="AOY11:APD11"/>
    <mergeCell ref="APE11:APJ11"/>
    <mergeCell ref="APK11:APP11"/>
    <mergeCell ref="APQ11:APV11"/>
    <mergeCell ref="APW11:AQB11"/>
    <mergeCell ref="AQC11:AQH11"/>
    <mergeCell ref="ANO11:ANT11"/>
    <mergeCell ref="ANU11:ANZ11"/>
    <mergeCell ref="AOA11:AOF11"/>
    <mergeCell ref="AOG11:AOL11"/>
    <mergeCell ref="AOM11:AOR11"/>
    <mergeCell ref="AOS11:AOX11"/>
    <mergeCell ref="AME11:AMJ11"/>
    <mergeCell ref="AMK11:AMP11"/>
    <mergeCell ref="AMQ11:AMV11"/>
    <mergeCell ref="AMW11:ANB11"/>
    <mergeCell ref="ANC11:ANH11"/>
    <mergeCell ref="ANI11:ANN11"/>
    <mergeCell ref="AKU11:AKZ11"/>
    <mergeCell ref="ALA11:ALF11"/>
    <mergeCell ref="ALG11:ALL11"/>
    <mergeCell ref="ALM11:ALR11"/>
    <mergeCell ref="ALS11:ALX11"/>
    <mergeCell ref="ALY11:AMD11"/>
    <mergeCell ref="AJK11:AJP11"/>
    <mergeCell ref="AJQ11:AJV11"/>
    <mergeCell ref="AJW11:AKB11"/>
    <mergeCell ref="AKC11:AKH11"/>
    <mergeCell ref="AKI11:AKN11"/>
    <mergeCell ref="AKO11:AKT11"/>
    <mergeCell ref="AIA11:AIF11"/>
    <mergeCell ref="AIG11:AIL11"/>
    <mergeCell ref="AIM11:AIR11"/>
    <mergeCell ref="AIS11:AIX11"/>
    <mergeCell ref="AIY11:AJD11"/>
    <mergeCell ref="AJE11:AJJ11"/>
    <mergeCell ref="AGQ11:AGV11"/>
    <mergeCell ref="AGW11:AHB11"/>
    <mergeCell ref="AHC11:AHH11"/>
    <mergeCell ref="AHI11:AHN11"/>
    <mergeCell ref="AHO11:AHT11"/>
    <mergeCell ref="AHU11:AHZ11"/>
    <mergeCell ref="AFG11:AFL11"/>
    <mergeCell ref="AFM11:AFR11"/>
    <mergeCell ref="AFS11:AFX11"/>
    <mergeCell ref="AFY11:AGD11"/>
    <mergeCell ref="AGE11:AGJ11"/>
    <mergeCell ref="AGK11:AGP11"/>
    <mergeCell ref="ADW11:AEB11"/>
    <mergeCell ref="AEC11:AEH11"/>
    <mergeCell ref="AEI11:AEN11"/>
    <mergeCell ref="AEO11:AET11"/>
    <mergeCell ref="AEU11:AEZ11"/>
    <mergeCell ref="AFA11:AFF11"/>
    <mergeCell ref="ACM11:ACR11"/>
    <mergeCell ref="ACS11:ACX11"/>
    <mergeCell ref="ACY11:ADD11"/>
    <mergeCell ref="ADE11:ADJ11"/>
    <mergeCell ref="ADK11:ADP11"/>
    <mergeCell ref="ADQ11:ADV11"/>
    <mergeCell ref="ABC11:ABH11"/>
    <mergeCell ref="ABI11:ABN11"/>
    <mergeCell ref="ABO11:ABT11"/>
    <mergeCell ref="ABU11:ABZ11"/>
    <mergeCell ref="ACA11:ACF11"/>
    <mergeCell ref="ACG11:ACL11"/>
    <mergeCell ref="ZS11:ZX11"/>
    <mergeCell ref="ZY11:AAD11"/>
    <mergeCell ref="AAE11:AAJ11"/>
    <mergeCell ref="AAK11:AAP11"/>
    <mergeCell ref="AAQ11:AAV11"/>
    <mergeCell ref="AAW11:ABB11"/>
    <mergeCell ref="YI11:YN11"/>
    <mergeCell ref="YO11:YT11"/>
    <mergeCell ref="YU11:YZ11"/>
    <mergeCell ref="ZA11:ZF11"/>
    <mergeCell ref="ZG11:ZL11"/>
    <mergeCell ref="ZM11:ZR11"/>
    <mergeCell ref="WY11:XD11"/>
    <mergeCell ref="XE11:XJ11"/>
    <mergeCell ref="XK11:XP11"/>
    <mergeCell ref="XQ11:XV11"/>
    <mergeCell ref="XW11:YB11"/>
    <mergeCell ref="YC11:YH11"/>
    <mergeCell ref="VO11:VT11"/>
    <mergeCell ref="VU11:VZ11"/>
    <mergeCell ref="WA11:WF11"/>
    <mergeCell ref="WG11:WL11"/>
    <mergeCell ref="WM11:WR11"/>
    <mergeCell ref="WS11:WX11"/>
    <mergeCell ref="UE11:UJ11"/>
    <mergeCell ref="UK11:UP11"/>
    <mergeCell ref="UQ11:UV11"/>
    <mergeCell ref="UW11:VB11"/>
    <mergeCell ref="VC11:VH11"/>
    <mergeCell ref="VI11:VN11"/>
    <mergeCell ref="SU11:SZ11"/>
    <mergeCell ref="TA11:TF11"/>
    <mergeCell ref="TG11:TL11"/>
    <mergeCell ref="TM11:TR11"/>
    <mergeCell ref="TS11:TX11"/>
    <mergeCell ref="TY11:UD11"/>
    <mergeCell ref="RK11:RP11"/>
    <mergeCell ref="RQ11:RV11"/>
    <mergeCell ref="RW11:SB11"/>
    <mergeCell ref="SC11:SH11"/>
    <mergeCell ref="SI11:SN11"/>
    <mergeCell ref="SO11:ST11"/>
    <mergeCell ref="QA11:QF11"/>
    <mergeCell ref="QG11:QL11"/>
    <mergeCell ref="QM11:QR11"/>
    <mergeCell ref="QS11:QX11"/>
    <mergeCell ref="QY11:RD11"/>
    <mergeCell ref="RE11:RJ11"/>
    <mergeCell ref="OQ11:OV11"/>
    <mergeCell ref="OW11:PB11"/>
    <mergeCell ref="PC11:PH11"/>
    <mergeCell ref="PI11:PN11"/>
    <mergeCell ref="PO11:PT11"/>
    <mergeCell ref="PU11:PZ11"/>
    <mergeCell ref="NG11:NL11"/>
    <mergeCell ref="NM11:NR11"/>
    <mergeCell ref="NS11:NX11"/>
    <mergeCell ref="NY11:OD11"/>
    <mergeCell ref="OE11:OJ11"/>
    <mergeCell ref="OK11:OP11"/>
    <mergeCell ref="LW11:MB11"/>
    <mergeCell ref="MC11:MH11"/>
    <mergeCell ref="MI11:MN11"/>
    <mergeCell ref="MO11:MT11"/>
    <mergeCell ref="MU11:MZ11"/>
    <mergeCell ref="NA11:NF11"/>
    <mergeCell ref="KM11:KR11"/>
    <mergeCell ref="KS11:KX11"/>
    <mergeCell ref="KY11:LD11"/>
    <mergeCell ref="LE11:LJ11"/>
    <mergeCell ref="LK11:LP11"/>
    <mergeCell ref="LQ11:LV11"/>
    <mergeCell ref="JC11:JH11"/>
    <mergeCell ref="JI11:JN11"/>
    <mergeCell ref="JO11:JT11"/>
    <mergeCell ref="JU11:JZ11"/>
    <mergeCell ref="KA11:KF11"/>
    <mergeCell ref="KG11:KL11"/>
    <mergeCell ref="HY11:ID11"/>
    <mergeCell ref="IE11:IJ11"/>
    <mergeCell ref="IK11:IP11"/>
    <mergeCell ref="IQ11:IV11"/>
    <mergeCell ref="IW11:JB11"/>
    <mergeCell ref="GI11:GN11"/>
    <mergeCell ref="GO11:GT11"/>
    <mergeCell ref="GU11:GZ11"/>
    <mergeCell ref="HA11:HF11"/>
    <mergeCell ref="HG11:HL11"/>
    <mergeCell ref="HM11:HR11"/>
    <mergeCell ref="EY11:FD11"/>
    <mergeCell ref="FE11:FJ11"/>
    <mergeCell ref="FK11:FP11"/>
    <mergeCell ref="FQ11:FV11"/>
    <mergeCell ref="FW11:GB11"/>
    <mergeCell ref="GC11:GH11"/>
    <mergeCell ref="DO11:DT11"/>
    <mergeCell ref="DU11:DZ11"/>
    <mergeCell ref="EA11:EF11"/>
    <mergeCell ref="EG11:EL11"/>
    <mergeCell ref="EM11:ER11"/>
    <mergeCell ref="ES11:EX11"/>
    <mergeCell ref="CE11:CJ11"/>
    <mergeCell ref="CK11:CP11"/>
    <mergeCell ref="CQ11:CV11"/>
    <mergeCell ref="CW11:DB11"/>
    <mergeCell ref="DC11:DH11"/>
    <mergeCell ref="DI11:DN11"/>
    <mergeCell ref="AU11:AZ11"/>
    <mergeCell ref="BA11:BF11"/>
    <mergeCell ref="BG11:BL11"/>
    <mergeCell ref="BM11:BR11"/>
    <mergeCell ref="BS11:BX11"/>
    <mergeCell ref="BY11:CD11"/>
    <mergeCell ref="XES10:XEX10"/>
    <mergeCell ref="XEY10:XFB10"/>
    <mergeCell ref="E11:J11"/>
    <mergeCell ref="K11:P11"/>
    <mergeCell ref="Q11:V11"/>
    <mergeCell ref="W11:AB11"/>
    <mergeCell ref="AC11:AH11"/>
    <mergeCell ref="AI11:AN11"/>
    <mergeCell ref="AO11:AT11"/>
    <mergeCell ref="XDI10:XDN10"/>
    <mergeCell ref="XDO10:XDT10"/>
    <mergeCell ref="XDU10:XDZ10"/>
    <mergeCell ref="XEA10:XEF10"/>
    <mergeCell ref="XEG10:XEL10"/>
    <mergeCell ref="XEM10:XER10"/>
    <mergeCell ref="XBY10:XCD10"/>
    <mergeCell ref="XCE10:XCJ10"/>
    <mergeCell ref="XCK10:XCP10"/>
    <mergeCell ref="XCQ10:XCV10"/>
    <mergeCell ref="XCW10:XDB10"/>
    <mergeCell ref="XDC10:XDH10"/>
    <mergeCell ref="XAO10:XAT10"/>
    <mergeCell ref="XAU10:XAZ10"/>
    <mergeCell ref="XBA10:XBF10"/>
    <mergeCell ref="XBG10:XBL10"/>
    <mergeCell ref="XBM10:XBR10"/>
    <mergeCell ref="XBS10:XBX10"/>
    <mergeCell ref="WZE10:WZJ10"/>
    <mergeCell ref="WZK10:WZP10"/>
    <mergeCell ref="WZQ10:WZV10"/>
    <mergeCell ref="WZW10:XAB10"/>
    <mergeCell ref="XAC10:XAH10"/>
    <mergeCell ref="XAI10:XAN10"/>
    <mergeCell ref="WXU10:WXZ10"/>
    <mergeCell ref="WYA10:WYF10"/>
    <mergeCell ref="WYG10:WYL10"/>
    <mergeCell ref="WYM10:WYR10"/>
    <mergeCell ref="WYS10:WYX10"/>
    <mergeCell ref="WYY10:WZD10"/>
    <mergeCell ref="WWK10:WWP10"/>
    <mergeCell ref="WWQ10:WWV10"/>
    <mergeCell ref="WWW10:WXB10"/>
    <mergeCell ref="WXC10:WXH10"/>
    <mergeCell ref="WXI10:WXN10"/>
    <mergeCell ref="WXO10:WXT10"/>
    <mergeCell ref="WVA10:WVF10"/>
    <mergeCell ref="WVG10:WVL10"/>
    <mergeCell ref="WVM10:WVR10"/>
    <mergeCell ref="WVS10:WVX10"/>
    <mergeCell ref="WVY10:WWD10"/>
    <mergeCell ref="WWE10:WWJ10"/>
    <mergeCell ref="WTQ10:WTV10"/>
    <mergeCell ref="WTW10:WUB10"/>
    <mergeCell ref="WUC10:WUH10"/>
    <mergeCell ref="WUI10:WUN10"/>
    <mergeCell ref="WUO10:WUT10"/>
    <mergeCell ref="WUU10:WUZ10"/>
    <mergeCell ref="WSG10:WSL10"/>
    <mergeCell ref="WSM10:WSR10"/>
    <mergeCell ref="WSS10:WSX10"/>
    <mergeCell ref="WSY10:WTD10"/>
    <mergeCell ref="WTE10:WTJ10"/>
    <mergeCell ref="WTK10:WTP10"/>
    <mergeCell ref="HS11:HX11"/>
    <mergeCell ref="WQW10:WRB10"/>
    <mergeCell ref="WRC10:WRH10"/>
    <mergeCell ref="WRI10:WRN10"/>
    <mergeCell ref="WRO10:WRT10"/>
    <mergeCell ref="WRU10:WRZ10"/>
    <mergeCell ref="WSA10:WSF10"/>
    <mergeCell ref="WPM10:WPR10"/>
    <mergeCell ref="WPS10:WPX10"/>
    <mergeCell ref="WPY10:WQD10"/>
    <mergeCell ref="WQE10:WQJ10"/>
    <mergeCell ref="WQK10:WQP10"/>
    <mergeCell ref="WQQ10:WQV10"/>
    <mergeCell ref="WOC10:WOH10"/>
    <mergeCell ref="WOI10:WON10"/>
    <mergeCell ref="WOO10:WOT10"/>
    <mergeCell ref="WOU10:WOZ10"/>
    <mergeCell ref="WPA10:WPF10"/>
    <mergeCell ref="WPG10:WPL10"/>
    <mergeCell ref="WMS10:WMX10"/>
    <mergeCell ref="WMY10:WND10"/>
    <mergeCell ref="WNE10:WNJ10"/>
    <mergeCell ref="WNK10:WNP10"/>
    <mergeCell ref="WNQ10:WNV10"/>
    <mergeCell ref="WNW10:WOB10"/>
    <mergeCell ref="WLI10:WLN10"/>
    <mergeCell ref="WLO10:WLT10"/>
    <mergeCell ref="WLU10:WLZ10"/>
    <mergeCell ref="WMA10:WMF10"/>
    <mergeCell ref="WMG10:WML10"/>
    <mergeCell ref="WMM10:WMR10"/>
    <mergeCell ref="WJY10:WKD10"/>
    <mergeCell ref="WKE10:WKJ10"/>
    <mergeCell ref="WKK10:WKP10"/>
    <mergeCell ref="WKQ10:WKV10"/>
    <mergeCell ref="WKW10:WLB10"/>
    <mergeCell ref="WLC10:WLH10"/>
    <mergeCell ref="WIO10:WIT10"/>
    <mergeCell ref="WIU10:WIZ10"/>
    <mergeCell ref="WJA10:WJF10"/>
    <mergeCell ref="WJG10:WJL10"/>
    <mergeCell ref="WJM10:WJR10"/>
    <mergeCell ref="WJS10:WJX10"/>
    <mergeCell ref="WHE10:WHJ10"/>
    <mergeCell ref="WHK10:WHP10"/>
    <mergeCell ref="WHQ10:WHV10"/>
    <mergeCell ref="WHW10:WIB10"/>
    <mergeCell ref="WIC10:WIH10"/>
    <mergeCell ref="WII10:WIN10"/>
    <mergeCell ref="WFU10:WFZ10"/>
    <mergeCell ref="WGA10:WGF10"/>
    <mergeCell ref="WGG10:WGL10"/>
    <mergeCell ref="WGM10:WGR10"/>
    <mergeCell ref="WGS10:WGX10"/>
    <mergeCell ref="WGY10:WHD10"/>
    <mergeCell ref="WEK10:WEP10"/>
    <mergeCell ref="WEQ10:WEV10"/>
    <mergeCell ref="WEW10:WFB10"/>
    <mergeCell ref="WFC10:WFH10"/>
    <mergeCell ref="WFI10:WFN10"/>
    <mergeCell ref="WFO10:WFT10"/>
    <mergeCell ref="WDA10:WDF10"/>
    <mergeCell ref="WDG10:WDL10"/>
    <mergeCell ref="WDM10:WDR10"/>
    <mergeCell ref="WDS10:WDX10"/>
    <mergeCell ref="WDY10:WED10"/>
    <mergeCell ref="WEE10:WEJ10"/>
    <mergeCell ref="WBQ10:WBV10"/>
    <mergeCell ref="WBW10:WCB10"/>
    <mergeCell ref="WCC10:WCH10"/>
    <mergeCell ref="WCI10:WCN10"/>
    <mergeCell ref="WCO10:WCT10"/>
    <mergeCell ref="WCU10:WCZ10"/>
    <mergeCell ref="WAG10:WAL10"/>
    <mergeCell ref="WAM10:WAR10"/>
    <mergeCell ref="WAS10:WAX10"/>
    <mergeCell ref="WAY10:WBD10"/>
    <mergeCell ref="WBE10:WBJ10"/>
    <mergeCell ref="WBK10:WBP10"/>
    <mergeCell ref="VYW10:VZB10"/>
    <mergeCell ref="VZC10:VZH10"/>
    <mergeCell ref="VZI10:VZN10"/>
    <mergeCell ref="VZO10:VZT10"/>
    <mergeCell ref="VZU10:VZZ10"/>
    <mergeCell ref="WAA10:WAF10"/>
    <mergeCell ref="VXM10:VXR10"/>
    <mergeCell ref="VXS10:VXX10"/>
    <mergeCell ref="VXY10:VYD10"/>
    <mergeCell ref="VYE10:VYJ10"/>
    <mergeCell ref="VYK10:VYP10"/>
    <mergeCell ref="VYQ10:VYV10"/>
    <mergeCell ref="VWC10:VWH10"/>
    <mergeCell ref="VWI10:VWN10"/>
    <mergeCell ref="VWO10:VWT10"/>
    <mergeCell ref="VWU10:VWZ10"/>
    <mergeCell ref="VXA10:VXF10"/>
    <mergeCell ref="VXG10:VXL10"/>
    <mergeCell ref="VUS10:VUX10"/>
    <mergeCell ref="VUY10:VVD10"/>
    <mergeCell ref="VVE10:VVJ10"/>
    <mergeCell ref="VVK10:VVP10"/>
    <mergeCell ref="VVQ10:VVV10"/>
    <mergeCell ref="VVW10:VWB10"/>
    <mergeCell ref="VTI10:VTN10"/>
    <mergeCell ref="VTO10:VTT10"/>
    <mergeCell ref="VTU10:VTZ10"/>
    <mergeCell ref="VUA10:VUF10"/>
    <mergeCell ref="VUG10:VUL10"/>
    <mergeCell ref="VUM10:VUR10"/>
    <mergeCell ref="VRY10:VSD10"/>
    <mergeCell ref="VSE10:VSJ10"/>
    <mergeCell ref="VSK10:VSP10"/>
    <mergeCell ref="VSQ10:VSV10"/>
    <mergeCell ref="VSW10:VTB10"/>
    <mergeCell ref="VTC10:VTH10"/>
    <mergeCell ref="VQO10:VQT10"/>
    <mergeCell ref="VQU10:VQZ10"/>
    <mergeCell ref="VRA10:VRF10"/>
    <mergeCell ref="VRG10:VRL10"/>
    <mergeCell ref="VRM10:VRR10"/>
    <mergeCell ref="VRS10:VRX10"/>
    <mergeCell ref="VPE10:VPJ10"/>
    <mergeCell ref="VPK10:VPP10"/>
    <mergeCell ref="VPQ10:VPV10"/>
    <mergeCell ref="VPW10:VQB10"/>
    <mergeCell ref="VQC10:VQH10"/>
    <mergeCell ref="VQI10:VQN10"/>
    <mergeCell ref="VNU10:VNZ10"/>
    <mergeCell ref="VOA10:VOF10"/>
    <mergeCell ref="VOG10:VOL10"/>
    <mergeCell ref="VOM10:VOR10"/>
    <mergeCell ref="VOS10:VOX10"/>
    <mergeCell ref="VOY10:VPD10"/>
    <mergeCell ref="VMK10:VMP10"/>
    <mergeCell ref="VMQ10:VMV10"/>
    <mergeCell ref="VMW10:VNB10"/>
    <mergeCell ref="VNC10:VNH10"/>
    <mergeCell ref="VNI10:VNN10"/>
    <mergeCell ref="VNO10:VNT10"/>
    <mergeCell ref="VLA10:VLF10"/>
    <mergeCell ref="VLG10:VLL10"/>
    <mergeCell ref="VLM10:VLR10"/>
    <mergeCell ref="VLS10:VLX10"/>
    <mergeCell ref="VLY10:VMD10"/>
    <mergeCell ref="VME10:VMJ10"/>
    <mergeCell ref="VJQ10:VJV10"/>
    <mergeCell ref="VJW10:VKB10"/>
    <mergeCell ref="VKC10:VKH10"/>
    <mergeCell ref="VKI10:VKN10"/>
    <mergeCell ref="VKO10:VKT10"/>
    <mergeCell ref="VKU10:VKZ10"/>
    <mergeCell ref="VIG10:VIL10"/>
    <mergeCell ref="VIM10:VIR10"/>
    <mergeCell ref="VIS10:VIX10"/>
    <mergeCell ref="VIY10:VJD10"/>
    <mergeCell ref="VJE10:VJJ10"/>
    <mergeCell ref="VJK10:VJP10"/>
    <mergeCell ref="VGW10:VHB10"/>
    <mergeCell ref="VHC10:VHH10"/>
    <mergeCell ref="VHI10:VHN10"/>
    <mergeCell ref="VHO10:VHT10"/>
    <mergeCell ref="VHU10:VHZ10"/>
    <mergeCell ref="VIA10:VIF10"/>
    <mergeCell ref="VFM10:VFR10"/>
    <mergeCell ref="VFS10:VFX10"/>
    <mergeCell ref="VFY10:VGD10"/>
    <mergeCell ref="VGE10:VGJ10"/>
    <mergeCell ref="VGK10:VGP10"/>
    <mergeCell ref="VGQ10:VGV10"/>
    <mergeCell ref="VEC10:VEH10"/>
    <mergeCell ref="VEI10:VEN10"/>
    <mergeCell ref="VEO10:VET10"/>
    <mergeCell ref="VEU10:VEZ10"/>
    <mergeCell ref="VFA10:VFF10"/>
    <mergeCell ref="VFG10:VFL10"/>
    <mergeCell ref="VCS10:VCX10"/>
    <mergeCell ref="VCY10:VDD10"/>
    <mergeCell ref="VDE10:VDJ10"/>
    <mergeCell ref="VDK10:VDP10"/>
    <mergeCell ref="VDQ10:VDV10"/>
    <mergeCell ref="VDW10:VEB10"/>
    <mergeCell ref="VBI10:VBN10"/>
    <mergeCell ref="VBO10:VBT10"/>
    <mergeCell ref="VBU10:VBZ10"/>
    <mergeCell ref="VCA10:VCF10"/>
    <mergeCell ref="VCG10:VCL10"/>
    <mergeCell ref="VCM10:VCR10"/>
    <mergeCell ref="UZY10:VAD10"/>
    <mergeCell ref="VAE10:VAJ10"/>
    <mergeCell ref="VAK10:VAP10"/>
    <mergeCell ref="VAQ10:VAV10"/>
    <mergeCell ref="VAW10:VBB10"/>
    <mergeCell ref="VBC10:VBH10"/>
    <mergeCell ref="UYO10:UYT10"/>
    <mergeCell ref="UYU10:UYZ10"/>
    <mergeCell ref="UZA10:UZF10"/>
    <mergeCell ref="UZG10:UZL10"/>
    <mergeCell ref="UZM10:UZR10"/>
    <mergeCell ref="UZS10:UZX10"/>
    <mergeCell ref="UXE10:UXJ10"/>
    <mergeCell ref="UXK10:UXP10"/>
    <mergeCell ref="UXQ10:UXV10"/>
    <mergeCell ref="UXW10:UYB10"/>
    <mergeCell ref="UYC10:UYH10"/>
    <mergeCell ref="UYI10:UYN10"/>
    <mergeCell ref="UVU10:UVZ10"/>
    <mergeCell ref="UWA10:UWF10"/>
    <mergeCell ref="UWG10:UWL10"/>
    <mergeCell ref="UWM10:UWR10"/>
    <mergeCell ref="UWS10:UWX10"/>
    <mergeCell ref="UWY10:UXD10"/>
    <mergeCell ref="UUK10:UUP10"/>
    <mergeCell ref="UUQ10:UUV10"/>
    <mergeCell ref="UUW10:UVB10"/>
    <mergeCell ref="UVC10:UVH10"/>
    <mergeCell ref="UVI10:UVN10"/>
    <mergeCell ref="UVO10:UVT10"/>
    <mergeCell ref="UTA10:UTF10"/>
    <mergeCell ref="UTG10:UTL10"/>
    <mergeCell ref="UTM10:UTR10"/>
    <mergeCell ref="UTS10:UTX10"/>
    <mergeCell ref="UTY10:UUD10"/>
    <mergeCell ref="UUE10:UUJ10"/>
    <mergeCell ref="URQ10:URV10"/>
    <mergeCell ref="URW10:USB10"/>
    <mergeCell ref="USC10:USH10"/>
    <mergeCell ref="USI10:USN10"/>
    <mergeCell ref="USO10:UST10"/>
    <mergeCell ref="USU10:USZ10"/>
    <mergeCell ref="UQG10:UQL10"/>
    <mergeCell ref="UQM10:UQR10"/>
    <mergeCell ref="UQS10:UQX10"/>
    <mergeCell ref="UQY10:URD10"/>
    <mergeCell ref="URE10:URJ10"/>
    <mergeCell ref="URK10:URP10"/>
    <mergeCell ref="UOW10:UPB10"/>
    <mergeCell ref="UPC10:UPH10"/>
    <mergeCell ref="UPI10:UPN10"/>
    <mergeCell ref="UPO10:UPT10"/>
    <mergeCell ref="UPU10:UPZ10"/>
    <mergeCell ref="UQA10:UQF10"/>
    <mergeCell ref="UNM10:UNR10"/>
    <mergeCell ref="UNS10:UNX10"/>
    <mergeCell ref="UNY10:UOD10"/>
    <mergeCell ref="UOE10:UOJ10"/>
    <mergeCell ref="UOK10:UOP10"/>
    <mergeCell ref="UOQ10:UOV10"/>
    <mergeCell ref="UMC10:UMH10"/>
    <mergeCell ref="UMI10:UMN10"/>
    <mergeCell ref="UMO10:UMT10"/>
    <mergeCell ref="UMU10:UMZ10"/>
    <mergeCell ref="UNA10:UNF10"/>
    <mergeCell ref="UNG10:UNL10"/>
    <mergeCell ref="UKS10:UKX10"/>
    <mergeCell ref="UKY10:ULD10"/>
    <mergeCell ref="ULE10:ULJ10"/>
    <mergeCell ref="ULK10:ULP10"/>
    <mergeCell ref="ULQ10:ULV10"/>
    <mergeCell ref="ULW10:UMB10"/>
    <mergeCell ref="UJI10:UJN10"/>
    <mergeCell ref="UJO10:UJT10"/>
    <mergeCell ref="UJU10:UJZ10"/>
    <mergeCell ref="UKA10:UKF10"/>
    <mergeCell ref="UKG10:UKL10"/>
    <mergeCell ref="UKM10:UKR10"/>
    <mergeCell ref="UHY10:UID10"/>
    <mergeCell ref="UIE10:UIJ10"/>
    <mergeCell ref="UIK10:UIP10"/>
    <mergeCell ref="UIQ10:UIV10"/>
    <mergeCell ref="UIW10:UJB10"/>
    <mergeCell ref="UJC10:UJH10"/>
    <mergeCell ref="UGO10:UGT10"/>
    <mergeCell ref="UGU10:UGZ10"/>
    <mergeCell ref="UHA10:UHF10"/>
    <mergeCell ref="UHG10:UHL10"/>
    <mergeCell ref="UHM10:UHR10"/>
    <mergeCell ref="UHS10:UHX10"/>
    <mergeCell ref="UFE10:UFJ10"/>
    <mergeCell ref="UFK10:UFP10"/>
    <mergeCell ref="UFQ10:UFV10"/>
    <mergeCell ref="UFW10:UGB10"/>
    <mergeCell ref="UGC10:UGH10"/>
    <mergeCell ref="UGI10:UGN10"/>
    <mergeCell ref="UDU10:UDZ10"/>
    <mergeCell ref="UEA10:UEF10"/>
    <mergeCell ref="UEG10:UEL10"/>
    <mergeCell ref="UEM10:UER10"/>
    <mergeCell ref="UES10:UEX10"/>
    <mergeCell ref="UEY10:UFD10"/>
    <mergeCell ref="UCK10:UCP10"/>
    <mergeCell ref="UCQ10:UCV10"/>
    <mergeCell ref="UCW10:UDB10"/>
    <mergeCell ref="UDC10:UDH10"/>
    <mergeCell ref="UDI10:UDN10"/>
    <mergeCell ref="UDO10:UDT10"/>
    <mergeCell ref="UBA10:UBF10"/>
    <mergeCell ref="UBG10:UBL10"/>
    <mergeCell ref="UBM10:UBR10"/>
    <mergeCell ref="UBS10:UBX10"/>
    <mergeCell ref="UBY10:UCD10"/>
    <mergeCell ref="UCE10:UCJ10"/>
    <mergeCell ref="TZQ10:TZV10"/>
    <mergeCell ref="TZW10:UAB10"/>
    <mergeCell ref="UAC10:UAH10"/>
    <mergeCell ref="UAI10:UAN10"/>
    <mergeCell ref="UAO10:UAT10"/>
    <mergeCell ref="UAU10:UAZ10"/>
    <mergeCell ref="TYG10:TYL10"/>
    <mergeCell ref="TYM10:TYR10"/>
    <mergeCell ref="TYS10:TYX10"/>
    <mergeCell ref="TYY10:TZD10"/>
    <mergeCell ref="TZE10:TZJ10"/>
    <mergeCell ref="TZK10:TZP10"/>
    <mergeCell ref="TWW10:TXB10"/>
    <mergeCell ref="TXC10:TXH10"/>
    <mergeCell ref="TXI10:TXN10"/>
    <mergeCell ref="TXO10:TXT10"/>
    <mergeCell ref="TXU10:TXZ10"/>
    <mergeCell ref="TYA10:TYF10"/>
    <mergeCell ref="TVM10:TVR10"/>
    <mergeCell ref="TVS10:TVX10"/>
    <mergeCell ref="TVY10:TWD10"/>
    <mergeCell ref="TWE10:TWJ10"/>
    <mergeCell ref="TWK10:TWP10"/>
    <mergeCell ref="TWQ10:TWV10"/>
    <mergeCell ref="TUC10:TUH10"/>
    <mergeCell ref="TUI10:TUN10"/>
    <mergeCell ref="TUO10:TUT10"/>
    <mergeCell ref="TUU10:TUZ10"/>
    <mergeCell ref="TVA10:TVF10"/>
    <mergeCell ref="TVG10:TVL10"/>
    <mergeCell ref="TSS10:TSX10"/>
    <mergeCell ref="TSY10:TTD10"/>
    <mergeCell ref="TTE10:TTJ10"/>
    <mergeCell ref="TTK10:TTP10"/>
    <mergeCell ref="TTQ10:TTV10"/>
    <mergeCell ref="TTW10:TUB10"/>
    <mergeCell ref="TRI10:TRN10"/>
    <mergeCell ref="TRO10:TRT10"/>
    <mergeCell ref="TRU10:TRZ10"/>
    <mergeCell ref="TSA10:TSF10"/>
    <mergeCell ref="TSG10:TSL10"/>
    <mergeCell ref="TSM10:TSR10"/>
    <mergeCell ref="TPY10:TQD10"/>
    <mergeCell ref="TQE10:TQJ10"/>
    <mergeCell ref="TQK10:TQP10"/>
    <mergeCell ref="TQQ10:TQV10"/>
    <mergeCell ref="TQW10:TRB10"/>
    <mergeCell ref="TRC10:TRH10"/>
    <mergeCell ref="TOO10:TOT10"/>
    <mergeCell ref="TOU10:TOZ10"/>
    <mergeCell ref="TPA10:TPF10"/>
    <mergeCell ref="TPG10:TPL10"/>
    <mergeCell ref="TPM10:TPR10"/>
    <mergeCell ref="TPS10:TPX10"/>
    <mergeCell ref="TNE10:TNJ10"/>
    <mergeCell ref="TNK10:TNP10"/>
    <mergeCell ref="TNQ10:TNV10"/>
    <mergeCell ref="TNW10:TOB10"/>
    <mergeCell ref="TOC10:TOH10"/>
    <mergeCell ref="TOI10:TON10"/>
    <mergeCell ref="TLU10:TLZ10"/>
    <mergeCell ref="TMA10:TMF10"/>
    <mergeCell ref="TMG10:TML10"/>
    <mergeCell ref="TMM10:TMR10"/>
    <mergeCell ref="TMS10:TMX10"/>
    <mergeCell ref="TMY10:TND10"/>
    <mergeCell ref="TKK10:TKP10"/>
    <mergeCell ref="TKQ10:TKV10"/>
    <mergeCell ref="TKW10:TLB10"/>
    <mergeCell ref="TLC10:TLH10"/>
    <mergeCell ref="TLI10:TLN10"/>
    <mergeCell ref="TLO10:TLT10"/>
    <mergeCell ref="TJA10:TJF10"/>
    <mergeCell ref="TJG10:TJL10"/>
    <mergeCell ref="TJM10:TJR10"/>
    <mergeCell ref="TJS10:TJX10"/>
    <mergeCell ref="TJY10:TKD10"/>
    <mergeCell ref="TKE10:TKJ10"/>
    <mergeCell ref="THQ10:THV10"/>
    <mergeCell ref="THW10:TIB10"/>
    <mergeCell ref="TIC10:TIH10"/>
    <mergeCell ref="TII10:TIN10"/>
    <mergeCell ref="TIO10:TIT10"/>
    <mergeCell ref="TIU10:TIZ10"/>
    <mergeCell ref="TGG10:TGL10"/>
    <mergeCell ref="TGM10:TGR10"/>
    <mergeCell ref="TGS10:TGX10"/>
    <mergeCell ref="TGY10:THD10"/>
    <mergeCell ref="THE10:THJ10"/>
    <mergeCell ref="THK10:THP10"/>
    <mergeCell ref="TEW10:TFB10"/>
    <mergeCell ref="TFC10:TFH10"/>
    <mergeCell ref="TFI10:TFN10"/>
    <mergeCell ref="TFO10:TFT10"/>
    <mergeCell ref="TFU10:TFZ10"/>
    <mergeCell ref="TGA10:TGF10"/>
    <mergeCell ref="TDM10:TDR10"/>
    <mergeCell ref="TDS10:TDX10"/>
    <mergeCell ref="TDY10:TED10"/>
    <mergeCell ref="TEE10:TEJ10"/>
    <mergeCell ref="TEK10:TEP10"/>
    <mergeCell ref="TEQ10:TEV10"/>
    <mergeCell ref="TCC10:TCH10"/>
    <mergeCell ref="TCI10:TCN10"/>
    <mergeCell ref="TCO10:TCT10"/>
    <mergeCell ref="TCU10:TCZ10"/>
    <mergeCell ref="TDA10:TDF10"/>
    <mergeCell ref="TDG10:TDL10"/>
    <mergeCell ref="TAS10:TAX10"/>
    <mergeCell ref="TAY10:TBD10"/>
    <mergeCell ref="TBE10:TBJ10"/>
    <mergeCell ref="TBK10:TBP10"/>
    <mergeCell ref="TBQ10:TBV10"/>
    <mergeCell ref="TBW10:TCB10"/>
    <mergeCell ref="SZI10:SZN10"/>
    <mergeCell ref="SZO10:SZT10"/>
    <mergeCell ref="SZU10:SZZ10"/>
    <mergeCell ref="TAA10:TAF10"/>
    <mergeCell ref="TAG10:TAL10"/>
    <mergeCell ref="TAM10:TAR10"/>
    <mergeCell ref="SXY10:SYD10"/>
    <mergeCell ref="SYE10:SYJ10"/>
    <mergeCell ref="SYK10:SYP10"/>
    <mergeCell ref="SYQ10:SYV10"/>
    <mergeCell ref="SYW10:SZB10"/>
    <mergeCell ref="SZC10:SZH10"/>
    <mergeCell ref="SWO10:SWT10"/>
    <mergeCell ref="SWU10:SWZ10"/>
    <mergeCell ref="SXA10:SXF10"/>
    <mergeCell ref="SXG10:SXL10"/>
    <mergeCell ref="SXM10:SXR10"/>
    <mergeCell ref="SXS10:SXX10"/>
    <mergeCell ref="SVE10:SVJ10"/>
    <mergeCell ref="SVK10:SVP10"/>
    <mergeCell ref="SVQ10:SVV10"/>
    <mergeCell ref="SVW10:SWB10"/>
    <mergeCell ref="SWC10:SWH10"/>
    <mergeCell ref="SWI10:SWN10"/>
    <mergeCell ref="STU10:STZ10"/>
    <mergeCell ref="SUA10:SUF10"/>
    <mergeCell ref="SUG10:SUL10"/>
    <mergeCell ref="SUM10:SUR10"/>
    <mergeCell ref="SUS10:SUX10"/>
    <mergeCell ref="SUY10:SVD10"/>
    <mergeCell ref="SSK10:SSP10"/>
    <mergeCell ref="SSQ10:SSV10"/>
    <mergeCell ref="SSW10:STB10"/>
    <mergeCell ref="STC10:STH10"/>
    <mergeCell ref="STI10:STN10"/>
    <mergeCell ref="STO10:STT10"/>
    <mergeCell ref="SRA10:SRF10"/>
    <mergeCell ref="SRG10:SRL10"/>
    <mergeCell ref="SRM10:SRR10"/>
    <mergeCell ref="SRS10:SRX10"/>
    <mergeCell ref="SRY10:SSD10"/>
    <mergeCell ref="SSE10:SSJ10"/>
    <mergeCell ref="SPQ10:SPV10"/>
    <mergeCell ref="SPW10:SQB10"/>
    <mergeCell ref="SQC10:SQH10"/>
    <mergeCell ref="SQI10:SQN10"/>
    <mergeCell ref="SQO10:SQT10"/>
    <mergeCell ref="SQU10:SQZ10"/>
    <mergeCell ref="SOG10:SOL10"/>
    <mergeCell ref="SOM10:SOR10"/>
    <mergeCell ref="SOS10:SOX10"/>
    <mergeCell ref="SOY10:SPD10"/>
    <mergeCell ref="SPE10:SPJ10"/>
    <mergeCell ref="SPK10:SPP10"/>
    <mergeCell ref="SMW10:SNB10"/>
    <mergeCell ref="SNC10:SNH10"/>
    <mergeCell ref="SNI10:SNN10"/>
    <mergeCell ref="SNO10:SNT10"/>
    <mergeCell ref="SNU10:SNZ10"/>
    <mergeCell ref="SOA10:SOF10"/>
    <mergeCell ref="SLM10:SLR10"/>
    <mergeCell ref="SLS10:SLX10"/>
    <mergeCell ref="SLY10:SMD10"/>
    <mergeCell ref="SME10:SMJ10"/>
    <mergeCell ref="SMK10:SMP10"/>
    <mergeCell ref="SMQ10:SMV10"/>
    <mergeCell ref="SKC10:SKH10"/>
    <mergeCell ref="SKI10:SKN10"/>
    <mergeCell ref="SKO10:SKT10"/>
    <mergeCell ref="SKU10:SKZ10"/>
    <mergeCell ref="SLA10:SLF10"/>
    <mergeCell ref="SLG10:SLL10"/>
    <mergeCell ref="SIS10:SIX10"/>
    <mergeCell ref="SIY10:SJD10"/>
    <mergeCell ref="SJE10:SJJ10"/>
    <mergeCell ref="SJK10:SJP10"/>
    <mergeCell ref="SJQ10:SJV10"/>
    <mergeCell ref="SJW10:SKB10"/>
    <mergeCell ref="SHI10:SHN10"/>
    <mergeCell ref="SHO10:SHT10"/>
    <mergeCell ref="SHU10:SHZ10"/>
    <mergeCell ref="SIA10:SIF10"/>
    <mergeCell ref="SIG10:SIL10"/>
    <mergeCell ref="SIM10:SIR10"/>
    <mergeCell ref="SFY10:SGD10"/>
    <mergeCell ref="SGE10:SGJ10"/>
    <mergeCell ref="SGK10:SGP10"/>
    <mergeCell ref="SGQ10:SGV10"/>
    <mergeCell ref="SGW10:SHB10"/>
    <mergeCell ref="SHC10:SHH10"/>
    <mergeCell ref="SEO10:SET10"/>
    <mergeCell ref="SEU10:SEZ10"/>
    <mergeCell ref="SFA10:SFF10"/>
    <mergeCell ref="SFG10:SFL10"/>
    <mergeCell ref="SFM10:SFR10"/>
    <mergeCell ref="SFS10:SFX10"/>
    <mergeCell ref="SDE10:SDJ10"/>
    <mergeCell ref="SDK10:SDP10"/>
    <mergeCell ref="SDQ10:SDV10"/>
    <mergeCell ref="SDW10:SEB10"/>
    <mergeCell ref="SEC10:SEH10"/>
    <mergeCell ref="SEI10:SEN10"/>
    <mergeCell ref="SBU10:SBZ10"/>
    <mergeCell ref="SCA10:SCF10"/>
    <mergeCell ref="SCG10:SCL10"/>
    <mergeCell ref="SCM10:SCR10"/>
    <mergeCell ref="SCS10:SCX10"/>
    <mergeCell ref="SCY10:SDD10"/>
    <mergeCell ref="SAK10:SAP10"/>
    <mergeCell ref="SAQ10:SAV10"/>
    <mergeCell ref="SAW10:SBB10"/>
    <mergeCell ref="SBC10:SBH10"/>
    <mergeCell ref="SBI10:SBN10"/>
    <mergeCell ref="SBO10:SBT10"/>
    <mergeCell ref="RZA10:RZF10"/>
    <mergeCell ref="RZG10:RZL10"/>
    <mergeCell ref="RZM10:RZR10"/>
    <mergeCell ref="RZS10:RZX10"/>
    <mergeCell ref="RZY10:SAD10"/>
    <mergeCell ref="SAE10:SAJ10"/>
    <mergeCell ref="RXQ10:RXV10"/>
    <mergeCell ref="RXW10:RYB10"/>
    <mergeCell ref="RYC10:RYH10"/>
    <mergeCell ref="RYI10:RYN10"/>
    <mergeCell ref="RYO10:RYT10"/>
    <mergeCell ref="RYU10:RYZ10"/>
    <mergeCell ref="RWG10:RWL10"/>
    <mergeCell ref="RWM10:RWR10"/>
    <mergeCell ref="RWS10:RWX10"/>
    <mergeCell ref="RWY10:RXD10"/>
    <mergeCell ref="RXE10:RXJ10"/>
    <mergeCell ref="RXK10:RXP10"/>
    <mergeCell ref="RUW10:RVB10"/>
    <mergeCell ref="RVC10:RVH10"/>
    <mergeCell ref="RVI10:RVN10"/>
    <mergeCell ref="RVO10:RVT10"/>
    <mergeCell ref="RVU10:RVZ10"/>
    <mergeCell ref="RWA10:RWF10"/>
    <mergeCell ref="RTM10:RTR10"/>
    <mergeCell ref="RTS10:RTX10"/>
    <mergeCell ref="RTY10:RUD10"/>
    <mergeCell ref="RUE10:RUJ10"/>
    <mergeCell ref="RUK10:RUP10"/>
    <mergeCell ref="RUQ10:RUV10"/>
    <mergeCell ref="RSC10:RSH10"/>
    <mergeCell ref="RSI10:RSN10"/>
    <mergeCell ref="RSO10:RST10"/>
    <mergeCell ref="RSU10:RSZ10"/>
    <mergeCell ref="RTA10:RTF10"/>
    <mergeCell ref="RTG10:RTL10"/>
    <mergeCell ref="RQS10:RQX10"/>
    <mergeCell ref="RQY10:RRD10"/>
    <mergeCell ref="RRE10:RRJ10"/>
    <mergeCell ref="RRK10:RRP10"/>
    <mergeCell ref="RRQ10:RRV10"/>
    <mergeCell ref="RRW10:RSB10"/>
    <mergeCell ref="RPI10:RPN10"/>
    <mergeCell ref="RPO10:RPT10"/>
    <mergeCell ref="RPU10:RPZ10"/>
    <mergeCell ref="RQA10:RQF10"/>
    <mergeCell ref="RQG10:RQL10"/>
    <mergeCell ref="RQM10:RQR10"/>
    <mergeCell ref="RNY10:ROD10"/>
    <mergeCell ref="ROE10:ROJ10"/>
    <mergeCell ref="ROK10:ROP10"/>
    <mergeCell ref="ROQ10:ROV10"/>
    <mergeCell ref="ROW10:RPB10"/>
    <mergeCell ref="RPC10:RPH10"/>
    <mergeCell ref="RMO10:RMT10"/>
    <mergeCell ref="RMU10:RMZ10"/>
    <mergeCell ref="RNA10:RNF10"/>
    <mergeCell ref="RNG10:RNL10"/>
    <mergeCell ref="RNM10:RNR10"/>
    <mergeCell ref="RNS10:RNX10"/>
    <mergeCell ref="RLE10:RLJ10"/>
    <mergeCell ref="RLK10:RLP10"/>
    <mergeCell ref="RLQ10:RLV10"/>
    <mergeCell ref="RLW10:RMB10"/>
    <mergeCell ref="RMC10:RMH10"/>
    <mergeCell ref="RMI10:RMN10"/>
    <mergeCell ref="RJU10:RJZ10"/>
    <mergeCell ref="RKA10:RKF10"/>
    <mergeCell ref="RKG10:RKL10"/>
    <mergeCell ref="RKM10:RKR10"/>
    <mergeCell ref="RKS10:RKX10"/>
    <mergeCell ref="RKY10:RLD10"/>
    <mergeCell ref="RIK10:RIP10"/>
    <mergeCell ref="RIQ10:RIV10"/>
    <mergeCell ref="RIW10:RJB10"/>
    <mergeCell ref="RJC10:RJH10"/>
    <mergeCell ref="RJI10:RJN10"/>
    <mergeCell ref="RJO10:RJT10"/>
    <mergeCell ref="RHA10:RHF10"/>
    <mergeCell ref="RHG10:RHL10"/>
    <mergeCell ref="RHM10:RHR10"/>
    <mergeCell ref="RHS10:RHX10"/>
    <mergeCell ref="RHY10:RID10"/>
    <mergeCell ref="RIE10:RIJ10"/>
    <mergeCell ref="RFQ10:RFV10"/>
    <mergeCell ref="RFW10:RGB10"/>
    <mergeCell ref="RGC10:RGH10"/>
    <mergeCell ref="RGI10:RGN10"/>
    <mergeCell ref="RGO10:RGT10"/>
    <mergeCell ref="RGU10:RGZ10"/>
    <mergeCell ref="REG10:REL10"/>
    <mergeCell ref="REM10:RER10"/>
    <mergeCell ref="RES10:REX10"/>
    <mergeCell ref="REY10:RFD10"/>
    <mergeCell ref="RFE10:RFJ10"/>
    <mergeCell ref="RFK10:RFP10"/>
    <mergeCell ref="RCW10:RDB10"/>
    <mergeCell ref="RDC10:RDH10"/>
    <mergeCell ref="RDI10:RDN10"/>
    <mergeCell ref="RDO10:RDT10"/>
    <mergeCell ref="RDU10:RDZ10"/>
    <mergeCell ref="REA10:REF10"/>
    <mergeCell ref="RBM10:RBR10"/>
    <mergeCell ref="RBS10:RBX10"/>
    <mergeCell ref="RBY10:RCD10"/>
    <mergeCell ref="RCE10:RCJ10"/>
    <mergeCell ref="RCK10:RCP10"/>
    <mergeCell ref="RCQ10:RCV10"/>
    <mergeCell ref="RAC10:RAH10"/>
    <mergeCell ref="RAI10:RAN10"/>
    <mergeCell ref="RAO10:RAT10"/>
    <mergeCell ref="RAU10:RAZ10"/>
    <mergeCell ref="RBA10:RBF10"/>
    <mergeCell ref="RBG10:RBL10"/>
    <mergeCell ref="QYS10:QYX10"/>
    <mergeCell ref="QYY10:QZD10"/>
    <mergeCell ref="QZE10:QZJ10"/>
    <mergeCell ref="QZK10:QZP10"/>
    <mergeCell ref="QZQ10:QZV10"/>
    <mergeCell ref="QZW10:RAB10"/>
    <mergeCell ref="QXI10:QXN10"/>
    <mergeCell ref="QXO10:QXT10"/>
    <mergeCell ref="QXU10:QXZ10"/>
    <mergeCell ref="QYA10:QYF10"/>
    <mergeCell ref="QYG10:QYL10"/>
    <mergeCell ref="QYM10:QYR10"/>
    <mergeCell ref="QVY10:QWD10"/>
    <mergeCell ref="QWE10:QWJ10"/>
    <mergeCell ref="QWK10:QWP10"/>
    <mergeCell ref="QWQ10:QWV10"/>
    <mergeCell ref="QWW10:QXB10"/>
    <mergeCell ref="QXC10:QXH10"/>
    <mergeCell ref="QUO10:QUT10"/>
    <mergeCell ref="QUU10:QUZ10"/>
    <mergeCell ref="QVA10:QVF10"/>
    <mergeCell ref="QVG10:QVL10"/>
    <mergeCell ref="QVM10:QVR10"/>
    <mergeCell ref="QVS10:QVX10"/>
    <mergeCell ref="QTE10:QTJ10"/>
    <mergeCell ref="QTK10:QTP10"/>
    <mergeCell ref="QTQ10:QTV10"/>
    <mergeCell ref="QTW10:QUB10"/>
    <mergeCell ref="QUC10:QUH10"/>
    <mergeCell ref="QUI10:QUN10"/>
    <mergeCell ref="QRU10:QRZ10"/>
    <mergeCell ref="QSA10:QSF10"/>
    <mergeCell ref="QSG10:QSL10"/>
    <mergeCell ref="QSM10:QSR10"/>
    <mergeCell ref="QSS10:QSX10"/>
    <mergeCell ref="QSY10:QTD10"/>
    <mergeCell ref="QQK10:QQP10"/>
    <mergeCell ref="QQQ10:QQV10"/>
    <mergeCell ref="QQW10:QRB10"/>
    <mergeCell ref="QRC10:QRH10"/>
    <mergeCell ref="QRI10:QRN10"/>
    <mergeCell ref="QRO10:QRT10"/>
    <mergeCell ref="QPA10:QPF10"/>
    <mergeCell ref="QPG10:QPL10"/>
    <mergeCell ref="QPM10:QPR10"/>
    <mergeCell ref="QPS10:QPX10"/>
    <mergeCell ref="QPY10:QQD10"/>
    <mergeCell ref="QQE10:QQJ10"/>
    <mergeCell ref="QNQ10:QNV10"/>
    <mergeCell ref="QNW10:QOB10"/>
    <mergeCell ref="QOC10:QOH10"/>
    <mergeCell ref="QOI10:QON10"/>
    <mergeCell ref="QOO10:QOT10"/>
    <mergeCell ref="QOU10:QOZ10"/>
    <mergeCell ref="QMG10:QML10"/>
    <mergeCell ref="QMM10:QMR10"/>
    <mergeCell ref="QMS10:QMX10"/>
    <mergeCell ref="QMY10:QND10"/>
    <mergeCell ref="QNE10:QNJ10"/>
    <mergeCell ref="QNK10:QNP10"/>
    <mergeCell ref="QKW10:QLB10"/>
    <mergeCell ref="QLC10:QLH10"/>
    <mergeCell ref="QLI10:QLN10"/>
    <mergeCell ref="QLO10:QLT10"/>
    <mergeCell ref="QLU10:QLZ10"/>
    <mergeCell ref="QMA10:QMF10"/>
    <mergeCell ref="QJM10:QJR10"/>
    <mergeCell ref="QJS10:QJX10"/>
    <mergeCell ref="QJY10:QKD10"/>
    <mergeCell ref="QKE10:QKJ10"/>
    <mergeCell ref="QKK10:QKP10"/>
    <mergeCell ref="QKQ10:QKV10"/>
    <mergeCell ref="QIC10:QIH10"/>
    <mergeCell ref="QII10:QIN10"/>
    <mergeCell ref="QIO10:QIT10"/>
    <mergeCell ref="QIU10:QIZ10"/>
    <mergeCell ref="QJA10:QJF10"/>
    <mergeCell ref="QJG10:QJL10"/>
    <mergeCell ref="QGS10:QGX10"/>
    <mergeCell ref="QGY10:QHD10"/>
    <mergeCell ref="QHE10:QHJ10"/>
    <mergeCell ref="QHK10:QHP10"/>
    <mergeCell ref="QHQ10:QHV10"/>
    <mergeCell ref="QHW10:QIB10"/>
    <mergeCell ref="QFI10:QFN10"/>
    <mergeCell ref="QFO10:QFT10"/>
    <mergeCell ref="QFU10:QFZ10"/>
    <mergeCell ref="QGA10:QGF10"/>
    <mergeCell ref="QGG10:QGL10"/>
    <mergeCell ref="QGM10:QGR10"/>
    <mergeCell ref="QDY10:QED10"/>
    <mergeCell ref="QEE10:QEJ10"/>
    <mergeCell ref="QEK10:QEP10"/>
    <mergeCell ref="QEQ10:QEV10"/>
    <mergeCell ref="QEW10:QFB10"/>
    <mergeCell ref="QFC10:QFH10"/>
    <mergeCell ref="QCO10:QCT10"/>
    <mergeCell ref="QCU10:QCZ10"/>
    <mergeCell ref="QDA10:QDF10"/>
    <mergeCell ref="QDG10:QDL10"/>
    <mergeCell ref="QDM10:QDR10"/>
    <mergeCell ref="QDS10:QDX10"/>
    <mergeCell ref="QBE10:QBJ10"/>
    <mergeCell ref="QBK10:QBP10"/>
    <mergeCell ref="QBQ10:QBV10"/>
    <mergeCell ref="QBW10:QCB10"/>
    <mergeCell ref="QCC10:QCH10"/>
    <mergeCell ref="QCI10:QCN10"/>
    <mergeCell ref="PZU10:PZZ10"/>
    <mergeCell ref="QAA10:QAF10"/>
    <mergeCell ref="QAG10:QAL10"/>
    <mergeCell ref="QAM10:QAR10"/>
    <mergeCell ref="QAS10:QAX10"/>
    <mergeCell ref="QAY10:QBD10"/>
    <mergeCell ref="PYK10:PYP10"/>
    <mergeCell ref="PYQ10:PYV10"/>
    <mergeCell ref="PYW10:PZB10"/>
    <mergeCell ref="PZC10:PZH10"/>
    <mergeCell ref="PZI10:PZN10"/>
    <mergeCell ref="PZO10:PZT10"/>
    <mergeCell ref="PXA10:PXF10"/>
    <mergeCell ref="PXG10:PXL10"/>
    <mergeCell ref="PXM10:PXR10"/>
    <mergeCell ref="PXS10:PXX10"/>
    <mergeCell ref="PXY10:PYD10"/>
    <mergeCell ref="PYE10:PYJ10"/>
    <mergeCell ref="PVQ10:PVV10"/>
    <mergeCell ref="PVW10:PWB10"/>
    <mergeCell ref="PWC10:PWH10"/>
    <mergeCell ref="PWI10:PWN10"/>
    <mergeCell ref="PWO10:PWT10"/>
    <mergeCell ref="PWU10:PWZ10"/>
    <mergeCell ref="PUG10:PUL10"/>
    <mergeCell ref="PUM10:PUR10"/>
    <mergeCell ref="PUS10:PUX10"/>
    <mergeCell ref="PUY10:PVD10"/>
    <mergeCell ref="PVE10:PVJ10"/>
    <mergeCell ref="PVK10:PVP10"/>
    <mergeCell ref="PSW10:PTB10"/>
    <mergeCell ref="PTC10:PTH10"/>
    <mergeCell ref="PTI10:PTN10"/>
    <mergeCell ref="PTO10:PTT10"/>
    <mergeCell ref="PTU10:PTZ10"/>
    <mergeCell ref="PUA10:PUF10"/>
    <mergeCell ref="PRM10:PRR10"/>
    <mergeCell ref="PRS10:PRX10"/>
    <mergeCell ref="PRY10:PSD10"/>
    <mergeCell ref="PSE10:PSJ10"/>
    <mergeCell ref="PSK10:PSP10"/>
    <mergeCell ref="PSQ10:PSV10"/>
    <mergeCell ref="PQC10:PQH10"/>
    <mergeCell ref="PQI10:PQN10"/>
    <mergeCell ref="PQO10:PQT10"/>
    <mergeCell ref="PQU10:PQZ10"/>
    <mergeCell ref="PRA10:PRF10"/>
    <mergeCell ref="PRG10:PRL10"/>
    <mergeCell ref="POS10:POX10"/>
    <mergeCell ref="POY10:PPD10"/>
    <mergeCell ref="PPE10:PPJ10"/>
    <mergeCell ref="PPK10:PPP10"/>
    <mergeCell ref="PPQ10:PPV10"/>
    <mergeCell ref="PPW10:PQB10"/>
    <mergeCell ref="PNI10:PNN10"/>
    <mergeCell ref="PNO10:PNT10"/>
    <mergeCell ref="PNU10:PNZ10"/>
    <mergeCell ref="POA10:POF10"/>
    <mergeCell ref="POG10:POL10"/>
    <mergeCell ref="POM10:POR10"/>
    <mergeCell ref="PLY10:PMD10"/>
    <mergeCell ref="PME10:PMJ10"/>
    <mergeCell ref="PMK10:PMP10"/>
    <mergeCell ref="PMQ10:PMV10"/>
    <mergeCell ref="PMW10:PNB10"/>
    <mergeCell ref="PNC10:PNH10"/>
    <mergeCell ref="PKO10:PKT10"/>
    <mergeCell ref="PKU10:PKZ10"/>
    <mergeCell ref="PLA10:PLF10"/>
    <mergeCell ref="PLG10:PLL10"/>
    <mergeCell ref="PLM10:PLR10"/>
    <mergeCell ref="PLS10:PLX10"/>
    <mergeCell ref="PJE10:PJJ10"/>
    <mergeCell ref="PJK10:PJP10"/>
    <mergeCell ref="PJQ10:PJV10"/>
    <mergeCell ref="PJW10:PKB10"/>
    <mergeCell ref="PKC10:PKH10"/>
    <mergeCell ref="PKI10:PKN10"/>
    <mergeCell ref="PHU10:PHZ10"/>
    <mergeCell ref="PIA10:PIF10"/>
    <mergeCell ref="PIG10:PIL10"/>
    <mergeCell ref="PIM10:PIR10"/>
    <mergeCell ref="PIS10:PIX10"/>
    <mergeCell ref="PIY10:PJD10"/>
    <mergeCell ref="PGK10:PGP10"/>
    <mergeCell ref="PGQ10:PGV10"/>
    <mergeCell ref="PGW10:PHB10"/>
    <mergeCell ref="PHC10:PHH10"/>
    <mergeCell ref="PHI10:PHN10"/>
    <mergeCell ref="PHO10:PHT10"/>
    <mergeCell ref="PFA10:PFF10"/>
    <mergeCell ref="PFG10:PFL10"/>
    <mergeCell ref="PFM10:PFR10"/>
    <mergeCell ref="PFS10:PFX10"/>
    <mergeCell ref="PFY10:PGD10"/>
    <mergeCell ref="PGE10:PGJ10"/>
    <mergeCell ref="PDQ10:PDV10"/>
    <mergeCell ref="PDW10:PEB10"/>
    <mergeCell ref="PEC10:PEH10"/>
    <mergeCell ref="PEI10:PEN10"/>
    <mergeCell ref="PEO10:PET10"/>
    <mergeCell ref="PEU10:PEZ10"/>
    <mergeCell ref="PCG10:PCL10"/>
    <mergeCell ref="PCM10:PCR10"/>
    <mergeCell ref="PCS10:PCX10"/>
    <mergeCell ref="PCY10:PDD10"/>
    <mergeCell ref="PDE10:PDJ10"/>
    <mergeCell ref="PDK10:PDP10"/>
    <mergeCell ref="PAW10:PBB10"/>
    <mergeCell ref="PBC10:PBH10"/>
    <mergeCell ref="PBI10:PBN10"/>
    <mergeCell ref="PBO10:PBT10"/>
    <mergeCell ref="PBU10:PBZ10"/>
    <mergeCell ref="PCA10:PCF10"/>
    <mergeCell ref="OZM10:OZR10"/>
    <mergeCell ref="OZS10:OZX10"/>
    <mergeCell ref="OZY10:PAD10"/>
    <mergeCell ref="PAE10:PAJ10"/>
    <mergeCell ref="PAK10:PAP10"/>
    <mergeCell ref="PAQ10:PAV10"/>
    <mergeCell ref="OYC10:OYH10"/>
    <mergeCell ref="OYI10:OYN10"/>
    <mergeCell ref="OYO10:OYT10"/>
    <mergeCell ref="OYU10:OYZ10"/>
    <mergeCell ref="OZA10:OZF10"/>
    <mergeCell ref="OZG10:OZL10"/>
    <mergeCell ref="OWS10:OWX10"/>
    <mergeCell ref="OWY10:OXD10"/>
    <mergeCell ref="OXE10:OXJ10"/>
    <mergeCell ref="OXK10:OXP10"/>
    <mergeCell ref="OXQ10:OXV10"/>
    <mergeCell ref="OXW10:OYB10"/>
    <mergeCell ref="OVI10:OVN10"/>
    <mergeCell ref="OVO10:OVT10"/>
    <mergeCell ref="OVU10:OVZ10"/>
    <mergeCell ref="OWA10:OWF10"/>
    <mergeCell ref="OWG10:OWL10"/>
    <mergeCell ref="OWM10:OWR10"/>
    <mergeCell ref="OTY10:OUD10"/>
    <mergeCell ref="OUE10:OUJ10"/>
    <mergeCell ref="OUK10:OUP10"/>
    <mergeCell ref="OUQ10:OUV10"/>
    <mergeCell ref="OUW10:OVB10"/>
    <mergeCell ref="OVC10:OVH10"/>
    <mergeCell ref="OSO10:OST10"/>
    <mergeCell ref="OSU10:OSZ10"/>
    <mergeCell ref="OTA10:OTF10"/>
    <mergeCell ref="OTG10:OTL10"/>
    <mergeCell ref="OTM10:OTR10"/>
    <mergeCell ref="OTS10:OTX10"/>
    <mergeCell ref="ORE10:ORJ10"/>
    <mergeCell ref="ORK10:ORP10"/>
    <mergeCell ref="ORQ10:ORV10"/>
    <mergeCell ref="ORW10:OSB10"/>
    <mergeCell ref="OSC10:OSH10"/>
    <mergeCell ref="OSI10:OSN10"/>
    <mergeCell ref="OPU10:OPZ10"/>
    <mergeCell ref="OQA10:OQF10"/>
    <mergeCell ref="OQG10:OQL10"/>
    <mergeCell ref="OQM10:OQR10"/>
    <mergeCell ref="OQS10:OQX10"/>
    <mergeCell ref="OQY10:ORD10"/>
    <mergeCell ref="OOK10:OOP10"/>
    <mergeCell ref="OOQ10:OOV10"/>
    <mergeCell ref="OOW10:OPB10"/>
    <mergeCell ref="OPC10:OPH10"/>
    <mergeCell ref="OPI10:OPN10"/>
    <mergeCell ref="OPO10:OPT10"/>
    <mergeCell ref="ONA10:ONF10"/>
    <mergeCell ref="ONG10:ONL10"/>
    <mergeCell ref="ONM10:ONR10"/>
    <mergeCell ref="ONS10:ONX10"/>
    <mergeCell ref="ONY10:OOD10"/>
    <mergeCell ref="OOE10:OOJ10"/>
    <mergeCell ref="OLQ10:OLV10"/>
    <mergeCell ref="OLW10:OMB10"/>
    <mergeCell ref="OMC10:OMH10"/>
    <mergeCell ref="OMI10:OMN10"/>
    <mergeCell ref="OMO10:OMT10"/>
    <mergeCell ref="OMU10:OMZ10"/>
    <mergeCell ref="OKG10:OKL10"/>
    <mergeCell ref="OKM10:OKR10"/>
    <mergeCell ref="OKS10:OKX10"/>
    <mergeCell ref="OKY10:OLD10"/>
    <mergeCell ref="OLE10:OLJ10"/>
    <mergeCell ref="OLK10:OLP10"/>
    <mergeCell ref="OIW10:OJB10"/>
    <mergeCell ref="OJC10:OJH10"/>
    <mergeCell ref="OJI10:OJN10"/>
    <mergeCell ref="OJO10:OJT10"/>
    <mergeCell ref="OJU10:OJZ10"/>
    <mergeCell ref="OKA10:OKF10"/>
    <mergeCell ref="OHM10:OHR10"/>
    <mergeCell ref="OHS10:OHX10"/>
    <mergeCell ref="OHY10:OID10"/>
    <mergeCell ref="OIE10:OIJ10"/>
    <mergeCell ref="OIK10:OIP10"/>
    <mergeCell ref="OIQ10:OIV10"/>
    <mergeCell ref="OGC10:OGH10"/>
    <mergeCell ref="OGI10:OGN10"/>
    <mergeCell ref="OGO10:OGT10"/>
    <mergeCell ref="OGU10:OGZ10"/>
    <mergeCell ref="OHA10:OHF10"/>
    <mergeCell ref="OHG10:OHL10"/>
    <mergeCell ref="OES10:OEX10"/>
    <mergeCell ref="OEY10:OFD10"/>
    <mergeCell ref="OFE10:OFJ10"/>
    <mergeCell ref="OFK10:OFP10"/>
    <mergeCell ref="OFQ10:OFV10"/>
    <mergeCell ref="OFW10:OGB10"/>
    <mergeCell ref="ODI10:ODN10"/>
    <mergeCell ref="ODO10:ODT10"/>
    <mergeCell ref="ODU10:ODZ10"/>
    <mergeCell ref="OEA10:OEF10"/>
    <mergeCell ref="OEG10:OEL10"/>
    <mergeCell ref="OEM10:OER10"/>
    <mergeCell ref="OBY10:OCD10"/>
    <mergeCell ref="OCE10:OCJ10"/>
    <mergeCell ref="OCK10:OCP10"/>
    <mergeCell ref="OCQ10:OCV10"/>
    <mergeCell ref="OCW10:ODB10"/>
    <mergeCell ref="ODC10:ODH10"/>
    <mergeCell ref="OAO10:OAT10"/>
    <mergeCell ref="OAU10:OAZ10"/>
    <mergeCell ref="OBA10:OBF10"/>
    <mergeCell ref="OBG10:OBL10"/>
    <mergeCell ref="OBM10:OBR10"/>
    <mergeCell ref="OBS10:OBX10"/>
    <mergeCell ref="NZE10:NZJ10"/>
    <mergeCell ref="NZK10:NZP10"/>
    <mergeCell ref="NZQ10:NZV10"/>
    <mergeCell ref="NZW10:OAB10"/>
    <mergeCell ref="OAC10:OAH10"/>
    <mergeCell ref="OAI10:OAN10"/>
    <mergeCell ref="NXU10:NXZ10"/>
    <mergeCell ref="NYA10:NYF10"/>
    <mergeCell ref="NYG10:NYL10"/>
    <mergeCell ref="NYM10:NYR10"/>
    <mergeCell ref="NYS10:NYX10"/>
    <mergeCell ref="NYY10:NZD10"/>
    <mergeCell ref="NWK10:NWP10"/>
    <mergeCell ref="NWQ10:NWV10"/>
    <mergeCell ref="NWW10:NXB10"/>
    <mergeCell ref="NXC10:NXH10"/>
    <mergeCell ref="NXI10:NXN10"/>
    <mergeCell ref="NXO10:NXT10"/>
    <mergeCell ref="NVA10:NVF10"/>
    <mergeCell ref="NVG10:NVL10"/>
    <mergeCell ref="NVM10:NVR10"/>
    <mergeCell ref="NVS10:NVX10"/>
    <mergeCell ref="NVY10:NWD10"/>
    <mergeCell ref="NWE10:NWJ10"/>
    <mergeCell ref="NTQ10:NTV10"/>
    <mergeCell ref="NTW10:NUB10"/>
    <mergeCell ref="NUC10:NUH10"/>
    <mergeCell ref="NUI10:NUN10"/>
    <mergeCell ref="NUO10:NUT10"/>
    <mergeCell ref="NUU10:NUZ10"/>
    <mergeCell ref="NSG10:NSL10"/>
    <mergeCell ref="NSM10:NSR10"/>
    <mergeCell ref="NSS10:NSX10"/>
    <mergeCell ref="NSY10:NTD10"/>
    <mergeCell ref="NTE10:NTJ10"/>
    <mergeCell ref="NTK10:NTP10"/>
    <mergeCell ref="NQW10:NRB10"/>
    <mergeCell ref="NRC10:NRH10"/>
    <mergeCell ref="NRI10:NRN10"/>
    <mergeCell ref="NRO10:NRT10"/>
    <mergeCell ref="NRU10:NRZ10"/>
    <mergeCell ref="NSA10:NSF10"/>
    <mergeCell ref="NPM10:NPR10"/>
    <mergeCell ref="NPS10:NPX10"/>
    <mergeCell ref="NPY10:NQD10"/>
    <mergeCell ref="NQE10:NQJ10"/>
    <mergeCell ref="NQK10:NQP10"/>
    <mergeCell ref="NQQ10:NQV10"/>
    <mergeCell ref="NOC10:NOH10"/>
    <mergeCell ref="NOI10:NON10"/>
    <mergeCell ref="NOO10:NOT10"/>
    <mergeCell ref="NOU10:NOZ10"/>
    <mergeCell ref="NPA10:NPF10"/>
    <mergeCell ref="NPG10:NPL10"/>
    <mergeCell ref="NMS10:NMX10"/>
    <mergeCell ref="NMY10:NND10"/>
    <mergeCell ref="NNE10:NNJ10"/>
    <mergeCell ref="NNK10:NNP10"/>
    <mergeCell ref="NNQ10:NNV10"/>
    <mergeCell ref="NNW10:NOB10"/>
    <mergeCell ref="NLI10:NLN10"/>
    <mergeCell ref="NLO10:NLT10"/>
    <mergeCell ref="NLU10:NLZ10"/>
    <mergeCell ref="NMA10:NMF10"/>
    <mergeCell ref="NMG10:NML10"/>
    <mergeCell ref="NMM10:NMR10"/>
    <mergeCell ref="NJY10:NKD10"/>
    <mergeCell ref="NKE10:NKJ10"/>
    <mergeCell ref="NKK10:NKP10"/>
    <mergeCell ref="NKQ10:NKV10"/>
    <mergeCell ref="NKW10:NLB10"/>
    <mergeCell ref="NLC10:NLH10"/>
    <mergeCell ref="NIO10:NIT10"/>
    <mergeCell ref="NIU10:NIZ10"/>
    <mergeCell ref="NJA10:NJF10"/>
    <mergeCell ref="NJG10:NJL10"/>
    <mergeCell ref="NJM10:NJR10"/>
    <mergeCell ref="NJS10:NJX10"/>
    <mergeCell ref="NHE10:NHJ10"/>
    <mergeCell ref="NHK10:NHP10"/>
    <mergeCell ref="NHQ10:NHV10"/>
    <mergeCell ref="NHW10:NIB10"/>
    <mergeCell ref="NIC10:NIH10"/>
    <mergeCell ref="NII10:NIN10"/>
    <mergeCell ref="NFU10:NFZ10"/>
    <mergeCell ref="NGA10:NGF10"/>
    <mergeCell ref="NGG10:NGL10"/>
    <mergeCell ref="NGM10:NGR10"/>
    <mergeCell ref="NGS10:NGX10"/>
    <mergeCell ref="NGY10:NHD10"/>
    <mergeCell ref="NEK10:NEP10"/>
    <mergeCell ref="NEQ10:NEV10"/>
    <mergeCell ref="NEW10:NFB10"/>
    <mergeCell ref="NFC10:NFH10"/>
    <mergeCell ref="NFI10:NFN10"/>
    <mergeCell ref="NFO10:NFT10"/>
    <mergeCell ref="NDA10:NDF10"/>
    <mergeCell ref="NDG10:NDL10"/>
    <mergeCell ref="NDM10:NDR10"/>
    <mergeCell ref="NDS10:NDX10"/>
    <mergeCell ref="NDY10:NED10"/>
    <mergeCell ref="NEE10:NEJ10"/>
    <mergeCell ref="NBQ10:NBV10"/>
    <mergeCell ref="NBW10:NCB10"/>
    <mergeCell ref="NCC10:NCH10"/>
    <mergeCell ref="NCI10:NCN10"/>
    <mergeCell ref="NCO10:NCT10"/>
    <mergeCell ref="NCU10:NCZ10"/>
    <mergeCell ref="NAG10:NAL10"/>
    <mergeCell ref="NAM10:NAR10"/>
    <mergeCell ref="NAS10:NAX10"/>
    <mergeCell ref="NAY10:NBD10"/>
    <mergeCell ref="NBE10:NBJ10"/>
    <mergeCell ref="NBK10:NBP10"/>
    <mergeCell ref="MYW10:MZB10"/>
    <mergeCell ref="MZC10:MZH10"/>
    <mergeCell ref="MZI10:MZN10"/>
    <mergeCell ref="MZO10:MZT10"/>
    <mergeCell ref="MZU10:MZZ10"/>
    <mergeCell ref="NAA10:NAF10"/>
    <mergeCell ref="MXM10:MXR10"/>
    <mergeCell ref="MXS10:MXX10"/>
    <mergeCell ref="MXY10:MYD10"/>
    <mergeCell ref="MYE10:MYJ10"/>
    <mergeCell ref="MYK10:MYP10"/>
    <mergeCell ref="MYQ10:MYV10"/>
    <mergeCell ref="MWC10:MWH10"/>
    <mergeCell ref="MWI10:MWN10"/>
    <mergeCell ref="MWO10:MWT10"/>
    <mergeCell ref="MWU10:MWZ10"/>
    <mergeCell ref="MXA10:MXF10"/>
    <mergeCell ref="MXG10:MXL10"/>
    <mergeCell ref="MUS10:MUX10"/>
    <mergeCell ref="MUY10:MVD10"/>
    <mergeCell ref="MVE10:MVJ10"/>
    <mergeCell ref="MVK10:MVP10"/>
    <mergeCell ref="MVQ10:MVV10"/>
    <mergeCell ref="MVW10:MWB10"/>
    <mergeCell ref="MTI10:MTN10"/>
    <mergeCell ref="MTO10:MTT10"/>
    <mergeCell ref="MTU10:MTZ10"/>
    <mergeCell ref="MUA10:MUF10"/>
    <mergeCell ref="MUG10:MUL10"/>
    <mergeCell ref="MUM10:MUR10"/>
    <mergeCell ref="MRY10:MSD10"/>
    <mergeCell ref="MSE10:MSJ10"/>
    <mergeCell ref="MSK10:MSP10"/>
    <mergeCell ref="MSQ10:MSV10"/>
    <mergeCell ref="MSW10:MTB10"/>
    <mergeCell ref="MTC10:MTH10"/>
    <mergeCell ref="MQO10:MQT10"/>
    <mergeCell ref="MQU10:MQZ10"/>
    <mergeCell ref="MRA10:MRF10"/>
    <mergeCell ref="MRG10:MRL10"/>
    <mergeCell ref="MRM10:MRR10"/>
    <mergeCell ref="MRS10:MRX10"/>
    <mergeCell ref="MPE10:MPJ10"/>
    <mergeCell ref="MPK10:MPP10"/>
    <mergeCell ref="MPQ10:MPV10"/>
    <mergeCell ref="MPW10:MQB10"/>
    <mergeCell ref="MQC10:MQH10"/>
    <mergeCell ref="MQI10:MQN10"/>
    <mergeCell ref="MNU10:MNZ10"/>
    <mergeCell ref="MOA10:MOF10"/>
    <mergeCell ref="MOG10:MOL10"/>
    <mergeCell ref="MOM10:MOR10"/>
    <mergeCell ref="MOS10:MOX10"/>
    <mergeCell ref="MOY10:MPD10"/>
    <mergeCell ref="MMK10:MMP10"/>
    <mergeCell ref="MMQ10:MMV10"/>
    <mergeCell ref="MMW10:MNB10"/>
    <mergeCell ref="MNC10:MNH10"/>
    <mergeCell ref="MNI10:MNN10"/>
    <mergeCell ref="MNO10:MNT10"/>
    <mergeCell ref="MLA10:MLF10"/>
    <mergeCell ref="MLG10:MLL10"/>
    <mergeCell ref="MLM10:MLR10"/>
    <mergeCell ref="MLS10:MLX10"/>
    <mergeCell ref="MLY10:MMD10"/>
    <mergeCell ref="MME10:MMJ10"/>
    <mergeCell ref="MJQ10:MJV10"/>
    <mergeCell ref="MJW10:MKB10"/>
    <mergeCell ref="MKC10:MKH10"/>
    <mergeCell ref="MKI10:MKN10"/>
    <mergeCell ref="MKO10:MKT10"/>
    <mergeCell ref="MKU10:MKZ10"/>
    <mergeCell ref="MIG10:MIL10"/>
    <mergeCell ref="MIM10:MIR10"/>
    <mergeCell ref="MIS10:MIX10"/>
    <mergeCell ref="MIY10:MJD10"/>
    <mergeCell ref="MJE10:MJJ10"/>
    <mergeCell ref="MJK10:MJP10"/>
    <mergeCell ref="MGW10:MHB10"/>
    <mergeCell ref="MHC10:MHH10"/>
    <mergeCell ref="MHI10:MHN10"/>
    <mergeCell ref="MHO10:MHT10"/>
    <mergeCell ref="MHU10:MHZ10"/>
    <mergeCell ref="MIA10:MIF10"/>
    <mergeCell ref="MFM10:MFR10"/>
    <mergeCell ref="MFS10:MFX10"/>
    <mergeCell ref="MFY10:MGD10"/>
    <mergeCell ref="MGE10:MGJ10"/>
    <mergeCell ref="MGK10:MGP10"/>
    <mergeCell ref="MGQ10:MGV10"/>
    <mergeCell ref="MEC10:MEH10"/>
    <mergeCell ref="MEI10:MEN10"/>
    <mergeCell ref="MEO10:MET10"/>
    <mergeCell ref="MEU10:MEZ10"/>
    <mergeCell ref="MFA10:MFF10"/>
    <mergeCell ref="MFG10:MFL10"/>
    <mergeCell ref="MCS10:MCX10"/>
    <mergeCell ref="MCY10:MDD10"/>
    <mergeCell ref="MDE10:MDJ10"/>
    <mergeCell ref="MDK10:MDP10"/>
    <mergeCell ref="MDQ10:MDV10"/>
    <mergeCell ref="MDW10:MEB10"/>
    <mergeCell ref="MBI10:MBN10"/>
    <mergeCell ref="MBO10:MBT10"/>
    <mergeCell ref="MBU10:MBZ10"/>
    <mergeCell ref="MCA10:MCF10"/>
    <mergeCell ref="MCG10:MCL10"/>
    <mergeCell ref="MCM10:MCR10"/>
    <mergeCell ref="LZY10:MAD10"/>
    <mergeCell ref="MAE10:MAJ10"/>
    <mergeCell ref="MAK10:MAP10"/>
    <mergeCell ref="MAQ10:MAV10"/>
    <mergeCell ref="MAW10:MBB10"/>
    <mergeCell ref="MBC10:MBH10"/>
    <mergeCell ref="LYO10:LYT10"/>
    <mergeCell ref="LYU10:LYZ10"/>
    <mergeCell ref="LZA10:LZF10"/>
    <mergeCell ref="LZG10:LZL10"/>
    <mergeCell ref="LZM10:LZR10"/>
    <mergeCell ref="LZS10:LZX10"/>
    <mergeCell ref="LXE10:LXJ10"/>
    <mergeCell ref="LXK10:LXP10"/>
    <mergeCell ref="LXQ10:LXV10"/>
    <mergeCell ref="LXW10:LYB10"/>
    <mergeCell ref="LYC10:LYH10"/>
    <mergeCell ref="LYI10:LYN10"/>
    <mergeCell ref="LVU10:LVZ10"/>
    <mergeCell ref="LWA10:LWF10"/>
    <mergeCell ref="LWG10:LWL10"/>
    <mergeCell ref="LWM10:LWR10"/>
    <mergeCell ref="LWS10:LWX10"/>
    <mergeCell ref="LWY10:LXD10"/>
    <mergeCell ref="LUK10:LUP10"/>
    <mergeCell ref="LUQ10:LUV10"/>
    <mergeCell ref="LUW10:LVB10"/>
    <mergeCell ref="LVC10:LVH10"/>
    <mergeCell ref="LVI10:LVN10"/>
    <mergeCell ref="LVO10:LVT10"/>
    <mergeCell ref="LTA10:LTF10"/>
    <mergeCell ref="LTG10:LTL10"/>
    <mergeCell ref="LTM10:LTR10"/>
    <mergeCell ref="LTS10:LTX10"/>
    <mergeCell ref="LTY10:LUD10"/>
    <mergeCell ref="LUE10:LUJ10"/>
    <mergeCell ref="LRQ10:LRV10"/>
    <mergeCell ref="LRW10:LSB10"/>
    <mergeCell ref="LSC10:LSH10"/>
    <mergeCell ref="LSI10:LSN10"/>
    <mergeCell ref="LSO10:LST10"/>
    <mergeCell ref="LSU10:LSZ10"/>
    <mergeCell ref="LQG10:LQL10"/>
    <mergeCell ref="LQM10:LQR10"/>
    <mergeCell ref="LQS10:LQX10"/>
    <mergeCell ref="LQY10:LRD10"/>
    <mergeCell ref="LRE10:LRJ10"/>
    <mergeCell ref="LRK10:LRP10"/>
    <mergeCell ref="LOW10:LPB10"/>
    <mergeCell ref="LPC10:LPH10"/>
    <mergeCell ref="LPI10:LPN10"/>
    <mergeCell ref="LPO10:LPT10"/>
    <mergeCell ref="LPU10:LPZ10"/>
    <mergeCell ref="LQA10:LQF10"/>
    <mergeCell ref="LNM10:LNR10"/>
    <mergeCell ref="LNS10:LNX10"/>
    <mergeCell ref="LNY10:LOD10"/>
    <mergeCell ref="LOE10:LOJ10"/>
    <mergeCell ref="LOK10:LOP10"/>
    <mergeCell ref="LOQ10:LOV10"/>
    <mergeCell ref="LMC10:LMH10"/>
    <mergeCell ref="LMI10:LMN10"/>
    <mergeCell ref="LMO10:LMT10"/>
    <mergeCell ref="LMU10:LMZ10"/>
    <mergeCell ref="LNA10:LNF10"/>
    <mergeCell ref="LNG10:LNL10"/>
    <mergeCell ref="LKS10:LKX10"/>
    <mergeCell ref="LKY10:LLD10"/>
    <mergeCell ref="LLE10:LLJ10"/>
    <mergeCell ref="LLK10:LLP10"/>
    <mergeCell ref="LLQ10:LLV10"/>
    <mergeCell ref="LLW10:LMB10"/>
    <mergeCell ref="LJI10:LJN10"/>
    <mergeCell ref="LJO10:LJT10"/>
    <mergeCell ref="LJU10:LJZ10"/>
    <mergeCell ref="LKA10:LKF10"/>
    <mergeCell ref="LKG10:LKL10"/>
    <mergeCell ref="LKM10:LKR10"/>
    <mergeCell ref="LHY10:LID10"/>
    <mergeCell ref="LIE10:LIJ10"/>
    <mergeCell ref="LIK10:LIP10"/>
    <mergeCell ref="LIQ10:LIV10"/>
    <mergeCell ref="LIW10:LJB10"/>
    <mergeCell ref="LJC10:LJH10"/>
    <mergeCell ref="LGO10:LGT10"/>
    <mergeCell ref="LGU10:LGZ10"/>
    <mergeCell ref="LHA10:LHF10"/>
    <mergeCell ref="LHG10:LHL10"/>
    <mergeCell ref="LHM10:LHR10"/>
    <mergeCell ref="LHS10:LHX10"/>
    <mergeCell ref="LFE10:LFJ10"/>
    <mergeCell ref="LFK10:LFP10"/>
    <mergeCell ref="LFQ10:LFV10"/>
    <mergeCell ref="LFW10:LGB10"/>
    <mergeCell ref="LGC10:LGH10"/>
    <mergeCell ref="LGI10:LGN10"/>
    <mergeCell ref="LDU10:LDZ10"/>
    <mergeCell ref="LEA10:LEF10"/>
    <mergeCell ref="LEG10:LEL10"/>
    <mergeCell ref="LEM10:LER10"/>
    <mergeCell ref="LES10:LEX10"/>
    <mergeCell ref="LEY10:LFD10"/>
    <mergeCell ref="LCK10:LCP10"/>
    <mergeCell ref="LCQ10:LCV10"/>
    <mergeCell ref="LCW10:LDB10"/>
    <mergeCell ref="LDC10:LDH10"/>
    <mergeCell ref="LDI10:LDN10"/>
    <mergeCell ref="LDO10:LDT10"/>
    <mergeCell ref="LBA10:LBF10"/>
    <mergeCell ref="LBG10:LBL10"/>
    <mergeCell ref="LBM10:LBR10"/>
    <mergeCell ref="LBS10:LBX10"/>
    <mergeCell ref="LBY10:LCD10"/>
    <mergeCell ref="LCE10:LCJ10"/>
    <mergeCell ref="KZQ10:KZV10"/>
    <mergeCell ref="KZW10:LAB10"/>
    <mergeCell ref="LAC10:LAH10"/>
    <mergeCell ref="LAI10:LAN10"/>
    <mergeCell ref="LAO10:LAT10"/>
    <mergeCell ref="LAU10:LAZ10"/>
    <mergeCell ref="KYG10:KYL10"/>
    <mergeCell ref="KYM10:KYR10"/>
    <mergeCell ref="KYS10:KYX10"/>
    <mergeCell ref="KYY10:KZD10"/>
    <mergeCell ref="KZE10:KZJ10"/>
    <mergeCell ref="KZK10:KZP10"/>
    <mergeCell ref="KWW10:KXB10"/>
    <mergeCell ref="KXC10:KXH10"/>
    <mergeCell ref="KXI10:KXN10"/>
    <mergeCell ref="KXO10:KXT10"/>
    <mergeCell ref="KXU10:KXZ10"/>
    <mergeCell ref="KYA10:KYF10"/>
    <mergeCell ref="KVM10:KVR10"/>
    <mergeCell ref="KVS10:KVX10"/>
    <mergeCell ref="KVY10:KWD10"/>
    <mergeCell ref="KWE10:KWJ10"/>
    <mergeCell ref="KWK10:KWP10"/>
    <mergeCell ref="KWQ10:KWV10"/>
    <mergeCell ref="KUC10:KUH10"/>
    <mergeCell ref="KUI10:KUN10"/>
    <mergeCell ref="KUO10:KUT10"/>
    <mergeCell ref="KUU10:KUZ10"/>
    <mergeCell ref="KVA10:KVF10"/>
    <mergeCell ref="KVG10:KVL10"/>
    <mergeCell ref="KSS10:KSX10"/>
    <mergeCell ref="KSY10:KTD10"/>
    <mergeCell ref="KTE10:KTJ10"/>
    <mergeCell ref="KTK10:KTP10"/>
    <mergeCell ref="KTQ10:KTV10"/>
    <mergeCell ref="KTW10:KUB10"/>
    <mergeCell ref="KRI10:KRN10"/>
    <mergeCell ref="KRO10:KRT10"/>
    <mergeCell ref="KRU10:KRZ10"/>
    <mergeCell ref="KSA10:KSF10"/>
    <mergeCell ref="KSG10:KSL10"/>
    <mergeCell ref="KSM10:KSR10"/>
    <mergeCell ref="KPY10:KQD10"/>
    <mergeCell ref="KQE10:KQJ10"/>
    <mergeCell ref="KQK10:KQP10"/>
    <mergeCell ref="KQQ10:KQV10"/>
    <mergeCell ref="KQW10:KRB10"/>
    <mergeCell ref="KRC10:KRH10"/>
    <mergeCell ref="KOO10:KOT10"/>
    <mergeCell ref="KOU10:KOZ10"/>
    <mergeCell ref="KPA10:KPF10"/>
    <mergeCell ref="KPG10:KPL10"/>
    <mergeCell ref="KPM10:KPR10"/>
    <mergeCell ref="KPS10:KPX10"/>
    <mergeCell ref="KNE10:KNJ10"/>
    <mergeCell ref="KNK10:KNP10"/>
    <mergeCell ref="KNQ10:KNV10"/>
    <mergeCell ref="KNW10:KOB10"/>
    <mergeCell ref="KOC10:KOH10"/>
    <mergeCell ref="KOI10:KON10"/>
    <mergeCell ref="KLU10:KLZ10"/>
    <mergeCell ref="KMA10:KMF10"/>
    <mergeCell ref="KMG10:KML10"/>
    <mergeCell ref="KMM10:KMR10"/>
    <mergeCell ref="KMS10:KMX10"/>
    <mergeCell ref="KMY10:KND10"/>
    <mergeCell ref="KKK10:KKP10"/>
    <mergeCell ref="KKQ10:KKV10"/>
    <mergeCell ref="KKW10:KLB10"/>
    <mergeCell ref="KLC10:KLH10"/>
    <mergeCell ref="KLI10:KLN10"/>
    <mergeCell ref="KLO10:KLT10"/>
    <mergeCell ref="KJA10:KJF10"/>
    <mergeCell ref="KJG10:KJL10"/>
    <mergeCell ref="KJM10:KJR10"/>
    <mergeCell ref="KJS10:KJX10"/>
    <mergeCell ref="KJY10:KKD10"/>
    <mergeCell ref="KKE10:KKJ10"/>
    <mergeCell ref="KHQ10:KHV10"/>
    <mergeCell ref="KHW10:KIB10"/>
    <mergeCell ref="KIC10:KIH10"/>
    <mergeCell ref="KII10:KIN10"/>
    <mergeCell ref="KIO10:KIT10"/>
    <mergeCell ref="KIU10:KIZ10"/>
    <mergeCell ref="KGG10:KGL10"/>
    <mergeCell ref="KGM10:KGR10"/>
    <mergeCell ref="KGS10:KGX10"/>
    <mergeCell ref="KGY10:KHD10"/>
    <mergeCell ref="KHE10:KHJ10"/>
    <mergeCell ref="KHK10:KHP10"/>
    <mergeCell ref="KEW10:KFB10"/>
    <mergeCell ref="KFC10:KFH10"/>
    <mergeCell ref="KFI10:KFN10"/>
    <mergeCell ref="KFO10:KFT10"/>
    <mergeCell ref="KFU10:KFZ10"/>
    <mergeCell ref="KGA10:KGF10"/>
    <mergeCell ref="KDM10:KDR10"/>
    <mergeCell ref="KDS10:KDX10"/>
    <mergeCell ref="KDY10:KED10"/>
    <mergeCell ref="KEE10:KEJ10"/>
    <mergeCell ref="KEK10:KEP10"/>
    <mergeCell ref="KEQ10:KEV10"/>
    <mergeCell ref="KCC10:KCH10"/>
    <mergeCell ref="KCI10:KCN10"/>
    <mergeCell ref="KCO10:KCT10"/>
    <mergeCell ref="KCU10:KCZ10"/>
    <mergeCell ref="KDA10:KDF10"/>
    <mergeCell ref="KDG10:KDL10"/>
    <mergeCell ref="KAS10:KAX10"/>
    <mergeCell ref="KAY10:KBD10"/>
    <mergeCell ref="KBE10:KBJ10"/>
    <mergeCell ref="KBK10:KBP10"/>
    <mergeCell ref="KBQ10:KBV10"/>
    <mergeCell ref="KBW10:KCB10"/>
    <mergeCell ref="JZI10:JZN10"/>
    <mergeCell ref="JZO10:JZT10"/>
    <mergeCell ref="JZU10:JZZ10"/>
    <mergeCell ref="KAA10:KAF10"/>
    <mergeCell ref="KAG10:KAL10"/>
    <mergeCell ref="KAM10:KAR10"/>
    <mergeCell ref="JXY10:JYD10"/>
    <mergeCell ref="JYE10:JYJ10"/>
    <mergeCell ref="JYK10:JYP10"/>
    <mergeCell ref="JYQ10:JYV10"/>
    <mergeCell ref="JYW10:JZB10"/>
    <mergeCell ref="JZC10:JZH10"/>
    <mergeCell ref="JWO10:JWT10"/>
    <mergeCell ref="JWU10:JWZ10"/>
    <mergeCell ref="JXA10:JXF10"/>
    <mergeCell ref="JXG10:JXL10"/>
    <mergeCell ref="JXM10:JXR10"/>
    <mergeCell ref="JXS10:JXX10"/>
    <mergeCell ref="JVE10:JVJ10"/>
    <mergeCell ref="JVK10:JVP10"/>
    <mergeCell ref="JVQ10:JVV10"/>
    <mergeCell ref="JVW10:JWB10"/>
    <mergeCell ref="JWC10:JWH10"/>
    <mergeCell ref="JWI10:JWN10"/>
    <mergeCell ref="JTU10:JTZ10"/>
    <mergeCell ref="JUA10:JUF10"/>
    <mergeCell ref="JUG10:JUL10"/>
    <mergeCell ref="JUM10:JUR10"/>
    <mergeCell ref="JUS10:JUX10"/>
    <mergeCell ref="JUY10:JVD10"/>
    <mergeCell ref="JSK10:JSP10"/>
    <mergeCell ref="JSQ10:JSV10"/>
    <mergeCell ref="JSW10:JTB10"/>
    <mergeCell ref="JTC10:JTH10"/>
    <mergeCell ref="JTI10:JTN10"/>
    <mergeCell ref="JTO10:JTT10"/>
    <mergeCell ref="JRA10:JRF10"/>
    <mergeCell ref="JRG10:JRL10"/>
    <mergeCell ref="JRM10:JRR10"/>
    <mergeCell ref="JRS10:JRX10"/>
    <mergeCell ref="JRY10:JSD10"/>
    <mergeCell ref="JSE10:JSJ10"/>
    <mergeCell ref="JPQ10:JPV10"/>
    <mergeCell ref="JPW10:JQB10"/>
    <mergeCell ref="JQC10:JQH10"/>
    <mergeCell ref="JQI10:JQN10"/>
    <mergeCell ref="JQO10:JQT10"/>
    <mergeCell ref="JQU10:JQZ10"/>
    <mergeCell ref="JOG10:JOL10"/>
    <mergeCell ref="JOM10:JOR10"/>
    <mergeCell ref="JOS10:JOX10"/>
    <mergeCell ref="JOY10:JPD10"/>
    <mergeCell ref="JPE10:JPJ10"/>
    <mergeCell ref="JPK10:JPP10"/>
    <mergeCell ref="JMW10:JNB10"/>
    <mergeCell ref="JNC10:JNH10"/>
    <mergeCell ref="JNI10:JNN10"/>
    <mergeCell ref="JNO10:JNT10"/>
    <mergeCell ref="JNU10:JNZ10"/>
    <mergeCell ref="JOA10:JOF10"/>
    <mergeCell ref="JLM10:JLR10"/>
    <mergeCell ref="JLS10:JLX10"/>
    <mergeCell ref="JLY10:JMD10"/>
    <mergeCell ref="JME10:JMJ10"/>
    <mergeCell ref="JMK10:JMP10"/>
    <mergeCell ref="JMQ10:JMV10"/>
    <mergeCell ref="JKC10:JKH10"/>
    <mergeCell ref="JKI10:JKN10"/>
    <mergeCell ref="JKO10:JKT10"/>
    <mergeCell ref="JKU10:JKZ10"/>
    <mergeCell ref="JLA10:JLF10"/>
    <mergeCell ref="JLG10:JLL10"/>
    <mergeCell ref="JIS10:JIX10"/>
    <mergeCell ref="JIY10:JJD10"/>
    <mergeCell ref="JJE10:JJJ10"/>
    <mergeCell ref="JJK10:JJP10"/>
    <mergeCell ref="JJQ10:JJV10"/>
    <mergeCell ref="JJW10:JKB10"/>
    <mergeCell ref="JHI10:JHN10"/>
    <mergeCell ref="JHO10:JHT10"/>
    <mergeCell ref="JHU10:JHZ10"/>
    <mergeCell ref="JIA10:JIF10"/>
    <mergeCell ref="JIG10:JIL10"/>
    <mergeCell ref="JIM10:JIR10"/>
    <mergeCell ref="JFY10:JGD10"/>
    <mergeCell ref="JGE10:JGJ10"/>
    <mergeCell ref="JGK10:JGP10"/>
    <mergeCell ref="JGQ10:JGV10"/>
    <mergeCell ref="JGW10:JHB10"/>
    <mergeCell ref="JHC10:JHH10"/>
    <mergeCell ref="JEO10:JET10"/>
    <mergeCell ref="JEU10:JEZ10"/>
    <mergeCell ref="JFA10:JFF10"/>
    <mergeCell ref="JFG10:JFL10"/>
    <mergeCell ref="JFM10:JFR10"/>
    <mergeCell ref="JFS10:JFX10"/>
    <mergeCell ref="JDE10:JDJ10"/>
    <mergeCell ref="JDK10:JDP10"/>
    <mergeCell ref="JDQ10:JDV10"/>
    <mergeCell ref="JDW10:JEB10"/>
    <mergeCell ref="JEC10:JEH10"/>
    <mergeCell ref="JEI10:JEN10"/>
    <mergeCell ref="JBU10:JBZ10"/>
    <mergeCell ref="JCA10:JCF10"/>
    <mergeCell ref="JCG10:JCL10"/>
    <mergeCell ref="JCM10:JCR10"/>
    <mergeCell ref="JCS10:JCX10"/>
    <mergeCell ref="JCY10:JDD10"/>
    <mergeCell ref="JAK10:JAP10"/>
    <mergeCell ref="JAQ10:JAV10"/>
    <mergeCell ref="JAW10:JBB10"/>
    <mergeCell ref="JBC10:JBH10"/>
    <mergeCell ref="JBI10:JBN10"/>
    <mergeCell ref="JBO10:JBT10"/>
    <mergeCell ref="IZA10:IZF10"/>
    <mergeCell ref="IZG10:IZL10"/>
    <mergeCell ref="IZM10:IZR10"/>
    <mergeCell ref="IZS10:IZX10"/>
    <mergeCell ref="IZY10:JAD10"/>
    <mergeCell ref="JAE10:JAJ10"/>
    <mergeCell ref="IXQ10:IXV10"/>
    <mergeCell ref="IXW10:IYB10"/>
    <mergeCell ref="IYC10:IYH10"/>
    <mergeCell ref="IYI10:IYN10"/>
    <mergeCell ref="IYO10:IYT10"/>
    <mergeCell ref="IYU10:IYZ10"/>
    <mergeCell ref="IWG10:IWL10"/>
    <mergeCell ref="IWM10:IWR10"/>
    <mergeCell ref="IWS10:IWX10"/>
    <mergeCell ref="IWY10:IXD10"/>
    <mergeCell ref="IXE10:IXJ10"/>
    <mergeCell ref="IXK10:IXP10"/>
    <mergeCell ref="IUW10:IVB10"/>
    <mergeCell ref="IVC10:IVH10"/>
    <mergeCell ref="IVI10:IVN10"/>
    <mergeCell ref="IVO10:IVT10"/>
    <mergeCell ref="IVU10:IVZ10"/>
    <mergeCell ref="IWA10:IWF10"/>
    <mergeCell ref="ITM10:ITR10"/>
    <mergeCell ref="ITS10:ITX10"/>
    <mergeCell ref="ITY10:IUD10"/>
    <mergeCell ref="IUE10:IUJ10"/>
    <mergeCell ref="IUK10:IUP10"/>
    <mergeCell ref="IUQ10:IUV10"/>
    <mergeCell ref="ISC10:ISH10"/>
    <mergeCell ref="ISI10:ISN10"/>
    <mergeCell ref="ISO10:IST10"/>
    <mergeCell ref="ISU10:ISZ10"/>
    <mergeCell ref="ITA10:ITF10"/>
    <mergeCell ref="ITG10:ITL10"/>
    <mergeCell ref="IQS10:IQX10"/>
    <mergeCell ref="IQY10:IRD10"/>
    <mergeCell ref="IRE10:IRJ10"/>
    <mergeCell ref="IRK10:IRP10"/>
    <mergeCell ref="IRQ10:IRV10"/>
    <mergeCell ref="IRW10:ISB10"/>
    <mergeCell ref="IPI10:IPN10"/>
    <mergeCell ref="IPO10:IPT10"/>
    <mergeCell ref="IPU10:IPZ10"/>
    <mergeCell ref="IQA10:IQF10"/>
    <mergeCell ref="IQG10:IQL10"/>
    <mergeCell ref="IQM10:IQR10"/>
    <mergeCell ref="INY10:IOD10"/>
    <mergeCell ref="IOE10:IOJ10"/>
    <mergeCell ref="IOK10:IOP10"/>
    <mergeCell ref="IOQ10:IOV10"/>
    <mergeCell ref="IOW10:IPB10"/>
    <mergeCell ref="IPC10:IPH10"/>
    <mergeCell ref="IMO10:IMT10"/>
    <mergeCell ref="IMU10:IMZ10"/>
    <mergeCell ref="INA10:INF10"/>
    <mergeCell ref="ING10:INL10"/>
    <mergeCell ref="INM10:INR10"/>
    <mergeCell ref="INS10:INX10"/>
    <mergeCell ref="ILE10:ILJ10"/>
    <mergeCell ref="ILK10:ILP10"/>
    <mergeCell ref="ILQ10:ILV10"/>
    <mergeCell ref="ILW10:IMB10"/>
    <mergeCell ref="IMC10:IMH10"/>
    <mergeCell ref="IMI10:IMN10"/>
    <mergeCell ref="IJU10:IJZ10"/>
    <mergeCell ref="IKA10:IKF10"/>
    <mergeCell ref="IKG10:IKL10"/>
    <mergeCell ref="IKM10:IKR10"/>
    <mergeCell ref="IKS10:IKX10"/>
    <mergeCell ref="IKY10:ILD10"/>
    <mergeCell ref="IIK10:IIP10"/>
    <mergeCell ref="IIQ10:IIV10"/>
    <mergeCell ref="IIW10:IJB10"/>
    <mergeCell ref="IJC10:IJH10"/>
    <mergeCell ref="IJI10:IJN10"/>
    <mergeCell ref="IJO10:IJT10"/>
    <mergeCell ref="IHA10:IHF10"/>
    <mergeCell ref="IHG10:IHL10"/>
    <mergeCell ref="IHM10:IHR10"/>
    <mergeCell ref="IHS10:IHX10"/>
    <mergeCell ref="IHY10:IID10"/>
    <mergeCell ref="IIE10:IIJ10"/>
    <mergeCell ref="IFQ10:IFV10"/>
    <mergeCell ref="IFW10:IGB10"/>
    <mergeCell ref="IGC10:IGH10"/>
    <mergeCell ref="IGI10:IGN10"/>
    <mergeCell ref="IGO10:IGT10"/>
    <mergeCell ref="IGU10:IGZ10"/>
    <mergeCell ref="IEG10:IEL10"/>
    <mergeCell ref="IEM10:IER10"/>
    <mergeCell ref="IES10:IEX10"/>
    <mergeCell ref="IEY10:IFD10"/>
    <mergeCell ref="IFE10:IFJ10"/>
    <mergeCell ref="IFK10:IFP10"/>
    <mergeCell ref="ICW10:IDB10"/>
    <mergeCell ref="IDC10:IDH10"/>
    <mergeCell ref="IDI10:IDN10"/>
    <mergeCell ref="IDO10:IDT10"/>
    <mergeCell ref="IDU10:IDZ10"/>
    <mergeCell ref="IEA10:IEF10"/>
    <mergeCell ref="IBM10:IBR10"/>
    <mergeCell ref="IBS10:IBX10"/>
    <mergeCell ref="IBY10:ICD10"/>
    <mergeCell ref="ICE10:ICJ10"/>
    <mergeCell ref="ICK10:ICP10"/>
    <mergeCell ref="ICQ10:ICV10"/>
    <mergeCell ref="IAC10:IAH10"/>
    <mergeCell ref="IAI10:IAN10"/>
    <mergeCell ref="IAO10:IAT10"/>
    <mergeCell ref="IAU10:IAZ10"/>
    <mergeCell ref="IBA10:IBF10"/>
    <mergeCell ref="IBG10:IBL10"/>
    <mergeCell ref="HYS10:HYX10"/>
    <mergeCell ref="HYY10:HZD10"/>
    <mergeCell ref="HZE10:HZJ10"/>
    <mergeCell ref="HZK10:HZP10"/>
    <mergeCell ref="HZQ10:HZV10"/>
    <mergeCell ref="HZW10:IAB10"/>
    <mergeCell ref="HXI10:HXN10"/>
    <mergeCell ref="HXO10:HXT10"/>
    <mergeCell ref="HXU10:HXZ10"/>
    <mergeCell ref="HYA10:HYF10"/>
    <mergeCell ref="HYG10:HYL10"/>
    <mergeCell ref="HYM10:HYR10"/>
    <mergeCell ref="HVY10:HWD10"/>
    <mergeCell ref="HWE10:HWJ10"/>
    <mergeCell ref="HWK10:HWP10"/>
    <mergeCell ref="HWQ10:HWV10"/>
    <mergeCell ref="HWW10:HXB10"/>
    <mergeCell ref="HXC10:HXH10"/>
    <mergeCell ref="HUO10:HUT10"/>
    <mergeCell ref="HUU10:HUZ10"/>
    <mergeCell ref="HVA10:HVF10"/>
    <mergeCell ref="HVG10:HVL10"/>
    <mergeCell ref="HVM10:HVR10"/>
    <mergeCell ref="HVS10:HVX10"/>
    <mergeCell ref="HTE10:HTJ10"/>
    <mergeCell ref="HTK10:HTP10"/>
    <mergeCell ref="HTQ10:HTV10"/>
    <mergeCell ref="HTW10:HUB10"/>
    <mergeCell ref="HUC10:HUH10"/>
    <mergeCell ref="HUI10:HUN10"/>
    <mergeCell ref="HRU10:HRZ10"/>
    <mergeCell ref="HSA10:HSF10"/>
    <mergeCell ref="HSG10:HSL10"/>
    <mergeCell ref="HSM10:HSR10"/>
    <mergeCell ref="HSS10:HSX10"/>
    <mergeCell ref="HSY10:HTD10"/>
    <mergeCell ref="HQK10:HQP10"/>
    <mergeCell ref="HQQ10:HQV10"/>
    <mergeCell ref="HQW10:HRB10"/>
    <mergeCell ref="HRC10:HRH10"/>
    <mergeCell ref="HRI10:HRN10"/>
    <mergeCell ref="HRO10:HRT10"/>
    <mergeCell ref="HPA10:HPF10"/>
    <mergeCell ref="HPG10:HPL10"/>
    <mergeCell ref="HPM10:HPR10"/>
    <mergeCell ref="HPS10:HPX10"/>
    <mergeCell ref="HPY10:HQD10"/>
    <mergeCell ref="HQE10:HQJ10"/>
    <mergeCell ref="HNQ10:HNV10"/>
    <mergeCell ref="HNW10:HOB10"/>
    <mergeCell ref="HOC10:HOH10"/>
    <mergeCell ref="HOI10:HON10"/>
    <mergeCell ref="HOO10:HOT10"/>
    <mergeCell ref="HOU10:HOZ10"/>
    <mergeCell ref="HMG10:HML10"/>
    <mergeCell ref="HMM10:HMR10"/>
    <mergeCell ref="HMS10:HMX10"/>
    <mergeCell ref="HMY10:HND10"/>
    <mergeCell ref="HNE10:HNJ10"/>
    <mergeCell ref="HNK10:HNP10"/>
    <mergeCell ref="HKW10:HLB10"/>
    <mergeCell ref="HLC10:HLH10"/>
    <mergeCell ref="HLI10:HLN10"/>
    <mergeCell ref="HLO10:HLT10"/>
    <mergeCell ref="HLU10:HLZ10"/>
    <mergeCell ref="HMA10:HMF10"/>
    <mergeCell ref="HJM10:HJR10"/>
    <mergeCell ref="HJS10:HJX10"/>
    <mergeCell ref="HJY10:HKD10"/>
    <mergeCell ref="HKE10:HKJ10"/>
    <mergeCell ref="HKK10:HKP10"/>
    <mergeCell ref="HKQ10:HKV10"/>
    <mergeCell ref="HIC10:HIH10"/>
    <mergeCell ref="HII10:HIN10"/>
    <mergeCell ref="HIO10:HIT10"/>
    <mergeCell ref="HIU10:HIZ10"/>
    <mergeCell ref="HJA10:HJF10"/>
    <mergeCell ref="HJG10:HJL10"/>
    <mergeCell ref="HGS10:HGX10"/>
    <mergeCell ref="HGY10:HHD10"/>
    <mergeCell ref="HHE10:HHJ10"/>
    <mergeCell ref="HHK10:HHP10"/>
    <mergeCell ref="HHQ10:HHV10"/>
    <mergeCell ref="HHW10:HIB10"/>
    <mergeCell ref="HFI10:HFN10"/>
    <mergeCell ref="HFO10:HFT10"/>
    <mergeCell ref="HFU10:HFZ10"/>
    <mergeCell ref="HGA10:HGF10"/>
    <mergeCell ref="HGG10:HGL10"/>
    <mergeCell ref="HGM10:HGR10"/>
    <mergeCell ref="HDY10:HED10"/>
    <mergeCell ref="HEE10:HEJ10"/>
    <mergeCell ref="HEK10:HEP10"/>
    <mergeCell ref="HEQ10:HEV10"/>
    <mergeCell ref="HEW10:HFB10"/>
    <mergeCell ref="HFC10:HFH10"/>
    <mergeCell ref="HCO10:HCT10"/>
    <mergeCell ref="HCU10:HCZ10"/>
    <mergeCell ref="HDA10:HDF10"/>
    <mergeCell ref="HDG10:HDL10"/>
    <mergeCell ref="HDM10:HDR10"/>
    <mergeCell ref="HDS10:HDX10"/>
    <mergeCell ref="HBE10:HBJ10"/>
    <mergeCell ref="HBK10:HBP10"/>
    <mergeCell ref="HBQ10:HBV10"/>
    <mergeCell ref="HBW10:HCB10"/>
    <mergeCell ref="HCC10:HCH10"/>
    <mergeCell ref="HCI10:HCN10"/>
    <mergeCell ref="GZU10:GZZ10"/>
    <mergeCell ref="HAA10:HAF10"/>
    <mergeCell ref="HAG10:HAL10"/>
    <mergeCell ref="HAM10:HAR10"/>
    <mergeCell ref="HAS10:HAX10"/>
    <mergeCell ref="HAY10:HBD10"/>
    <mergeCell ref="GYK10:GYP10"/>
    <mergeCell ref="GYQ10:GYV10"/>
    <mergeCell ref="GYW10:GZB10"/>
    <mergeCell ref="GZC10:GZH10"/>
    <mergeCell ref="GZI10:GZN10"/>
    <mergeCell ref="GZO10:GZT10"/>
    <mergeCell ref="GXA10:GXF10"/>
    <mergeCell ref="GXG10:GXL10"/>
    <mergeCell ref="GXM10:GXR10"/>
    <mergeCell ref="GXS10:GXX10"/>
    <mergeCell ref="GXY10:GYD10"/>
    <mergeCell ref="GYE10:GYJ10"/>
    <mergeCell ref="GVQ10:GVV10"/>
    <mergeCell ref="GVW10:GWB10"/>
    <mergeCell ref="GWC10:GWH10"/>
    <mergeCell ref="GWI10:GWN10"/>
    <mergeCell ref="GWO10:GWT10"/>
    <mergeCell ref="GWU10:GWZ10"/>
    <mergeCell ref="GUG10:GUL10"/>
    <mergeCell ref="GUM10:GUR10"/>
    <mergeCell ref="GUS10:GUX10"/>
    <mergeCell ref="GUY10:GVD10"/>
    <mergeCell ref="GVE10:GVJ10"/>
    <mergeCell ref="GVK10:GVP10"/>
    <mergeCell ref="GSW10:GTB10"/>
    <mergeCell ref="GTC10:GTH10"/>
    <mergeCell ref="GTI10:GTN10"/>
    <mergeCell ref="GTO10:GTT10"/>
    <mergeCell ref="GTU10:GTZ10"/>
    <mergeCell ref="GUA10:GUF10"/>
    <mergeCell ref="GRM10:GRR10"/>
    <mergeCell ref="GRS10:GRX10"/>
    <mergeCell ref="GRY10:GSD10"/>
    <mergeCell ref="GSE10:GSJ10"/>
    <mergeCell ref="GSK10:GSP10"/>
    <mergeCell ref="GSQ10:GSV10"/>
    <mergeCell ref="GQC10:GQH10"/>
    <mergeCell ref="GQI10:GQN10"/>
    <mergeCell ref="GQO10:GQT10"/>
    <mergeCell ref="GQU10:GQZ10"/>
    <mergeCell ref="GRA10:GRF10"/>
    <mergeCell ref="GRG10:GRL10"/>
    <mergeCell ref="GOS10:GOX10"/>
    <mergeCell ref="GOY10:GPD10"/>
    <mergeCell ref="GPE10:GPJ10"/>
    <mergeCell ref="GPK10:GPP10"/>
    <mergeCell ref="GPQ10:GPV10"/>
    <mergeCell ref="GPW10:GQB10"/>
    <mergeCell ref="GNI10:GNN10"/>
    <mergeCell ref="GNO10:GNT10"/>
    <mergeCell ref="GNU10:GNZ10"/>
    <mergeCell ref="GOA10:GOF10"/>
    <mergeCell ref="GOG10:GOL10"/>
    <mergeCell ref="GOM10:GOR10"/>
    <mergeCell ref="GLY10:GMD10"/>
    <mergeCell ref="GME10:GMJ10"/>
    <mergeCell ref="GMK10:GMP10"/>
    <mergeCell ref="GMQ10:GMV10"/>
    <mergeCell ref="GMW10:GNB10"/>
    <mergeCell ref="GNC10:GNH10"/>
    <mergeCell ref="GKO10:GKT10"/>
    <mergeCell ref="GKU10:GKZ10"/>
    <mergeCell ref="GLA10:GLF10"/>
    <mergeCell ref="GLG10:GLL10"/>
    <mergeCell ref="GLM10:GLR10"/>
    <mergeCell ref="GLS10:GLX10"/>
    <mergeCell ref="GJE10:GJJ10"/>
    <mergeCell ref="GJK10:GJP10"/>
    <mergeCell ref="GJQ10:GJV10"/>
    <mergeCell ref="GJW10:GKB10"/>
    <mergeCell ref="GKC10:GKH10"/>
    <mergeCell ref="GKI10:GKN10"/>
    <mergeCell ref="GHU10:GHZ10"/>
    <mergeCell ref="GIA10:GIF10"/>
    <mergeCell ref="GIG10:GIL10"/>
    <mergeCell ref="GIM10:GIR10"/>
    <mergeCell ref="GIS10:GIX10"/>
    <mergeCell ref="GIY10:GJD10"/>
    <mergeCell ref="GGK10:GGP10"/>
    <mergeCell ref="GGQ10:GGV10"/>
    <mergeCell ref="GGW10:GHB10"/>
    <mergeCell ref="GHC10:GHH10"/>
    <mergeCell ref="GHI10:GHN10"/>
    <mergeCell ref="GHO10:GHT10"/>
    <mergeCell ref="GFA10:GFF10"/>
    <mergeCell ref="GFG10:GFL10"/>
    <mergeCell ref="GFM10:GFR10"/>
    <mergeCell ref="GFS10:GFX10"/>
    <mergeCell ref="GFY10:GGD10"/>
    <mergeCell ref="GGE10:GGJ10"/>
    <mergeCell ref="GDQ10:GDV10"/>
    <mergeCell ref="GDW10:GEB10"/>
    <mergeCell ref="GEC10:GEH10"/>
    <mergeCell ref="GEI10:GEN10"/>
    <mergeCell ref="GEO10:GET10"/>
    <mergeCell ref="GEU10:GEZ10"/>
    <mergeCell ref="GCG10:GCL10"/>
    <mergeCell ref="GCM10:GCR10"/>
    <mergeCell ref="GCS10:GCX10"/>
    <mergeCell ref="GCY10:GDD10"/>
    <mergeCell ref="GDE10:GDJ10"/>
    <mergeCell ref="GDK10:GDP10"/>
    <mergeCell ref="GAW10:GBB10"/>
    <mergeCell ref="GBC10:GBH10"/>
    <mergeCell ref="GBI10:GBN10"/>
    <mergeCell ref="GBO10:GBT10"/>
    <mergeCell ref="GBU10:GBZ10"/>
    <mergeCell ref="GCA10:GCF10"/>
    <mergeCell ref="FZM10:FZR10"/>
    <mergeCell ref="FZS10:FZX10"/>
    <mergeCell ref="FZY10:GAD10"/>
    <mergeCell ref="GAE10:GAJ10"/>
    <mergeCell ref="GAK10:GAP10"/>
    <mergeCell ref="GAQ10:GAV10"/>
    <mergeCell ref="FYC10:FYH10"/>
    <mergeCell ref="FYI10:FYN10"/>
    <mergeCell ref="FYO10:FYT10"/>
    <mergeCell ref="FYU10:FYZ10"/>
    <mergeCell ref="FZA10:FZF10"/>
    <mergeCell ref="FZG10:FZL10"/>
    <mergeCell ref="FWS10:FWX10"/>
    <mergeCell ref="FWY10:FXD10"/>
    <mergeCell ref="FXE10:FXJ10"/>
    <mergeCell ref="FXK10:FXP10"/>
    <mergeCell ref="FXQ10:FXV10"/>
    <mergeCell ref="FXW10:FYB10"/>
    <mergeCell ref="FVI10:FVN10"/>
    <mergeCell ref="FVO10:FVT10"/>
    <mergeCell ref="FVU10:FVZ10"/>
    <mergeCell ref="FWA10:FWF10"/>
    <mergeCell ref="FWG10:FWL10"/>
    <mergeCell ref="FWM10:FWR10"/>
    <mergeCell ref="FTY10:FUD10"/>
    <mergeCell ref="FUE10:FUJ10"/>
    <mergeCell ref="FUK10:FUP10"/>
    <mergeCell ref="FUQ10:FUV10"/>
    <mergeCell ref="FUW10:FVB10"/>
    <mergeCell ref="FVC10:FVH10"/>
    <mergeCell ref="FSO10:FST10"/>
    <mergeCell ref="FSU10:FSZ10"/>
    <mergeCell ref="FTA10:FTF10"/>
    <mergeCell ref="FTG10:FTL10"/>
    <mergeCell ref="FTM10:FTR10"/>
    <mergeCell ref="FTS10:FTX10"/>
    <mergeCell ref="FRE10:FRJ10"/>
    <mergeCell ref="FRK10:FRP10"/>
    <mergeCell ref="FRQ10:FRV10"/>
    <mergeCell ref="FRW10:FSB10"/>
    <mergeCell ref="FSC10:FSH10"/>
    <mergeCell ref="FSI10:FSN10"/>
    <mergeCell ref="FPU10:FPZ10"/>
    <mergeCell ref="FQA10:FQF10"/>
    <mergeCell ref="FQG10:FQL10"/>
    <mergeCell ref="FQM10:FQR10"/>
    <mergeCell ref="FQS10:FQX10"/>
    <mergeCell ref="FQY10:FRD10"/>
    <mergeCell ref="FOK10:FOP10"/>
    <mergeCell ref="FOQ10:FOV10"/>
    <mergeCell ref="FOW10:FPB10"/>
    <mergeCell ref="FPC10:FPH10"/>
    <mergeCell ref="FPI10:FPN10"/>
    <mergeCell ref="FPO10:FPT10"/>
    <mergeCell ref="FNA10:FNF10"/>
    <mergeCell ref="FNG10:FNL10"/>
    <mergeCell ref="FNM10:FNR10"/>
    <mergeCell ref="FNS10:FNX10"/>
    <mergeCell ref="FNY10:FOD10"/>
    <mergeCell ref="FOE10:FOJ10"/>
    <mergeCell ref="FLQ10:FLV10"/>
    <mergeCell ref="FLW10:FMB10"/>
    <mergeCell ref="FMC10:FMH10"/>
    <mergeCell ref="FMI10:FMN10"/>
    <mergeCell ref="FMO10:FMT10"/>
    <mergeCell ref="FMU10:FMZ10"/>
    <mergeCell ref="FKG10:FKL10"/>
    <mergeCell ref="FKM10:FKR10"/>
    <mergeCell ref="FKS10:FKX10"/>
    <mergeCell ref="FKY10:FLD10"/>
    <mergeCell ref="FLE10:FLJ10"/>
    <mergeCell ref="FLK10:FLP10"/>
    <mergeCell ref="FIW10:FJB10"/>
    <mergeCell ref="FJC10:FJH10"/>
    <mergeCell ref="FJI10:FJN10"/>
    <mergeCell ref="FJO10:FJT10"/>
    <mergeCell ref="FJU10:FJZ10"/>
    <mergeCell ref="FKA10:FKF10"/>
    <mergeCell ref="FHM10:FHR10"/>
    <mergeCell ref="FHS10:FHX10"/>
    <mergeCell ref="FHY10:FID10"/>
    <mergeCell ref="FIE10:FIJ10"/>
    <mergeCell ref="FIK10:FIP10"/>
    <mergeCell ref="FIQ10:FIV10"/>
    <mergeCell ref="FGC10:FGH10"/>
    <mergeCell ref="FGI10:FGN10"/>
    <mergeCell ref="FGO10:FGT10"/>
    <mergeCell ref="FGU10:FGZ10"/>
    <mergeCell ref="FHA10:FHF10"/>
    <mergeCell ref="FHG10:FHL10"/>
    <mergeCell ref="FES10:FEX10"/>
    <mergeCell ref="FEY10:FFD10"/>
    <mergeCell ref="FFE10:FFJ10"/>
    <mergeCell ref="FFK10:FFP10"/>
    <mergeCell ref="FFQ10:FFV10"/>
    <mergeCell ref="FFW10:FGB10"/>
    <mergeCell ref="FDI10:FDN10"/>
    <mergeCell ref="FDO10:FDT10"/>
    <mergeCell ref="FDU10:FDZ10"/>
    <mergeCell ref="FEA10:FEF10"/>
    <mergeCell ref="FEG10:FEL10"/>
    <mergeCell ref="FEM10:FER10"/>
    <mergeCell ref="FBY10:FCD10"/>
    <mergeCell ref="FCE10:FCJ10"/>
    <mergeCell ref="FCK10:FCP10"/>
    <mergeCell ref="FCQ10:FCV10"/>
    <mergeCell ref="FCW10:FDB10"/>
    <mergeCell ref="FDC10:FDH10"/>
    <mergeCell ref="FAO10:FAT10"/>
    <mergeCell ref="FAU10:FAZ10"/>
    <mergeCell ref="FBA10:FBF10"/>
    <mergeCell ref="FBG10:FBL10"/>
    <mergeCell ref="FBM10:FBR10"/>
    <mergeCell ref="FBS10:FBX10"/>
    <mergeCell ref="EZE10:EZJ10"/>
    <mergeCell ref="EZK10:EZP10"/>
    <mergeCell ref="EZQ10:EZV10"/>
    <mergeCell ref="EZW10:FAB10"/>
    <mergeCell ref="FAC10:FAH10"/>
    <mergeCell ref="FAI10:FAN10"/>
    <mergeCell ref="EXU10:EXZ10"/>
    <mergeCell ref="EYA10:EYF10"/>
    <mergeCell ref="EYG10:EYL10"/>
    <mergeCell ref="EYM10:EYR10"/>
    <mergeCell ref="EYS10:EYX10"/>
    <mergeCell ref="EYY10:EZD10"/>
    <mergeCell ref="EWK10:EWP10"/>
    <mergeCell ref="EWQ10:EWV10"/>
    <mergeCell ref="EWW10:EXB10"/>
    <mergeCell ref="EXC10:EXH10"/>
    <mergeCell ref="EXI10:EXN10"/>
    <mergeCell ref="EXO10:EXT10"/>
    <mergeCell ref="EVA10:EVF10"/>
    <mergeCell ref="EVG10:EVL10"/>
    <mergeCell ref="EVM10:EVR10"/>
    <mergeCell ref="EVS10:EVX10"/>
    <mergeCell ref="EVY10:EWD10"/>
    <mergeCell ref="EWE10:EWJ10"/>
    <mergeCell ref="ETQ10:ETV10"/>
    <mergeCell ref="ETW10:EUB10"/>
    <mergeCell ref="EUC10:EUH10"/>
    <mergeCell ref="EUI10:EUN10"/>
    <mergeCell ref="EUO10:EUT10"/>
    <mergeCell ref="EUU10:EUZ10"/>
    <mergeCell ref="ESG10:ESL10"/>
    <mergeCell ref="ESM10:ESR10"/>
    <mergeCell ref="ESS10:ESX10"/>
    <mergeCell ref="ESY10:ETD10"/>
    <mergeCell ref="ETE10:ETJ10"/>
    <mergeCell ref="ETK10:ETP10"/>
    <mergeCell ref="EQW10:ERB10"/>
    <mergeCell ref="ERC10:ERH10"/>
    <mergeCell ref="ERI10:ERN10"/>
    <mergeCell ref="ERO10:ERT10"/>
    <mergeCell ref="ERU10:ERZ10"/>
    <mergeCell ref="ESA10:ESF10"/>
    <mergeCell ref="EPM10:EPR10"/>
    <mergeCell ref="EPS10:EPX10"/>
    <mergeCell ref="EPY10:EQD10"/>
    <mergeCell ref="EQE10:EQJ10"/>
    <mergeCell ref="EQK10:EQP10"/>
    <mergeCell ref="EQQ10:EQV10"/>
    <mergeCell ref="EOC10:EOH10"/>
    <mergeCell ref="EOI10:EON10"/>
    <mergeCell ref="EOO10:EOT10"/>
    <mergeCell ref="EOU10:EOZ10"/>
    <mergeCell ref="EPA10:EPF10"/>
    <mergeCell ref="EPG10:EPL10"/>
    <mergeCell ref="EMS10:EMX10"/>
    <mergeCell ref="EMY10:END10"/>
    <mergeCell ref="ENE10:ENJ10"/>
    <mergeCell ref="ENK10:ENP10"/>
    <mergeCell ref="ENQ10:ENV10"/>
    <mergeCell ref="ENW10:EOB10"/>
    <mergeCell ref="ELI10:ELN10"/>
    <mergeCell ref="ELO10:ELT10"/>
    <mergeCell ref="ELU10:ELZ10"/>
    <mergeCell ref="EMA10:EMF10"/>
    <mergeCell ref="EMG10:EML10"/>
    <mergeCell ref="EMM10:EMR10"/>
    <mergeCell ref="EJY10:EKD10"/>
    <mergeCell ref="EKE10:EKJ10"/>
    <mergeCell ref="EKK10:EKP10"/>
    <mergeCell ref="EKQ10:EKV10"/>
    <mergeCell ref="EKW10:ELB10"/>
    <mergeCell ref="ELC10:ELH10"/>
    <mergeCell ref="EIO10:EIT10"/>
    <mergeCell ref="EIU10:EIZ10"/>
    <mergeCell ref="EJA10:EJF10"/>
    <mergeCell ref="EJG10:EJL10"/>
    <mergeCell ref="EJM10:EJR10"/>
    <mergeCell ref="EJS10:EJX10"/>
    <mergeCell ref="EHE10:EHJ10"/>
    <mergeCell ref="EHK10:EHP10"/>
    <mergeCell ref="EHQ10:EHV10"/>
    <mergeCell ref="EHW10:EIB10"/>
    <mergeCell ref="EIC10:EIH10"/>
    <mergeCell ref="EII10:EIN10"/>
    <mergeCell ref="EFU10:EFZ10"/>
    <mergeCell ref="EGA10:EGF10"/>
    <mergeCell ref="EGG10:EGL10"/>
    <mergeCell ref="EGM10:EGR10"/>
    <mergeCell ref="EGS10:EGX10"/>
    <mergeCell ref="EGY10:EHD10"/>
    <mergeCell ref="EEK10:EEP10"/>
    <mergeCell ref="EEQ10:EEV10"/>
    <mergeCell ref="EEW10:EFB10"/>
    <mergeCell ref="EFC10:EFH10"/>
    <mergeCell ref="EFI10:EFN10"/>
    <mergeCell ref="EFO10:EFT10"/>
    <mergeCell ref="EDA10:EDF10"/>
    <mergeCell ref="EDG10:EDL10"/>
    <mergeCell ref="EDM10:EDR10"/>
    <mergeCell ref="EDS10:EDX10"/>
    <mergeCell ref="EDY10:EED10"/>
    <mergeCell ref="EEE10:EEJ10"/>
    <mergeCell ref="EBQ10:EBV10"/>
    <mergeCell ref="EBW10:ECB10"/>
    <mergeCell ref="ECC10:ECH10"/>
    <mergeCell ref="ECI10:ECN10"/>
    <mergeCell ref="ECO10:ECT10"/>
    <mergeCell ref="ECU10:ECZ10"/>
    <mergeCell ref="EAG10:EAL10"/>
    <mergeCell ref="EAM10:EAR10"/>
    <mergeCell ref="EAS10:EAX10"/>
    <mergeCell ref="EAY10:EBD10"/>
    <mergeCell ref="EBE10:EBJ10"/>
    <mergeCell ref="EBK10:EBP10"/>
    <mergeCell ref="DYW10:DZB10"/>
    <mergeCell ref="DZC10:DZH10"/>
    <mergeCell ref="DZI10:DZN10"/>
    <mergeCell ref="DZO10:DZT10"/>
    <mergeCell ref="DZU10:DZZ10"/>
    <mergeCell ref="EAA10:EAF10"/>
    <mergeCell ref="DXM10:DXR10"/>
    <mergeCell ref="DXS10:DXX10"/>
    <mergeCell ref="DXY10:DYD10"/>
    <mergeCell ref="DYE10:DYJ10"/>
    <mergeCell ref="DYK10:DYP10"/>
    <mergeCell ref="DYQ10:DYV10"/>
    <mergeCell ref="DWC10:DWH10"/>
    <mergeCell ref="DWI10:DWN10"/>
    <mergeCell ref="DWO10:DWT10"/>
    <mergeCell ref="DWU10:DWZ10"/>
    <mergeCell ref="DXA10:DXF10"/>
    <mergeCell ref="DXG10:DXL10"/>
    <mergeCell ref="DUS10:DUX10"/>
    <mergeCell ref="DUY10:DVD10"/>
    <mergeCell ref="DVE10:DVJ10"/>
    <mergeCell ref="DVK10:DVP10"/>
    <mergeCell ref="DVQ10:DVV10"/>
    <mergeCell ref="DVW10:DWB10"/>
    <mergeCell ref="DTI10:DTN10"/>
    <mergeCell ref="DTO10:DTT10"/>
    <mergeCell ref="DTU10:DTZ10"/>
    <mergeCell ref="DUA10:DUF10"/>
    <mergeCell ref="DUG10:DUL10"/>
    <mergeCell ref="DUM10:DUR10"/>
    <mergeCell ref="DRY10:DSD10"/>
    <mergeCell ref="DSE10:DSJ10"/>
    <mergeCell ref="DSK10:DSP10"/>
    <mergeCell ref="DSQ10:DSV10"/>
    <mergeCell ref="DSW10:DTB10"/>
    <mergeCell ref="DTC10:DTH10"/>
    <mergeCell ref="DQO10:DQT10"/>
    <mergeCell ref="DQU10:DQZ10"/>
    <mergeCell ref="DRA10:DRF10"/>
    <mergeCell ref="DRG10:DRL10"/>
    <mergeCell ref="DRM10:DRR10"/>
    <mergeCell ref="DRS10:DRX10"/>
    <mergeCell ref="DPE10:DPJ10"/>
    <mergeCell ref="DPK10:DPP10"/>
    <mergeCell ref="DPQ10:DPV10"/>
    <mergeCell ref="DPW10:DQB10"/>
    <mergeCell ref="DQC10:DQH10"/>
    <mergeCell ref="DQI10:DQN10"/>
    <mergeCell ref="DNU10:DNZ10"/>
    <mergeCell ref="DOA10:DOF10"/>
    <mergeCell ref="DOG10:DOL10"/>
    <mergeCell ref="DOM10:DOR10"/>
    <mergeCell ref="DOS10:DOX10"/>
    <mergeCell ref="DOY10:DPD10"/>
    <mergeCell ref="DMK10:DMP10"/>
    <mergeCell ref="DMQ10:DMV10"/>
    <mergeCell ref="DMW10:DNB10"/>
    <mergeCell ref="DNC10:DNH10"/>
    <mergeCell ref="DNI10:DNN10"/>
    <mergeCell ref="DNO10:DNT10"/>
    <mergeCell ref="DLA10:DLF10"/>
    <mergeCell ref="DLG10:DLL10"/>
    <mergeCell ref="DLM10:DLR10"/>
    <mergeCell ref="DLS10:DLX10"/>
    <mergeCell ref="DLY10:DMD10"/>
    <mergeCell ref="DME10:DMJ10"/>
    <mergeCell ref="DJQ10:DJV10"/>
    <mergeCell ref="DJW10:DKB10"/>
    <mergeCell ref="DKC10:DKH10"/>
    <mergeCell ref="DKI10:DKN10"/>
    <mergeCell ref="DKO10:DKT10"/>
    <mergeCell ref="DKU10:DKZ10"/>
    <mergeCell ref="DIG10:DIL10"/>
    <mergeCell ref="DIM10:DIR10"/>
    <mergeCell ref="DIS10:DIX10"/>
    <mergeCell ref="DIY10:DJD10"/>
    <mergeCell ref="DJE10:DJJ10"/>
    <mergeCell ref="DJK10:DJP10"/>
    <mergeCell ref="DGW10:DHB10"/>
    <mergeCell ref="DHC10:DHH10"/>
    <mergeCell ref="DHI10:DHN10"/>
    <mergeCell ref="DHO10:DHT10"/>
    <mergeCell ref="DHU10:DHZ10"/>
    <mergeCell ref="DIA10:DIF10"/>
    <mergeCell ref="DFM10:DFR10"/>
    <mergeCell ref="DFS10:DFX10"/>
    <mergeCell ref="DFY10:DGD10"/>
    <mergeCell ref="DGE10:DGJ10"/>
    <mergeCell ref="DGK10:DGP10"/>
    <mergeCell ref="DGQ10:DGV10"/>
    <mergeCell ref="DEC10:DEH10"/>
    <mergeCell ref="DEI10:DEN10"/>
    <mergeCell ref="DEO10:DET10"/>
    <mergeCell ref="DEU10:DEZ10"/>
    <mergeCell ref="DFA10:DFF10"/>
    <mergeCell ref="DFG10:DFL10"/>
    <mergeCell ref="DCS10:DCX10"/>
    <mergeCell ref="DCY10:DDD10"/>
    <mergeCell ref="DDE10:DDJ10"/>
    <mergeCell ref="DDK10:DDP10"/>
    <mergeCell ref="DDQ10:DDV10"/>
    <mergeCell ref="DDW10:DEB10"/>
    <mergeCell ref="DBI10:DBN10"/>
    <mergeCell ref="DBO10:DBT10"/>
    <mergeCell ref="DBU10:DBZ10"/>
    <mergeCell ref="DCA10:DCF10"/>
    <mergeCell ref="DCG10:DCL10"/>
    <mergeCell ref="DCM10:DCR10"/>
    <mergeCell ref="CZY10:DAD10"/>
    <mergeCell ref="DAE10:DAJ10"/>
    <mergeCell ref="DAK10:DAP10"/>
    <mergeCell ref="DAQ10:DAV10"/>
    <mergeCell ref="DAW10:DBB10"/>
    <mergeCell ref="DBC10:DBH10"/>
    <mergeCell ref="CYO10:CYT10"/>
    <mergeCell ref="CYU10:CYZ10"/>
    <mergeCell ref="CZA10:CZF10"/>
    <mergeCell ref="CZG10:CZL10"/>
    <mergeCell ref="CZM10:CZR10"/>
    <mergeCell ref="CZS10:CZX10"/>
    <mergeCell ref="CXE10:CXJ10"/>
    <mergeCell ref="CXK10:CXP10"/>
    <mergeCell ref="CXQ10:CXV10"/>
    <mergeCell ref="CXW10:CYB10"/>
    <mergeCell ref="CYC10:CYH10"/>
    <mergeCell ref="CYI10:CYN10"/>
    <mergeCell ref="CVU10:CVZ10"/>
    <mergeCell ref="CWA10:CWF10"/>
    <mergeCell ref="CWG10:CWL10"/>
    <mergeCell ref="CWM10:CWR10"/>
    <mergeCell ref="CWS10:CWX10"/>
    <mergeCell ref="CWY10:CXD10"/>
    <mergeCell ref="CUK10:CUP10"/>
    <mergeCell ref="CUQ10:CUV10"/>
    <mergeCell ref="CUW10:CVB10"/>
    <mergeCell ref="CVC10:CVH10"/>
    <mergeCell ref="CVI10:CVN10"/>
    <mergeCell ref="CVO10:CVT10"/>
    <mergeCell ref="CTA10:CTF10"/>
    <mergeCell ref="CTG10:CTL10"/>
    <mergeCell ref="CTM10:CTR10"/>
    <mergeCell ref="CTS10:CTX10"/>
    <mergeCell ref="CTY10:CUD10"/>
    <mergeCell ref="CUE10:CUJ10"/>
    <mergeCell ref="CRQ10:CRV10"/>
    <mergeCell ref="CRW10:CSB10"/>
    <mergeCell ref="CSC10:CSH10"/>
    <mergeCell ref="CSI10:CSN10"/>
    <mergeCell ref="CSO10:CST10"/>
    <mergeCell ref="CSU10:CSZ10"/>
    <mergeCell ref="CQG10:CQL10"/>
    <mergeCell ref="CQM10:CQR10"/>
    <mergeCell ref="CQS10:CQX10"/>
    <mergeCell ref="CQY10:CRD10"/>
    <mergeCell ref="CRE10:CRJ10"/>
    <mergeCell ref="CRK10:CRP10"/>
    <mergeCell ref="COW10:CPB10"/>
    <mergeCell ref="CPC10:CPH10"/>
    <mergeCell ref="CPI10:CPN10"/>
    <mergeCell ref="CPO10:CPT10"/>
    <mergeCell ref="CPU10:CPZ10"/>
    <mergeCell ref="CQA10:CQF10"/>
    <mergeCell ref="CNM10:CNR10"/>
    <mergeCell ref="CNS10:CNX10"/>
    <mergeCell ref="CNY10:COD10"/>
    <mergeCell ref="COE10:COJ10"/>
    <mergeCell ref="COK10:COP10"/>
    <mergeCell ref="COQ10:COV10"/>
    <mergeCell ref="CMC10:CMH10"/>
    <mergeCell ref="CMI10:CMN10"/>
    <mergeCell ref="CMO10:CMT10"/>
    <mergeCell ref="CMU10:CMZ10"/>
    <mergeCell ref="CNA10:CNF10"/>
    <mergeCell ref="CNG10:CNL10"/>
    <mergeCell ref="CKS10:CKX10"/>
    <mergeCell ref="CKY10:CLD10"/>
    <mergeCell ref="CLE10:CLJ10"/>
    <mergeCell ref="CLK10:CLP10"/>
    <mergeCell ref="CLQ10:CLV10"/>
    <mergeCell ref="CLW10:CMB10"/>
    <mergeCell ref="CJI10:CJN10"/>
    <mergeCell ref="CJO10:CJT10"/>
    <mergeCell ref="CJU10:CJZ10"/>
    <mergeCell ref="CKA10:CKF10"/>
    <mergeCell ref="CKG10:CKL10"/>
    <mergeCell ref="CKM10:CKR10"/>
    <mergeCell ref="CHY10:CID10"/>
    <mergeCell ref="CIE10:CIJ10"/>
    <mergeCell ref="CIK10:CIP10"/>
    <mergeCell ref="CIQ10:CIV10"/>
    <mergeCell ref="CIW10:CJB10"/>
    <mergeCell ref="CJC10:CJH10"/>
    <mergeCell ref="CGO10:CGT10"/>
    <mergeCell ref="CGU10:CGZ10"/>
    <mergeCell ref="CHA10:CHF10"/>
    <mergeCell ref="CHG10:CHL10"/>
    <mergeCell ref="CHM10:CHR10"/>
    <mergeCell ref="CHS10:CHX10"/>
    <mergeCell ref="CFE10:CFJ10"/>
    <mergeCell ref="CFK10:CFP10"/>
    <mergeCell ref="CFQ10:CFV10"/>
    <mergeCell ref="CFW10:CGB10"/>
    <mergeCell ref="CGC10:CGH10"/>
    <mergeCell ref="CGI10:CGN10"/>
    <mergeCell ref="CDU10:CDZ10"/>
    <mergeCell ref="CEA10:CEF10"/>
    <mergeCell ref="CEG10:CEL10"/>
    <mergeCell ref="CEM10:CER10"/>
    <mergeCell ref="CES10:CEX10"/>
    <mergeCell ref="CEY10:CFD10"/>
    <mergeCell ref="CCK10:CCP10"/>
    <mergeCell ref="CCQ10:CCV10"/>
    <mergeCell ref="CCW10:CDB10"/>
    <mergeCell ref="CDC10:CDH10"/>
    <mergeCell ref="CDI10:CDN10"/>
    <mergeCell ref="CDO10:CDT10"/>
    <mergeCell ref="CBA10:CBF10"/>
    <mergeCell ref="CBG10:CBL10"/>
    <mergeCell ref="CBM10:CBR10"/>
    <mergeCell ref="CBS10:CBX10"/>
    <mergeCell ref="CBY10:CCD10"/>
    <mergeCell ref="CCE10:CCJ10"/>
    <mergeCell ref="BZQ10:BZV10"/>
    <mergeCell ref="BZW10:CAB10"/>
    <mergeCell ref="CAC10:CAH10"/>
    <mergeCell ref="CAI10:CAN10"/>
    <mergeCell ref="CAO10:CAT10"/>
    <mergeCell ref="CAU10:CAZ10"/>
    <mergeCell ref="BYG10:BYL10"/>
    <mergeCell ref="BYM10:BYR10"/>
    <mergeCell ref="BYS10:BYX10"/>
    <mergeCell ref="BYY10:BZD10"/>
    <mergeCell ref="BZE10:BZJ10"/>
    <mergeCell ref="BZK10:BZP10"/>
    <mergeCell ref="BWW10:BXB10"/>
    <mergeCell ref="BXC10:BXH10"/>
    <mergeCell ref="BXI10:BXN10"/>
    <mergeCell ref="BXO10:BXT10"/>
    <mergeCell ref="BXU10:BXZ10"/>
    <mergeCell ref="BYA10:BYF10"/>
    <mergeCell ref="BVM10:BVR10"/>
    <mergeCell ref="BVS10:BVX10"/>
    <mergeCell ref="BVY10:BWD10"/>
    <mergeCell ref="BWE10:BWJ10"/>
    <mergeCell ref="BWK10:BWP10"/>
    <mergeCell ref="BWQ10:BWV10"/>
    <mergeCell ref="BUC10:BUH10"/>
    <mergeCell ref="BUI10:BUN10"/>
    <mergeCell ref="BUO10:BUT10"/>
    <mergeCell ref="BUU10:BUZ10"/>
    <mergeCell ref="BVA10:BVF10"/>
    <mergeCell ref="BVG10:BVL10"/>
    <mergeCell ref="BSS10:BSX10"/>
    <mergeCell ref="BSY10:BTD10"/>
    <mergeCell ref="BTE10:BTJ10"/>
    <mergeCell ref="BTK10:BTP10"/>
    <mergeCell ref="BTQ10:BTV10"/>
    <mergeCell ref="BTW10:BUB10"/>
    <mergeCell ref="BRI10:BRN10"/>
    <mergeCell ref="BRO10:BRT10"/>
    <mergeCell ref="BRU10:BRZ10"/>
    <mergeCell ref="BSA10:BSF10"/>
    <mergeCell ref="BSG10:BSL10"/>
    <mergeCell ref="BSM10:BSR10"/>
    <mergeCell ref="BPY10:BQD10"/>
    <mergeCell ref="BQE10:BQJ10"/>
    <mergeCell ref="BQK10:BQP10"/>
    <mergeCell ref="BQQ10:BQV10"/>
    <mergeCell ref="BQW10:BRB10"/>
    <mergeCell ref="BRC10:BRH10"/>
    <mergeCell ref="BOO10:BOT10"/>
    <mergeCell ref="BOU10:BOZ10"/>
    <mergeCell ref="BPA10:BPF10"/>
    <mergeCell ref="BPG10:BPL10"/>
    <mergeCell ref="BPM10:BPR10"/>
    <mergeCell ref="BPS10:BPX10"/>
    <mergeCell ref="BNE10:BNJ10"/>
    <mergeCell ref="BNK10:BNP10"/>
    <mergeCell ref="BNQ10:BNV10"/>
    <mergeCell ref="BNW10:BOB10"/>
    <mergeCell ref="BOC10:BOH10"/>
    <mergeCell ref="BOI10:BON10"/>
    <mergeCell ref="BLU10:BLZ10"/>
    <mergeCell ref="BMA10:BMF10"/>
    <mergeCell ref="BMG10:BML10"/>
    <mergeCell ref="BMM10:BMR10"/>
    <mergeCell ref="BMS10:BMX10"/>
    <mergeCell ref="BMY10:BND10"/>
    <mergeCell ref="BKK10:BKP10"/>
    <mergeCell ref="BKQ10:BKV10"/>
    <mergeCell ref="BKW10:BLB10"/>
    <mergeCell ref="BLC10:BLH10"/>
    <mergeCell ref="BLI10:BLN10"/>
    <mergeCell ref="BLO10:BLT10"/>
    <mergeCell ref="BJA10:BJF10"/>
    <mergeCell ref="BJG10:BJL10"/>
    <mergeCell ref="BJM10:BJR10"/>
    <mergeCell ref="BJS10:BJX10"/>
    <mergeCell ref="BJY10:BKD10"/>
    <mergeCell ref="BKE10:BKJ10"/>
    <mergeCell ref="BHQ10:BHV10"/>
    <mergeCell ref="BHW10:BIB10"/>
    <mergeCell ref="BIC10:BIH10"/>
    <mergeCell ref="BII10:BIN10"/>
    <mergeCell ref="BIO10:BIT10"/>
    <mergeCell ref="BIU10:BIZ10"/>
    <mergeCell ref="BGG10:BGL10"/>
    <mergeCell ref="BGM10:BGR10"/>
    <mergeCell ref="BGS10:BGX10"/>
    <mergeCell ref="BGY10:BHD10"/>
    <mergeCell ref="BHE10:BHJ10"/>
    <mergeCell ref="BHK10:BHP10"/>
    <mergeCell ref="BEW10:BFB10"/>
    <mergeCell ref="BFC10:BFH10"/>
    <mergeCell ref="BFI10:BFN10"/>
    <mergeCell ref="BFO10:BFT10"/>
    <mergeCell ref="BFU10:BFZ10"/>
    <mergeCell ref="BGA10:BGF10"/>
    <mergeCell ref="BDM10:BDR10"/>
    <mergeCell ref="BDS10:BDX10"/>
    <mergeCell ref="BDY10:BED10"/>
    <mergeCell ref="BEE10:BEJ10"/>
    <mergeCell ref="BEK10:BEP10"/>
    <mergeCell ref="BEQ10:BEV10"/>
    <mergeCell ref="BCC10:BCH10"/>
    <mergeCell ref="BCI10:BCN10"/>
    <mergeCell ref="BCO10:BCT10"/>
    <mergeCell ref="BCU10:BCZ10"/>
    <mergeCell ref="BDA10:BDF10"/>
    <mergeCell ref="BDG10:BDL10"/>
    <mergeCell ref="BAS10:BAX10"/>
    <mergeCell ref="BAY10:BBD10"/>
    <mergeCell ref="BBE10:BBJ10"/>
    <mergeCell ref="BBK10:BBP10"/>
    <mergeCell ref="BBQ10:BBV10"/>
    <mergeCell ref="BBW10:BCB10"/>
    <mergeCell ref="AZI10:AZN10"/>
    <mergeCell ref="AZO10:AZT10"/>
    <mergeCell ref="AZU10:AZZ10"/>
    <mergeCell ref="BAA10:BAF10"/>
    <mergeCell ref="BAG10:BAL10"/>
    <mergeCell ref="BAM10:BAR10"/>
    <mergeCell ref="AXY10:AYD10"/>
    <mergeCell ref="AYE10:AYJ10"/>
    <mergeCell ref="AYK10:AYP10"/>
    <mergeCell ref="AYQ10:AYV10"/>
    <mergeCell ref="AYW10:AZB10"/>
    <mergeCell ref="AZC10:AZH10"/>
    <mergeCell ref="AWO10:AWT10"/>
    <mergeCell ref="AWU10:AWZ10"/>
    <mergeCell ref="AXA10:AXF10"/>
    <mergeCell ref="AXG10:AXL10"/>
    <mergeCell ref="AXM10:AXR10"/>
    <mergeCell ref="AXS10:AXX10"/>
    <mergeCell ref="AVE10:AVJ10"/>
    <mergeCell ref="AVK10:AVP10"/>
    <mergeCell ref="AVQ10:AVV10"/>
    <mergeCell ref="AVW10:AWB10"/>
    <mergeCell ref="AWC10:AWH10"/>
    <mergeCell ref="AWI10:AWN10"/>
    <mergeCell ref="ATU10:ATZ10"/>
    <mergeCell ref="AUA10:AUF10"/>
    <mergeCell ref="AUG10:AUL10"/>
    <mergeCell ref="AUM10:AUR10"/>
    <mergeCell ref="AUS10:AUX10"/>
    <mergeCell ref="AUY10:AVD10"/>
    <mergeCell ref="ASK10:ASP10"/>
    <mergeCell ref="ASQ10:ASV10"/>
    <mergeCell ref="ASW10:ATB10"/>
    <mergeCell ref="ATC10:ATH10"/>
    <mergeCell ref="ATI10:ATN10"/>
    <mergeCell ref="ATO10:ATT10"/>
    <mergeCell ref="ARA10:ARF10"/>
    <mergeCell ref="ARG10:ARL10"/>
    <mergeCell ref="ARM10:ARR10"/>
    <mergeCell ref="ARS10:ARX10"/>
    <mergeCell ref="ARY10:ASD10"/>
    <mergeCell ref="ASE10:ASJ10"/>
    <mergeCell ref="APQ10:APV10"/>
    <mergeCell ref="APW10:AQB10"/>
    <mergeCell ref="AQC10:AQH10"/>
    <mergeCell ref="AQI10:AQN10"/>
    <mergeCell ref="AQO10:AQT10"/>
    <mergeCell ref="AQU10:AQZ10"/>
    <mergeCell ref="AOG10:AOL10"/>
    <mergeCell ref="AOM10:AOR10"/>
    <mergeCell ref="AOS10:AOX10"/>
    <mergeCell ref="AOY10:APD10"/>
    <mergeCell ref="APE10:APJ10"/>
    <mergeCell ref="APK10:APP10"/>
    <mergeCell ref="AMW10:ANB10"/>
    <mergeCell ref="ANC10:ANH10"/>
    <mergeCell ref="ANI10:ANN10"/>
    <mergeCell ref="ANO10:ANT10"/>
    <mergeCell ref="ANU10:ANZ10"/>
    <mergeCell ref="AOA10:AOF10"/>
    <mergeCell ref="ALM10:ALR10"/>
    <mergeCell ref="ALS10:ALX10"/>
    <mergeCell ref="ALY10:AMD10"/>
    <mergeCell ref="AME10:AMJ10"/>
    <mergeCell ref="AMK10:AMP10"/>
    <mergeCell ref="AMQ10:AMV10"/>
    <mergeCell ref="AKC10:AKH10"/>
    <mergeCell ref="AKI10:AKN10"/>
    <mergeCell ref="AKO10:AKT10"/>
    <mergeCell ref="AKU10:AKZ10"/>
    <mergeCell ref="ALA10:ALF10"/>
    <mergeCell ref="ALG10:ALL10"/>
    <mergeCell ref="AIS10:AIX10"/>
    <mergeCell ref="AIY10:AJD10"/>
    <mergeCell ref="AJE10:AJJ10"/>
    <mergeCell ref="AJK10:AJP10"/>
    <mergeCell ref="AJQ10:AJV10"/>
    <mergeCell ref="AJW10:AKB10"/>
    <mergeCell ref="AHI10:AHN10"/>
    <mergeCell ref="AHO10:AHT10"/>
    <mergeCell ref="AHU10:AHZ10"/>
    <mergeCell ref="AIA10:AIF10"/>
    <mergeCell ref="AIG10:AIL10"/>
    <mergeCell ref="AIM10:AIR10"/>
    <mergeCell ref="AFY10:AGD10"/>
    <mergeCell ref="AGE10:AGJ10"/>
    <mergeCell ref="AGK10:AGP10"/>
    <mergeCell ref="AGQ10:AGV10"/>
    <mergeCell ref="AGW10:AHB10"/>
    <mergeCell ref="AHC10:AHH10"/>
    <mergeCell ref="AEO10:AET10"/>
    <mergeCell ref="AEU10:AEZ10"/>
    <mergeCell ref="AFA10:AFF10"/>
    <mergeCell ref="AFG10:AFL10"/>
    <mergeCell ref="AFM10:AFR10"/>
    <mergeCell ref="AFS10:AFX10"/>
    <mergeCell ref="ADE10:ADJ10"/>
    <mergeCell ref="ADK10:ADP10"/>
    <mergeCell ref="ADQ10:ADV10"/>
    <mergeCell ref="ADW10:AEB10"/>
    <mergeCell ref="AEC10:AEH10"/>
    <mergeCell ref="AEI10:AEN10"/>
    <mergeCell ref="ABU10:ABZ10"/>
    <mergeCell ref="ACA10:ACF10"/>
    <mergeCell ref="ACG10:ACL10"/>
    <mergeCell ref="ACM10:ACR10"/>
    <mergeCell ref="ACS10:ACX10"/>
    <mergeCell ref="ACY10:ADD10"/>
    <mergeCell ref="AAK10:AAP10"/>
    <mergeCell ref="AAQ10:AAV10"/>
    <mergeCell ref="AAW10:ABB10"/>
    <mergeCell ref="ABC10:ABH10"/>
    <mergeCell ref="ABI10:ABN10"/>
    <mergeCell ref="ABO10:ABT10"/>
    <mergeCell ref="ZA10:ZF10"/>
    <mergeCell ref="ZG10:ZL10"/>
    <mergeCell ref="ZM10:ZR10"/>
    <mergeCell ref="ZS10:ZX10"/>
    <mergeCell ref="ZY10:AAD10"/>
    <mergeCell ref="AAE10:AAJ10"/>
    <mergeCell ref="XQ10:XV10"/>
    <mergeCell ref="XW10:YB10"/>
    <mergeCell ref="YC10:YH10"/>
    <mergeCell ref="YI10:YN10"/>
    <mergeCell ref="YO10:YT10"/>
    <mergeCell ref="YU10:YZ10"/>
    <mergeCell ref="WG10:WL10"/>
    <mergeCell ref="WM10:WR10"/>
    <mergeCell ref="WS10:WX10"/>
    <mergeCell ref="WY10:XD10"/>
    <mergeCell ref="XE10:XJ10"/>
    <mergeCell ref="XK10:XP10"/>
    <mergeCell ref="UW10:VB10"/>
    <mergeCell ref="VC10:VH10"/>
    <mergeCell ref="VI10:VN10"/>
    <mergeCell ref="VO10:VT10"/>
    <mergeCell ref="VU10:VZ10"/>
    <mergeCell ref="WA10:WF10"/>
    <mergeCell ref="TM10:TR10"/>
    <mergeCell ref="TS10:TX10"/>
    <mergeCell ref="TY10:UD10"/>
    <mergeCell ref="UE10:UJ10"/>
    <mergeCell ref="UK10:UP10"/>
    <mergeCell ref="UQ10:UV10"/>
    <mergeCell ref="SC10:SH10"/>
    <mergeCell ref="SI10:SN10"/>
    <mergeCell ref="SO10:ST10"/>
    <mergeCell ref="SU10:SZ10"/>
    <mergeCell ref="TA10:TF10"/>
    <mergeCell ref="TG10:TL10"/>
    <mergeCell ref="QS10:QX10"/>
    <mergeCell ref="QY10:RD10"/>
    <mergeCell ref="RE10:RJ10"/>
    <mergeCell ref="RK10:RP10"/>
    <mergeCell ref="RQ10:RV10"/>
    <mergeCell ref="RW10:SB10"/>
    <mergeCell ref="PI10:PN10"/>
    <mergeCell ref="PO10:PT10"/>
    <mergeCell ref="PU10:PZ10"/>
    <mergeCell ref="QA10:QF10"/>
    <mergeCell ref="QG10:QL10"/>
    <mergeCell ref="QM10:QR10"/>
    <mergeCell ref="NY10:OD10"/>
    <mergeCell ref="OE10:OJ10"/>
    <mergeCell ref="OK10:OP10"/>
    <mergeCell ref="OQ10:OV10"/>
    <mergeCell ref="OW10:PB10"/>
    <mergeCell ref="PC10:PH10"/>
    <mergeCell ref="MO10:MT10"/>
    <mergeCell ref="MU10:MZ10"/>
    <mergeCell ref="NA10:NF10"/>
    <mergeCell ref="NG10:NL10"/>
    <mergeCell ref="NM10:NR10"/>
    <mergeCell ref="NS10:NX10"/>
    <mergeCell ref="LE10:LJ10"/>
    <mergeCell ref="LK10:LP10"/>
    <mergeCell ref="LQ10:LV10"/>
    <mergeCell ref="LW10:MB10"/>
    <mergeCell ref="MC10:MH10"/>
    <mergeCell ref="MI10:MN10"/>
    <mergeCell ref="JU10:JZ10"/>
    <mergeCell ref="KA10:KF10"/>
    <mergeCell ref="KG10:KL10"/>
    <mergeCell ref="KM10:KR10"/>
    <mergeCell ref="KS10:KX10"/>
    <mergeCell ref="KY10:LD10"/>
    <mergeCell ref="IQ10:IV10"/>
    <mergeCell ref="IW10:JB10"/>
    <mergeCell ref="JC10:JH10"/>
    <mergeCell ref="JI10:JN10"/>
    <mergeCell ref="JO10:JT10"/>
    <mergeCell ref="HA10:HF10"/>
    <mergeCell ref="HG10:HL10"/>
    <mergeCell ref="HM10:HR10"/>
    <mergeCell ref="HS10:HX10"/>
    <mergeCell ref="HY10:ID10"/>
    <mergeCell ref="IE10:IJ10"/>
    <mergeCell ref="FQ10:FV10"/>
    <mergeCell ref="FW10:GB10"/>
    <mergeCell ref="GC10:GH10"/>
    <mergeCell ref="GI10:GN10"/>
    <mergeCell ref="GO10:GT10"/>
    <mergeCell ref="GU10:GZ10"/>
    <mergeCell ref="EG10:EL10"/>
    <mergeCell ref="EM10:ER10"/>
    <mergeCell ref="ES10:EX10"/>
    <mergeCell ref="EY10:FD10"/>
    <mergeCell ref="FE10:FJ10"/>
    <mergeCell ref="FK10:FP10"/>
    <mergeCell ref="CW10:DB10"/>
    <mergeCell ref="DC10:DH10"/>
    <mergeCell ref="DI10:DN10"/>
    <mergeCell ref="DO10:DT10"/>
    <mergeCell ref="DU10:DZ10"/>
    <mergeCell ref="EA10:EF10"/>
    <mergeCell ref="BM10:BR10"/>
    <mergeCell ref="BS10:BX10"/>
    <mergeCell ref="BY10:CD10"/>
    <mergeCell ref="CE10:CJ10"/>
    <mergeCell ref="CK10:CP10"/>
    <mergeCell ref="CQ10:CV10"/>
    <mergeCell ref="AC10:AH10"/>
    <mergeCell ref="AI10:AN10"/>
    <mergeCell ref="AO10:AT10"/>
    <mergeCell ref="AU10:AZ10"/>
    <mergeCell ref="BA10:BF10"/>
    <mergeCell ref="BG10:BL10"/>
    <mergeCell ref="XEA8:XEF8"/>
    <mergeCell ref="XEG8:XEL8"/>
    <mergeCell ref="XEM8:XER8"/>
    <mergeCell ref="XES8:XEX8"/>
    <mergeCell ref="XEY8:XFB8"/>
    <mergeCell ref="E10:J10"/>
    <mergeCell ref="K10:P10"/>
    <mergeCell ref="Q10:V10"/>
    <mergeCell ref="W10:AB10"/>
    <mergeCell ref="XCQ8:XCV8"/>
    <mergeCell ref="XCW8:XDB8"/>
    <mergeCell ref="XDC8:XDH8"/>
    <mergeCell ref="XDI8:XDN8"/>
    <mergeCell ref="XDO8:XDT8"/>
    <mergeCell ref="XDU8:XDZ8"/>
    <mergeCell ref="XBG8:XBL8"/>
    <mergeCell ref="XBM8:XBR8"/>
    <mergeCell ref="XBS8:XBX8"/>
    <mergeCell ref="XBY8:XCD8"/>
    <mergeCell ref="XCE8:XCJ8"/>
    <mergeCell ref="XCK8:XCP8"/>
    <mergeCell ref="WZW8:XAB8"/>
    <mergeCell ref="XAC8:XAH8"/>
    <mergeCell ref="XAI8:XAN8"/>
    <mergeCell ref="XAO8:XAT8"/>
    <mergeCell ref="XAU8:XAZ8"/>
    <mergeCell ref="XBA8:XBF8"/>
    <mergeCell ref="WYM8:WYR8"/>
    <mergeCell ref="WYS8:WYX8"/>
    <mergeCell ref="WYY8:WZD8"/>
    <mergeCell ref="WZE8:WZJ8"/>
    <mergeCell ref="WZK8:WZP8"/>
    <mergeCell ref="WZQ8:WZV8"/>
    <mergeCell ref="WXC8:WXH8"/>
    <mergeCell ref="WXI8:WXN8"/>
    <mergeCell ref="WXO8:WXT8"/>
    <mergeCell ref="WXU8:WXZ8"/>
    <mergeCell ref="WYA8:WYF8"/>
    <mergeCell ref="WYG8:WYL8"/>
    <mergeCell ref="WVS8:WVX8"/>
    <mergeCell ref="WVY8:WWD8"/>
    <mergeCell ref="WWE8:WWJ8"/>
    <mergeCell ref="WWK8:WWP8"/>
    <mergeCell ref="WWQ8:WWV8"/>
    <mergeCell ref="WWW8:WXB8"/>
    <mergeCell ref="WUI8:WUN8"/>
    <mergeCell ref="WUO8:WUT8"/>
    <mergeCell ref="WUU8:WUZ8"/>
    <mergeCell ref="WVA8:WVF8"/>
    <mergeCell ref="WVG8:WVL8"/>
    <mergeCell ref="WVM8:WVR8"/>
    <mergeCell ref="WSY8:WTD8"/>
    <mergeCell ref="WTE8:WTJ8"/>
    <mergeCell ref="WTK8:WTP8"/>
    <mergeCell ref="WTQ8:WTV8"/>
    <mergeCell ref="WTW8:WUB8"/>
    <mergeCell ref="WUC8:WUH8"/>
    <mergeCell ref="IK10:IP10"/>
    <mergeCell ref="WRO8:WRT8"/>
    <mergeCell ref="WRU8:WRZ8"/>
    <mergeCell ref="WSA8:WSF8"/>
    <mergeCell ref="WSG8:WSL8"/>
    <mergeCell ref="WSM8:WSR8"/>
    <mergeCell ref="WSS8:WSX8"/>
    <mergeCell ref="WQE8:WQJ8"/>
    <mergeCell ref="WQK8:WQP8"/>
    <mergeCell ref="WQQ8:WQV8"/>
    <mergeCell ref="WQW8:WRB8"/>
    <mergeCell ref="WRC8:WRH8"/>
    <mergeCell ref="WRI8:WRN8"/>
    <mergeCell ref="WOU8:WOZ8"/>
    <mergeCell ref="WPA8:WPF8"/>
    <mergeCell ref="WPG8:WPL8"/>
    <mergeCell ref="WPM8:WPR8"/>
    <mergeCell ref="WPS8:WPX8"/>
    <mergeCell ref="WPY8:WQD8"/>
    <mergeCell ref="WNK8:WNP8"/>
    <mergeCell ref="WNQ8:WNV8"/>
    <mergeCell ref="WNW8:WOB8"/>
    <mergeCell ref="WOC8:WOH8"/>
    <mergeCell ref="WOI8:WON8"/>
    <mergeCell ref="WOO8:WOT8"/>
    <mergeCell ref="WMA8:WMF8"/>
    <mergeCell ref="WMG8:WML8"/>
    <mergeCell ref="WMM8:WMR8"/>
    <mergeCell ref="WMS8:WMX8"/>
    <mergeCell ref="WMY8:WND8"/>
    <mergeCell ref="WNE8:WNJ8"/>
    <mergeCell ref="WKQ8:WKV8"/>
    <mergeCell ref="WKW8:WLB8"/>
    <mergeCell ref="WLC8:WLH8"/>
    <mergeCell ref="WLI8:WLN8"/>
    <mergeCell ref="WLO8:WLT8"/>
    <mergeCell ref="WLU8:WLZ8"/>
    <mergeCell ref="WJG8:WJL8"/>
    <mergeCell ref="WJM8:WJR8"/>
    <mergeCell ref="WJS8:WJX8"/>
    <mergeCell ref="WJY8:WKD8"/>
    <mergeCell ref="WKE8:WKJ8"/>
    <mergeCell ref="WKK8:WKP8"/>
    <mergeCell ref="WHW8:WIB8"/>
    <mergeCell ref="WIC8:WIH8"/>
    <mergeCell ref="WII8:WIN8"/>
    <mergeCell ref="WIO8:WIT8"/>
    <mergeCell ref="WIU8:WIZ8"/>
    <mergeCell ref="WJA8:WJF8"/>
    <mergeCell ref="WGM8:WGR8"/>
    <mergeCell ref="WGS8:WGX8"/>
    <mergeCell ref="WGY8:WHD8"/>
    <mergeCell ref="WHE8:WHJ8"/>
    <mergeCell ref="WHK8:WHP8"/>
    <mergeCell ref="WHQ8:WHV8"/>
    <mergeCell ref="WFC8:WFH8"/>
    <mergeCell ref="WFI8:WFN8"/>
    <mergeCell ref="WFO8:WFT8"/>
    <mergeCell ref="WFU8:WFZ8"/>
    <mergeCell ref="WGA8:WGF8"/>
    <mergeCell ref="WGG8:WGL8"/>
    <mergeCell ref="WDS8:WDX8"/>
    <mergeCell ref="WDY8:WED8"/>
    <mergeCell ref="WEE8:WEJ8"/>
    <mergeCell ref="WEK8:WEP8"/>
    <mergeCell ref="WEQ8:WEV8"/>
    <mergeCell ref="WEW8:WFB8"/>
    <mergeCell ref="WCI8:WCN8"/>
    <mergeCell ref="WCO8:WCT8"/>
    <mergeCell ref="WCU8:WCZ8"/>
    <mergeCell ref="WDA8:WDF8"/>
    <mergeCell ref="WDG8:WDL8"/>
    <mergeCell ref="WDM8:WDR8"/>
    <mergeCell ref="WAY8:WBD8"/>
    <mergeCell ref="WBE8:WBJ8"/>
    <mergeCell ref="WBK8:WBP8"/>
    <mergeCell ref="WBQ8:WBV8"/>
    <mergeCell ref="WBW8:WCB8"/>
    <mergeCell ref="WCC8:WCH8"/>
    <mergeCell ref="VZO8:VZT8"/>
    <mergeCell ref="VZU8:VZZ8"/>
    <mergeCell ref="WAA8:WAF8"/>
    <mergeCell ref="WAG8:WAL8"/>
    <mergeCell ref="WAM8:WAR8"/>
    <mergeCell ref="WAS8:WAX8"/>
    <mergeCell ref="VYE8:VYJ8"/>
    <mergeCell ref="VYK8:VYP8"/>
    <mergeCell ref="VYQ8:VYV8"/>
    <mergeCell ref="VYW8:VZB8"/>
    <mergeCell ref="VZC8:VZH8"/>
    <mergeCell ref="VZI8:VZN8"/>
    <mergeCell ref="VWU8:VWZ8"/>
    <mergeCell ref="VXA8:VXF8"/>
    <mergeCell ref="VXG8:VXL8"/>
    <mergeCell ref="VXM8:VXR8"/>
    <mergeCell ref="VXS8:VXX8"/>
    <mergeCell ref="VXY8:VYD8"/>
    <mergeCell ref="VVK8:VVP8"/>
    <mergeCell ref="VVQ8:VVV8"/>
    <mergeCell ref="VVW8:VWB8"/>
    <mergeCell ref="VWC8:VWH8"/>
    <mergeCell ref="VWI8:VWN8"/>
    <mergeCell ref="VWO8:VWT8"/>
    <mergeCell ref="VUA8:VUF8"/>
    <mergeCell ref="VUG8:VUL8"/>
    <mergeCell ref="VUM8:VUR8"/>
    <mergeCell ref="VUS8:VUX8"/>
    <mergeCell ref="VUY8:VVD8"/>
    <mergeCell ref="VVE8:VVJ8"/>
    <mergeCell ref="VSQ8:VSV8"/>
    <mergeCell ref="VSW8:VTB8"/>
    <mergeCell ref="VTC8:VTH8"/>
    <mergeCell ref="VTI8:VTN8"/>
    <mergeCell ref="VTO8:VTT8"/>
    <mergeCell ref="VTU8:VTZ8"/>
    <mergeCell ref="VRG8:VRL8"/>
    <mergeCell ref="VRM8:VRR8"/>
    <mergeCell ref="VRS8:VRX8"/>
    <mergeCell ref="VRY8:VSD8"/>
    <mergeCell ref="VSE8:VSJ8"/>
    <mergeCell ref="VSK8:VSP8"/>
    <mergeCell ref="VPW8:VQB8"/>
    <mergeCell ref="VQC8:VQH8"/>
    <mergeCell ref="VQI8:VQN8"/>
    <mergeCell ref="VQO8:VQT8"/>
    <mergeCell ref="VQU8:VQZ8"/>
    <mergeCell ref="VRA8:VRF8"/>
    <mergeCell ref="VOM8:VOR8"/>
    <mergeCell ref="VOS8:VOX8"/>
    <mergeCell ref="VOY8:VPD8"/>
    <mergeCell ref="VPE8:VPJ8"/>
    <mergeCell ref="VPK8:VPP8"/>
    <mergeCell ref="VPQ8:VPV8"/>
    <mergeCell ref="VNC8:VNH8"/>
    <mergeCell ref="VNI8:VNN8"/>
    <mergeCell ref="VNO8:VNT8"/>
    <mergeCell ref="VNU8:VNZ8"/>
    <mergeCell ref="VOA8:VOF8"/>
    <mergeCell ref="VOG8:VOL8"/>
    <mergeCell ref="VLS8:VLX8"/>
    <mergeCell ref="VLY8:VMD8"/>
    <mergeCell ref="VME8:VMJ8"/>
    <mergeCell ref="VMK8:VMP8"/>
    <mergeCell ref="VMQ8:VMV8"/>
    <mergeCell ref="VMW8:VNB8"/>
    <mergeCell ref="VKI8:VKN8"/>
    <mergeCell ref="VKO8:VKT8"/>
    <mergeCell ref="VKU8:VKZ8"/>
    <mergeCell ref="VLA8:VLF8"/>
    <mergeCell ref="VLG8:VLL8"/>
    <mergeCell ref="VLM8:VLR8"/>
    <mergeCell ref="VIY8:VJD8"/>
    <mergeCell ref="VJE8:VJJ8"/>
    <mergeCell ref="VJK8:VJP8"/>
    <mergeCell ref="VJQ8:VJV8"/>
    <mergeCell ref="VJW8:VKB8"/>
    <mergeCell ref="VKC8:VKH8"/>
    <mergeCell ref="VHO8:VHT8"/>
    <mergeCell ref="VHU8:VHZ8"/>
    <mergeCell ref="VIA8:VIF8"/>
    <mergeCell ref="VIG8:VIL8"/>
    <mergeCell ref="VIM8:VIR8"/>
    <mergeCell ref="VIS8:VIX8"/>
    <mergeCell ref="VGE8:VGJ8"/>
    <mergeCell ref="VGK8:VGP8"/>
    <mergeCell ref="VGQ8:VGV8"/>
    <mergeCell ref="VGW8:VHB8"/>
    <mergeCell ref="VHC8:VHH8"/>
    <mergeCell ref="VHI8:VHN8"/>
    <mergeCell ref="VEU8:VEZ8"/>
    <mergeCell ref="VFA8:VFF8"/>
    <mergeCell ref="VFG8:VFL8"/>
    <mergeCell ref="VFM8:VFR8"/>
    <mergeCell ref="VFS8:VFX8"/>
    <mergeCell ref="VFY8:VGD8"/>
    <mergeCell ref="VDK8:VDP8"/>
    <mergeCell ref="VDQ8:VDV8"/>
    <mergeCell ref="VDW8:VEB8"/>
    <mergeCell ref="VEC8:VEH8"/>
    <mergeCell ref="VEI8:VEN8"/>
    <mergeCell ref="VEO8:VET8"/>
    <mergeCell ref="VCA8:VCF8"/>
    <mergeCell ref="VCG8:VCL8"/>
    <mergeCell ref="VCM8:VCR8"/>
    <mergeCell ref="VCS8:VCX8"/>
    <mergeCell ref="VCY8:VDD8"/>
    <mergeCell ref="VDE8:VDJ8"/>
    <mergeCell ref="VAQ8:VAV8"/>
    <mergeCell ref="VAW8:VBB8"/>
    <mergeCell ref="VBC8:VBH8"/>
    <mergeCell ref="VBI8:VBN8"/>
    <mergeCell ref="VBO8:VBT8"/>
    <mergeCell ref="VBU8:VBZ8"/>
    <mergeCell ref="UZG8:UZL8"/>
    <mergeCell ref="UZM8:UZR8"/>
    <mergeCell ref="UZS8:UZX8"/>
    <mergeCell ref="UZY8:VAD8"/>
    <mergeCell ref="VAE8:VAJ8"/>
    <mergeCell ref="VAK8:VAP8"/>
    <mergeCell ref="UXW8:UYB8"/>
    <mergeCell ref="UYC8:UYH8"/>
    <mergeCell ref="UYI8:UYN8"/>
    <mergeCell ref="UYO8:UYT8"/>
    <mergeCell ref="UYU8:UYZ8"/>
    <mergeCell ref="UZA8:UZF8"/>
    <mergeCell ref="UWM8:UWR8"/>
    <mergeCell ref="UWS8:UWX8"/>
    <mergeCell ref="UWY8:UXD8"/>
    <mergeCell ref="UXE8:UXJ8"/>
    <mergeCell ref="UXK8:UXP8"/>
    <mergeCell ref="UXQ8:UXV8"/>
    <mergeCell ref="UVC8:UVH8"/>
    <mergeCell ref="UVI8:UVN8"/>
    <mergeCell ref="UVO8:UVT8"/>
    <mergeCell ref="UVU8:UVZ8"/>
    <mergeCell ref="UWA8:UWF8"/>
    <mergeCell ref="UWG8:UWL8"/>
    <mergeCell ref="UTS8:UTX8"/>
    <mergeCell ref="UTY8:UUD8"/>
    <mergeCell ref="UUE8:UUJ8"/>
    <mergeCell ref="UUK8:UUP8"/>
    <mergeCell ref="UUQ8:UUV8"/>
    <mergeCell ref="UUW8:UVB8"/>
    <mergeCell ref="USI8:USN8"/>
    <mergeCell ref="USO8:UST8"/>
    <mergeCell ref="USU8:USZ8"/>
    <mergeCell ref="UTA8:UTF8"/>
    <mergeCell ref="UTG8:UTL8"/>
    <mergeCell ref="UTM8:UTR8"/>
    <mergeCell ref="UQY8:URD8"/>
    <mergeCell ref="URE8:URJ8"/>
    <mergeCell ref="URK8:URP8"/>
    <mergeCell ref="URQ8:URV8"/>
    <mergeCell ref="URW8:USB8"/>
    <mergeCell ref="USC8:USH8"/>
    <mergeCell ref="UPO8:UPT8"/>
    <mergeCell ref="UPU8:UPZ8"/>
    <mergeCell ref="UQA8:UQF8"/>
    <mergeCell ref="UQG8:UQL8"/>
    <mergeCell ref="UQM8:UQR8"/>
    <mergeCell ref="UQS8:UQX8"/>
    <mergeCell ref="UOE8:UOJ8"/>
    <mergeCell ref="UOK8:UOP8"/>
    <mergeCell ref="UOQ8:UOV8"/>
    <mergeCell ref="UOW8:UPB8"/>
    <mergeCell ref="UPC8:UPH8"/>
    <mergeCell ref="UPI8:UPN8"/>
    <mergeCell ref="UMU8:UMZ8"/>
    <mergeCell ref="UNA8:UNF8"/>
    <mergeCell ref="UNG8:UNL8"/>
    <mergeCell ref="UNM8:UNR8"/>
    <mergeCell ref="UNS8:UNX8"/>
    <mergeCell ref="UNY8:UOD8"/>
    <mergeCell ref="ULK8:ULP8"/>
    <mergeCell ref="ULQ8:ULV8"/>
    <mergeCell ref="ULW8:UMB8"/>
    <mergeCell ref="UMC8:UMH8"/>
    <mergeCell ref="UMI8:UMN8"/>
    <mergeCell ref="UMO8:UMT8"/>
    <mergeCell ref="UKA8:UKF8"/>
    <mergeCell ref="UKG8:UKL8"/>
    <mergeCell ref="UKM8:UKR8"/>
    <mergeCell ref="UKS8:UKX8"/>
    <mergeCell ref="UKY8:ULD8"/>
    <mergeCell ref="ULE8:ULJ8"/>
    <mergeCell ref="UIQ8:UIV8"/>
    <mergeCell ref="UIW8:UJB8"/>
    <mergeCell ref="UJC8:UJH8"/>
    <mergeCell ref="UJI8:UJN8"/>
    <mergeCell ref="UJO8:UJT8"/>
    <mergeCell ref="UJU8:UJZ8"/>
    <mergeCell ref="UHG8:UHL8"/>
    <mergeCell ref="UHM8:UHR8"/>
    <mergeCell ref="UHS8:UHX8"/>
    <mergeCell ref="UHY8:UID8"/>
    <mergeCell ref="UIE8:UIJ8"/>
    <mergeCell ref="UIK8:UIP8"/>
    <mergeCell ref="UFW8:UGB8"/>
    <mergeCell ref="UGC8:UGH8"/>
    <mergeCell ref="UGI8:UGN8"/>
    <mergeCell ref="UGO8:UGT8"/>
    <mergeCell ref="UGU8:UGZ8"/>
    <mergeCell ref="UHA8:UHF8"/>
    <mergeCell ref="UEM8:UER8"/>
    <mergeCell ref="UES8:UEX8"/>
    <mergeCell ref="UEY8:UFD8"/>
    <mergeCell ref="UFE8:UFJ8"/>
    <mergeCell ref="UFK8:UFP8"/>
    <mergeCell ref="UFQ8:UFV8"/>
    <mergeCell ref="UDC8:UDH8"/>
    <mergeCell ref="UDI8:UDN8"/>
    <mergeCell ref="UDO8:UDT8"/>
    <mergeCell ref="UDU8:UDZ8"/>
    <mergeCell ref="UEA8:UEF8"/>
    <mergeCell ref="UEG8:UEL8"/>
    <mergeCell ref="UBS8:UBX8"/>
    <mergeCell ref="UBY8:UCD8"/>
    <mergeCell ref="UCE8:UCJ8"/>
    <mergeCell ref="UCK8:UCP8"/>
    <mergeCell ref="UCQ8:UCV8"/>
    <mergeCell ref="UCW8:UDB8"/>
    <mergeCell ref="UAI8:UAN8"/>
    <mergeCell ref="UAO8:UAT8"/>
    <mergeCell ref="UAU8:UAZ8"/>
    <mergeCell ref="UBA8:UBF8"/>
    <mergeCell ref="UBG8:UBL8"/>
    <mergeCell ref="UBM8:UBR8"/>
    <mergeCell ref="TYY8:TZD8"/>
    <mergeCell ref="TZE8:TZJ8"/>
    <mergeCell ref="TZK8:TZP8"/>
    <mergeCell ref="TZQ8:TZV8"/>
    <mergeCell ref="TZW8:UAB8"/>
    <mergeCell ref="UAC8:UAH8"/>
    <mergeCell ref="TXO8:TXT8"/>
    <mergeCell ref="TXU8:TXZ8"/>
    <mergeCell ref="TYA8:TYF8"/>
    <mergeCell ref="TYG8:TYL8"/>
    <mergeCell ref="TYM8:TYR8"/>
    <mergeCell ref="TYS8:TYX8"/>
    <mergeCell ref="TWE8:TWJ8"/>
    <mergeCell ref="TWK8:TWP8"/>
    <mergeCell ref="TWQ8:TWV8"/>
    <mergeCell ref="TWW8:TXB8"/>
    <mergeCell ref="TXC8:TXH8"/>
    <mergeCell ref="TXI8:TXN8"/>
    <mergeCell ref="TUU8:TUZ8"/>
    <mergeCell ref="TVA8:TVF8"/>
    <mergeCell ref="TVG8:TVL8"/>
    <mergeCell ref="TVM8:TVR8"/>
    <mergeCell ref="TVS8:TVX8"/>
    <mergeCell ref="TVY8:TWD8"/>
    <mergeCell ref="TTK8:TTP8"/>
    <mergeCell ref="TTQ8:TTV8"/>
    <mergeCell ref="TTW8:TUB8"/>
    <mergeCell ref="TUC8:TUH8"/>
    <mergeCell ref="TUI8:TUN8"/>
    <mergeCell ref="TUO8:TUT8"/>
    <mergeCell ref="TSA8:TSF8"/>
    <mergeCell ref="TSG8:TSL8"/>
    <mergeCell ref="TSM8:TSR8"/>
    <mergeCell ref="TSS8:TSX8"/>
    <mergeCell ref="TSY8:TTD8"/>
    <mergeCell ref="TTE8:TTJ8"/>
    <mergeCell ref="TQQ8:TQV8"/>
    <mergeCell ref="TQW8:TRB8"/>
    <mergeCell ref="TRC8:TRH8"/>
    <mergeCell ref="TRI8:TRN8"/>
    <mergeCell ref="TRO8:TRT8"/>
    <mergeCell ref="TRU8:TRZ8"/>
    <mergeCell ref="TPG8:TPL8"/>
    <mergeCell ref="TPM8:TPR8"/>
    <mergeCell ref="TPS8:TPX8"/>
    <mergeCell ref="TPY8:TQD8"/>
    <mergeCell ref="TQE8:TQJ8"/>
    <mergeCell ref="TQK8:TQP8"/>
    <mergeCell ref="TNW8:TOB8"/>
    <mergeCell ref="TOC8:TOH8"/>
    <mergeCell ref="TOI8:TON8"/>
    <mergeCell ref="TOO8:TOT8"/>
    <mergeCell ref="TOU8:TOZ8"/>
    <mergeCell ref="TPA8:TPF8"/>
    <mergeCell ref="TMM8:TMR8"/>
    <mergeCell ref="TMS8:TMX8"/>
    <mergeCell ref="TMY8:TND8"/>
    <mergeCell ref="TNE8:TNJ8"/>
    <mergeCell ref="TNK8:TNP8"/>
    <mergeCell ref="TNQ8:TNV8"/>
    <mergeCell ref="TLC8:TLH8"/>
    <mergeCell ref="TLI8:TLN8"/>
    <mergeCell ref="TLO8:TLT8"/>
    <mergeCell ref="TLU8:TLZ8"/>
    <mergeCell ref="TMA8:TMF8"/>
    <mergeCell ref="TMG8:TML8"/>
    <mergeCell ref="TJS8:TJX8"/>
    <mergeCell ref="TJY8:TKD8"/>
    <mergeCell ref="TKE8:TKJ8"/>
    <mergeCell ref="TKK8:TKP8"/>
    <mergeCell ref="TKQ8:TKV8"/>
    <mergeCell ref="TKW8:TLB8"/>
    <mergeCell ref="TII8:TIN8"/>
    <mergeCell ref="TIO8:TIT8"/>
    <mergeCell ref="TIU8:TIZ8"/>
    <mergeCell ref="TJA8:TJF8"/>
    <mergeCell ref="TJG8:TJL8"/>
    <mergeCell ref="TJM8:TJR8"/>
    <mergeCell ref="TGY8:THD8"/>
    <mergeCell ref="THE8:THJ8"/>
    <mergeCell ref="THK8:THP8"/>
    <mergeCell ref="THQ8:THV8"/>
    <mergeCell ref="THW8:TIB8"/>
    <mergeCell ref="TIC8:TIH8"/>
    <mergeCell ref="TFO8:TFT8"/>
    <mergeCell ref="TFU8:TFZ8"/>
    <mergeCell ref="TGA8:TGF8"/>
    <mergeCell ref="TGG8:TGL8"/>
    <mergeCell ref="TGM8:TGR8"/>
    <mergeCell ref="TGS8:TGX8"/>
    <mergeCell ref="TEE8:TEJ8"/>
    <mergeCell ref="TEK8:TEP8"/>
    <mergeCell ref="TEQ8:TEV8"/>
    <mergeCell ref="TEW8:TFB8"/>
    <mergeCell ref="TFC8:TFH8"/>
    <mergeCell ref="TFI8:TFN8"/>
    <mergeCell ref="TCU8:TCZ8"/>
    <mergeCell ref="TDA8:TDF8"/>
    <mergeCell ref="TDG8:TDL8"/>
    <mergeCell ref="TDM8:TDR8"/>
    <mergeCell ref="TDS8:TDX8"/>
    <mergeCell ref="TDY8:TED8"/>
    <mergeCell ref="TBK8:TBP8"/>
    <mergeCell ref="TBQ8:TBV8"/>
    <mergeCell ref="TBW8:TCB8"/>
    <mergeCell ref="TCC8:TCH8"/>
    <mergeCell ref="TCI8:TCN8"/>
    <mergeCell ref="TCO8:TCT8"/>
    <mergeCell ref="TAA8:TAF8"/>
    <mergeCell ref="TAG8:TAL8"/>
    <mergeCell ref="TAM8:TAR8"/>
    <mergeCell ref="TAS8:TAX8"/>
    <mergeCell ref="TAY8:TBD8"/>
    <mergeCell ref="TBE8:TBJ8"/>
    <mergeCell ref="SYQ8:SYV8"/>
    <mergeCell ref="SYW8:SZB8"/>
    <mergeCell ref="SZC8:SZH8"/>
    <mergeCell ref="SZI8:SZN8"/>
    <mergeCell ref="SZO8:SZT8"/>
    <mergeCell ref="SZU8:SZZ8"/>
    <mergeCell ref="SXG8:SXL8"/>
    <mergeCell ref="SXM8:SXR8"/>
    <mergeCell ref="SXS8:SXX8"/>
    <mergeCell ref="SXY8:SYD8"/>
    <mergeCell ref="SYE8:SYJ8"/>
    <mergeCell ref="SYK8:SYP8"/>
    <mergeCell ref="SVW8:SWB8"/>
    <mergeCell ref="SWC8:SWH8"/>
    <mergeCell ref="SWI8:SWN8"/>
    <mergeCell ref="SWO8:SWT8"/>
    <mergeCell ref="SWU8:SWZ8"/>
    <mergeCell ref="SXA8:SXF8"/>
    <mergeCell ref="SUM8:SUR8"/>
    <mergeCell ref="SUS8:SUX8"/>
    <mergeCell ref="SUY8:SVD8"/>
    <mergeCell ref="SVE8:SVJ8"/>
    <mergeCell ref="SVK8:SVP8"/>
    <mergeCell ref="SVQ8:SVV8"/>
    <mergeCell ref="STC8:STH8"/>
    <mergeCell ref="STI8:STN8"/>
    <mergeCell ref="STO8:STT8"/>
    <mergeCell ref="STU8:STZ8"/>
    <mergeCell ref="SUA8:SUF8"/>
    <mergeCell ref="SUG8:SUL8"/>
    <mergeCell ref="SRS8:SRX8"/>
    <mergeCell ref="SRY8:SSD8"/>
    <mergeCell ref="SSE8:SSJ8"/>
    <mergeCell ref="SSK8:SSP8"/>
    <mergeCell ref="SSQ8:SSV8"/>
    <mergeCell ref="SSW8:STB8"/>
    <mergeCell ref="SQI8:SQN8"/>
    <mergeCell ref="SQO8:SQT8"/>
    <mergeCell ref="SQU8:SQZ8"/>
    <mergeCell ref="SRA8:SRF8"/>
    <mergeCell ref="SRG8:SRL8"/>
    <mergeCell ref="SRM8:SRR8"/>
    <mergeCell ref="SOY8:SPD8"/>
    <mergeCell ref="SPE8:SPJ8"/>
    <mergeCell ref="SPK8:SPP8"/>
    <mergeCell ref="SPQ8:SPV8"/>
    <mergeCell ref="SPW8:SQB8"/>
    <mergeCell ref="SQC8:SQH8"/>
    <mergeCell ref="SNO8:SNT8"/>
    <mergeCell ref="SNU8:SNZ8"/>
    <mergeCell ref="SOA8:SOF8"/>
    <mergeCell ref="SOG8:SOL8"/>
    <mergeCell ref="SOM8:SOR8"/>
    <mergeCell ref="SOS8:SOX8"/>
    <mergeCell ref="SME8:SMJ8"/>
    <mergeCell ref="SMK8:SMP8"/>
    <mergeCell ref="SMQ8:SMV8"/>
    <mergeCell ref="SMW8:SNB8"/>
    <mergeCell ref="SNC8:SNH8"/>
    <mergeCell ref="SNI8:SNN8"/>
    <mergeCell ref="SKU8:SKZ8"/>
    <mergeCell ref="SLA8:SLF8"/>
    <mergeCell ref="SLG8:SLL8"/>
    <mergeCell ref="SLM8:SLR8"/>
    <mergeCell ref="SLS8:SLX8"/>
    <mergeCell ref="SLY8:SMD8"/>
    <mergeCell ref="SJK8:SJP8"/>
    <mergeCell ref="SJQ8:SJV8"/>
    <mergeCell ref="SJW8:SKB8"/>
    <mergeCell ref="SKC8:SKH8"/>
    <mergeCell ref="SKI8:SKN8"/>
    <mergeCell ref="SKO8:SKT8"/>
    <mergeCell ref="SIA8:SIF8"/>
    <mergeCell ref="SIG8:SIL8"/>
    <mergeCell ref="SIM8:SIR8"/>
    <mergeCell ref="SIS8:SIX8"/>
    <mergeCell ref="SIY8:SJD8"/>
    <mergeCell ref="SJE8:SJJ8"/>
    <mergeCell ref="SGQ8:SGV8"/>
    <mergeCell ref="SGW8:SHB8"/>
    <mergeCell ref="SHC8:SHH8"/>
    <mergeCell ref="SHI8:SHN8"/>
    <mergeCell ref="SHO8:SHT8"/>
    <mergeCell ref="SHU8:SHZ8"/>
    <mergeCell ref="SFG8:SFL8"/>
    <mergeCell ref="SFM8:SFR8"/>
    <mergeCell ref="SFS8:SFX8"/>
    <mergeCell ref="SFY8:SGD8"/>
    <mergeCell ref="SGE8:SGJ8"/>
    <mergeCell ref="SGK8:SGP8"/>
    <mergeCell ref="SDW8:SEB8"/>
    <mergeCell ref="SEC8:SEH8"/>
    <mergeCell ref="SEI8:SEN8"/>
    <mergeCell ref="SEO8:SET8"/>
    <mergeCell ref="SEU8:SEZ8"/>
    <mergeCell ref="SFA8:SFF8"/>
    <mergeCell ref="SCM8:SCR8"/>
    <mergeCell ref="SCS8:SCX8"/>
    <mergeCell ref="SCY8:SDD8"/>
    <mergeCell ref="SDE8:SDJ8"/>
    <mergeCell ref="SDK8:SDP8"/>
    <mergeCell ref="SDQ8:SDV8"/>
    <mergeCell ref="SBC8:SBH8"/>
    <mergeCell ref="SBI8:SBN8"/>
    <mergeCell ref="SBO8:SBT8"/>
    <mergeCell ref="SBU8:SBZ8"/>
    <mergeCell ref="SCA8:SCF8"/>
    <mergeCell ref="SCG8:SCL8"/>
    <mergeCell ref="RZS8:RZX8"/>
    <mergeCell ref="RZY8:SAD8"/>
    <mergeCell ref="SAE8:SAJ8"/>
    <mergeCell ref="SAK8:SAP8"/>
    <mergeCell ref="SAQ8:SAV8"/>
    <mergeCell ref="SAW8:SBB8"/>
    <mergeCell ref="RYI8:RYN8"/>
    <mergeCell ref="RYO8:RYT8"/>
    <mergeCell ref="RYU8:RYZ8"/>
    <mergeCell ref="RZA8:RZF8"/>
    <mergeCell ref="RZG8:RZL8"/>
    <mergeCell ref="RZM8:RZR8"/>
    <mergeCell ref="RWY8:RXD8"/>
    <mergeCell ref="RXE8:RXJ8"/>
    <mergeCell ref="RXK8:RXP8"/>
    <mergeCell ref="RXQ8:RXV8"/>
    <mergeCell ref="RXW8:RYB8"/>
    <mergeCell ref="RYC8:RYH8"/>
    <mergeCell ref="RVO8:RVT8"/>
    <mergeCell ref="RVU8:RVZ8"/>
    <mergeCell ref="RWA8:RWF8"/>
    <mergeCell ref="RWG8:RWL8"/>
    <mergeCell ref="RWM8:RWR8"/>
    <mergeCell ref="RWS8:RWX8"/>
    <mergeCell ref="RUE8:RUJ8"/>
    <mergeCell ref="RUK8:RUP8"/>
    <mergeCell ref="RUQ8:RUV8"/>
    <mergeCell ref="RUW8:RVB8"/>
    <mergeCell ref="RVC8:RVH8"/>
    <mergeCell ref="RVI8:RVN8"/>
    <mergeCell ref="RSU8:RSZ8"/>
    <mergeCell ref="RTA8:RTF8"/>
    <mergeCell ref="RTG8:RTL8"/>
    <mergeCell ref="RTM8:RTR8"/>
    <mergeCell ref="RTS8:RTX8"/>
    <mergeCell ref="RTY8:RUD8"/>
    <mergeCell ref="RRK8:RRP8"/>
    <mergeCell ref="RRQ8:RRV8"/>
    <mergeCell ref="RRW8:RSB8"/>
    <mergeCell ref="RSC8:RSH8"/>
    <mergeCell ref="RSI8:RSN8"/>
    <mergeCell ref="RSO8:RST8"/>
    <mergeCell ref="RQA8:RQF8"/>
    <mergeCell ref="RQG8:RQL8"/>
    <mergeCell ref="RQM8:RQR8"/>
    <mergeCell ref="RQS8:RQX8"/>
    <mergeCell ref="RQY8:RRD8"/>
    <mergeCell ref="RRE8:RRJ8"/>
    <mergeCell ref="ROQ8:ROV8"/>
    <mergeCell ref="ROW8:RPB8"/>
    <mergeCell ref="RPC8:RPH8"/>
    <mergeCell ref="RPI8:RPN8"/>
    <mergeCell ref="RPO8:RPT8"/>
    <mergeCell ref="RPU8:RPZ8"/>
    <mergeCell ref="RNG8:RNL8"/>
    <mergeCell ref="RNM8:RNR8"/>
    <mergeCell ref="RNS8:RNX8"/>
    <mergeCell ref="RNY8:ROD8"/>
    <mergeCell ref="ROE8:ROJ8"/>
    <mergeCell ref="ROK8:ROP8"/>
    <mergeCell ref="RLW8:RMB8"/>
    <mergeCell ref="RMC8:RMH8"/>
    <mergeCell ref="RMI8:RMN8"/>
    <mergeCell ref="RMO8:RMT8"/>
    <mergeCell ref="RMU8:RMZ8"/>
    <mergeCell ref="RNA8:RNF8"/>
    <mergeCell ref="RKM8:RKR8"/>
    <mergeCell ref="RKS8:RKX8"/>
    <mergeCell ref="RKY8:RLD8"/>
    <mergeCell ref="RLE8:RLJ8"/>
    <mergeCell ref="RLK8:RLP8"/>
    <mergeCell ref="RLQ8:RLV8"/>
    <mergeCell ref="RJC8:RJH8"/>
    <mergeCell ref="RJI8:RJN8"/>
    <mergeCell ref="RJO8:RJT8"/>
    <mergeCell ref="RJU8:RJZ8"/>
    <mergeCell ref="RKA8:RKF8"/>
    <mergeCell ref="RKG8:RKL8"/>
    <mergeCell ref="RHS8:RHX8"/>
    <mergeCell ref="RHY8:RID8"/>
    <mergeCell ref="RIE8:RIJ8"/>
    <mergeCell ref="RIK8:RIP8"/>
    <mergeCell ref="RIQ8:RIV8"/>
    <mergeCell ref="RIW8:RJB8"/>
    <mergeCell ref="RGI8:RGN8"/>
    <mergeCell ref="RGO8:RGT8"/>
    <mergeCell ref="RGU8:RGZ8"/>
    <mergeCell ref="RHA8:RHF8"/>
    <mergeCell ref="RHG8:RHL8"/>
    <mergeCell ref="RHM8:RHR8"/>
    <mergeCell ref="REY8:RFD8"/>
    <mergeCell ref="RFE8:RFJ8"/>
    <mergeCell ref="RFK8:RFP8"/>
    <mergeCell ref="RFQ8:RFV8"/>
    <mergeCell ref="RFW8:RGB8"/>
    <mergeCell ref="RGC8:RGH8"/>
    <mergeCell ref="RDO8:RDT8"/>
    <mergeCell ref="RDU8:RDZ8"/>
    <mergeCell ref="REA8:REF8"/>
    <mergeCell ref="REG8:REL8"/>
    <mergeCell ref="REM8:RER8"/>
    <mergeCell ref="RES8:REX8"/>
    <mergeCell ref="RCE8:RCJ8"/>
    <mergeCell ref="RCK8:RCP8"/>
    <mergeCell ref="RCQ8:RCV8"/>
    <mergeCell ref="RCW8:RDB8"/>
    <mergeCell ref="RDC8:RDH8"/>
    <mergeCell ref="RDI8:RDN8"/>
    <mergeCell ref="RAU8:RAZ8"/>
    <mergeCell ref="RBA8:RBF8"/>
    <mergeCell ref="RBG8:RBL8"/>
    <mergeCell ref="RBM8:RBR8"/>
    <mergeCell ref="RBS8:RBX8"/>
    <mergeCell ref="RBY8:RCD8"/>
    <mergeCell ref="QZK8:QZP8"/>
    <mergeCell ref="QZQ8:QZV8"/>
    <mergeCell ref="QZW8:RAB8"/>
    <mergeCell ref="RAC8:RAH8"/>
    <mergeCell ref="RAI8:RAN8"/>
    <mergeCell ref="RAO8:RAT8"/>
    <mergeCell ref="QYA8:QYF8"/>
    <mergeCell ref="QYG8:QYL8"/>
    <mergeCell ref="QYM8:QYR8"/>
    <mergeCell ref="QYS8:QYX8"/>
    <mergeCell ref="QYY8:QZD8"/>
    <mergeCell ref="QZE8:QZJ8"/>
    <mergeCell ref="QWQ8:QWV8"/>
    <mergeCell ref="QWW8:QXB8"/>
    <mergeCell ref="QXC8:QXH8"/>
    <mergeCell ref="QXI8:QXN8"/>
    <mergeCell ref="QXO8:QXT8"/>
    <mergeCell ref="QXU8:QXZ8"/>
    <mergeCell ref="QVG8:QVL8"/>
    <mergeCell ref="QVM8:QVR8"/>
    <mergeCell ref="QVS8:QVX8"/>
    <mergeCell ref="QVY8:QWD8"/>
    <mergeCell ref="QWE8:QWJ8"/>
    <mergeCell ref="QWK8:QWP8"/>
    <mergeCell ref="QTW8:QUB8"/>
    <mergeCell ref="QUC8:QUH8"/>
    <mergeCell ref="QUI8:QUN8"/>
    <mergeCell ref="QUO8:QUT8"/>
    <mergeCell ref="QUU8:QUZ8"/>
    <mergeCell ref="QVA8:QVF8"/>
    <mergeCell ref="QSM8:QSR8"/>
    <mergeCell ref="QSS8:QSX8"/>
    <mergeCell ref="QSY8:QTD8"/>
    <mergeCell ref="QTE8:QTJ8"/>
    <mergeCell ref="QTK8:QTP8"/>
    <mergeCell ref="QTQ8:QTV8"/>
    <mergeCell ref="QRC8:QRH8"/>
    <mergeCell ref="QRI8:QRN8"/>
    <mergeCell ref="QRO8:QRT8"/>
    <mergeCell ref="QRU8:QRZ8"/>
    <mergeCell ref="QSA8:QSF8"/>
    <mergeCell ref="QSG8:QSL8"/>
    <mergeCell ref="QPS8:QPX8"/>
    <mergeCell ref="QPY8:QQD8"/>
    <mergeCell ref="QQE8:QQJ8"/>
    <mergeCell ref="QQK8:QQP8"/>
    <mergeCell ref="QQQ8:QQV8"/>
    <mergeCell ref="QQW8:QRB8"/>
    <mergeCell ref="QOI8:QON8"/>
    <mergeCell ref="QOO8:QOT8"/>
    <mergeCell ref="QOU8:QOZ8"/>
    <mergeCell ref="QPA8:QPF8"/>
    <mergeCell ref="QPG8:QPL8"/>
    <mergeCell ref="QPM8:QPR8"/>
    <mergeCell ref="QMY8:QND8"/>
    <mergeCell ref="QNE8:QNJ8"/>
    <mergeCell ref="QNK8:QNP8"/>
    <mergeCell ref="QNQ8:QNV8"/>
    <mergeCell ref="QNW8:QOB8"/>
    <mergeCell ref="QOC8:QOH8"/>
    <mergeCell ref="QLO8:QLT8"/>
    <mergeCell ref="QLU8:QLZ8"/>
    <mergeCell ref="QMA8:QMF8"/>
    <mergeCell ref="QMG8:QML8"/>
    <mergeCell ref="QMM8:QMR8"/>
    <mergeCell ref="QMS8:QMX8"/>
    <mergeCell ref="QKE8:QKJ8"/>
    <mergeCell ref="QKK8:QKP8"/>
    <mergeCell ref="QKQ8:QKV8"/>
    <mergeCell ref="QKW8:QLB8"/>
    <mergeCell ref="QLC8:QLH8"/>
    <mergeCell ref="QLI8:QLN8"/>
    <mergeCell ref="QIU8:QIZ8"/>
    <mergeCell ref="QJA8:QJF8"/>
    <mergeCell ref="QJG8:QJL8"/>
    <mergeCell ref="QJM8:QJR8"/>
    <mergeCell ref="QJS8:QJX8"/>
    <mergeCell ref="QJY8:QKD8"/>
    <mergeCell ref="QHK8:QHP8"/>
    <mergeCell ref="QHQ8:QHV8"/>
    <mergeCell ref="QHW8:QIB8"/>
    <mergeCell ref="QIC8:QIH8"/>
    <mergeCell ref="QII8:QIN8"/>
    <mergeCell ref="QIO8:QIT8"/>
    <mergeCell ref="QGA8:QGF8"/>
    <mergeCell ref="QGG8:QGL8"/>
    <mergeCell ref="QGM8:QGR8"/>
    <mergeCell ref="QGS8:QGX8"/>
    <mergeCell ref="QGY8:QHD8"/>
    <mergeCell ref="QHE8:QHJ8"/>
    <mergeCell ref="QEQ8:QEV8"/>
    <mergeCell ref="QEW8:QFB8"/>
    <mergeCell ref="QFC8:QFH8"/>
    <mergeCell ref="QFI8:QFN8"/>
    <mergeCell ref="QFO8:QFT8"/>
    <mergeCell ref="QFU8:QFZ8"/>
    <mergeCell ref="QDG8:QDL8"/>
    <mergeCell ref="QDM8:QDR8"/>
    <mergeCell ref="QDS8:QDX8"/>
    <mergeCell ref="QDY8:QED8"/>
    <mergeCell ref="QEE8:QEJ8"/>
    <mergeCell ref="QEK8:QEP8"/>
    <mergeCell ref="QBW8:QCB8"/>
    <mergeCell ref="QCC8:QCH8"/>
    <mergeCell ref="QCI8:QCN8"/>
    <mergeCell ref="QCO8:QCT8"/>
    <mergeCell ref="QCU8:QCZ8"/>
    <mergeCell ref="QDA8:QDF8"/>
    <mergeCell ref="QAM8:QAR8"/>
    <mergeCell ref="QAS8:QAX8"/>
    <mergeCell ref="QAY8:QBD8"/>
    <mergeCell ref="QBE8:QBJ8"/>
    <mergeCell ref="QBK8:QBP8"/>
    <mergeCell ref="QBQ8:QBV8"/>
    <mergeCell ref="PZC8:PZH8"/>
    <mergeCell ref="PZI8:PZN8"/>
    <mergeCell ref="PZO8:PZT8"/>
    <mergeCell ref="PZU8:PZZ8"/>
    <mergeCell ref="QAA8:QAF8"/>
    <mergeCell ref="QAG8:QAL8"/>
    <mergeCell ref="PXS8:PXX8"/>
    <mergeCell ref="PXY8:PYD8"/>
    <mergeCell ref="PYE8:PYJ8"/>
    <mergeCell ref="PYK8:PYP8"/>
    <mergeCell ref="PYQ8:PYV8"/>
    <mergeCell ref="PYW8:PZB8"/>
    <mergeCell ref="PWI8:PWN8"/>
    <mergeCell ref="PWO8:PWT8"/>
    <mergeCell ref="PWU8:PWZ8"/>
    <mergeCell ref="PXA8:PXF8"/>
    <mergeCell ref="PXG8:PXL8"/>
    <mergeCell ref="PXM8:PXR8"/>
    <mergeCell ref="PUY8:PVD8"/>
    <mergeCell ref="PVE8:PVJ8"/>
    <mergeCell ref="PVK8:PVP8"/>
    <mergeCell ref="PVQ8:PVV8"/>
    <mergeCell ref="PVW8:PWB8"/>
    <mergeCell ref="PWC8:PWH8"/>
    <mergeCell ref="PTO8:PTT8"/>
    <mergeCell ref="PTU8:PTZ8"/>
    <mergeCell ref="PUA8:PUF8"/>
    <mergeCell ref="PUG8:PUL8"/>
    <mergeCell ref="PUM8:PUR8"/>
    <mergeCell ref="PUS8:PUX8"/>
    <mergeCell ref="PSE8:PSJ8"/>
    <mergeCell ref="PSK8:PSP8"/>
    <mergeCell ref="PSQ8:PSV8"/>
    <mergeCell ref="PSW8:PTB8"/>
    <mergeCell ref="PTC8:PTH8"/>
    <mergeCell ref="PTI8:PTN8"/>
    <mergeCell ref="PQU8:PQZ8"/>
    <mergeCell ref="PRA8:PRF8"/>
    <mergeCell ref="PRG8:PRL8"/>
    <mergeCell ref="PRM8:PRR8"/>
    <mergeCell ref="PRS8:PRX8"/>
    <mergeCell ref="PRY8:PSD8"/>
    <mergeCell ref="PPK8:PPP8"/>
    <mergeCell ref="PPQ8:PPV8"/>
    <mergeCell ref="PPW8:PQB8"/>
    <mergeCell ref="PQC8:PQH8"/>
    <mergeCell ref="PQI8:PQN8"/>
    <mergeCell ref="PQO8:PQT8"/>
    <mergeCell ref="POA8:POF8"/>
    <mergeCell ref="POG8:POL8"/>
    <mergeCell ref="POM8:POR8"/>
    <mergeCell ref="POS8:POX8"/>
    <mergeCell ref="POY8:PPD8"/>
    <mergeCell ref="PPE8:PPJ8"/>
    <mergeCell ref="PMQ8:PMV8"/>
    <mergeCell ref="PMW8:PNB8"/>
    <mergeCell ref="PNC8:PNH8"/>
    <mergeCell ref="PNI8:PNN8"/>
    <mergeCell ref="PNO8:PNT8"/>
    <mergeCell ref="PNU8:PNZ8"/>
    <mergeCell ref="PLG8:PLL8"/>
    <mergeCell ref="PLM8:PLR8"/>
    <mergeCell ref="PLS8:PLX8"/>
    <mergeCell ref="PLY8:PMD8"/>
    <mergeCell ref="PME8:PMJ8"/>
    <mergeCell ref="PMK8:PMP8"/>
    <mergeCell ref="PJW8:PKB8"/>
    <mergeCell ref="PKC8:PKH8"/>
    <mergeCell ref="PKI8:PKN8"/>
    <mergeCell ref="PKO8:PKT8"/>
    <mergeCell ref="PKU8:PKZ8"/>
    <mergeCell ref="PLA8:PLF8"/>
    <mergeCell ref="PIM8:PIR8"/>
    <mergeCell ref="PIS8:PIX8"/>
    <mergeCell ref="PIY8:PJD8"/>
    <mergeCell ref="PJE8:PJJ8"/>
    <mergeCell ref="PJK8:PJP8"/>
    <mergeCell ref="PJQ8:PJV8"/>
    <mergeCell ref="PHC8:PHH8"/>
    <mergeCell ref="PHI8:PHN8"/>
    <mergeCell ref="PHO8:PHT8"/>
    <mergeCell ref="PHU8:PHZ8"/>
    <mergeCell ref="PIA8:PIF8"/>
    <mergeCell ref="PIG8:PIL8"/>
    <mergeCell ref="PFS8:PFX8"/>
    <mergeCell ref="PFY8:PGD8"/>
    <mergeCell ref="PGE8:PGJ8"/>
    <mergeCell ref="PGK8:PGP8"/>
    <mergeCell ref="PGQ8:PGV8"/>
    <mergeCell ref="PGW8:PHB8"/>
    <mergeCell ref="PEI8:PEN8"/>
    <mergeCell ref="PEO8:PET8"/>
    <mergeCell ref="PEU8:PEZ8"/>
    <mergeCell ref="PFA8:PFF8"/>
    <mergeCell ref="PFG8:PFL8"/>
    <mergeCell ref="PFM8:PFR8"/>
    <mergeCell ref="PCY8:PDD8"/>
    <mergeCell ref="PDE8:PDJ8"/>
    <mergeCell ref="PDK8:PDP8"/>
    <mergeCell ref="PDQ8:PDV8"/>
    <mergeCell ref="PDW8:PEB8"/>
    <mergeCell ref="PEC8:PEH8"/>
    <mergeCell ref="PBO8:PBT8"/>
    <mergeCell ref="PBU8:PBZ8"/>
    <mergeCell ref="PCA8:PCF8"/>
    <mergeCell ref="PCG8:PCL8"/>
    <mergeCell ref="PCM8:PCR8"/>
    <mergeCell ref="PCS8:PCX8"/>
    <mergeCell ref="PAE8:PAJ8"/>
    <mergeCell ref="PAK8:PAP8"/>
    <mergeCell ref="PAQ8:PAV8"/>
    <mergeCell ref="PAW8:PBB8"/>
    <mergeCell ref="PBC8:PBH8"/>
    <mergeCell ref="PBI8:PBN8"/>
    <mergeCell ref="OYU8:OYZ8"/>
    <mergeCell ref="OZA8:OZF8"/>
    <mergeCell ref="OZG8:OZL8"/>
    <mergeCell ref="OZM8:OZR8"/>
    <mergeCell ref="OZS8:OZX8"/>
    <mergeCell ref="OZY8:PAD8"/>
    <mergeCell ref="OXK8:OXP8"/>
    <mergeCell ref="OXQ8:OXV8"/>
    <mergeCell ref="OXW8:OYB8"/>
    <mergeCell ref="OYC8:OYH8"/>
    <mergeCell ref="OYI8:OYN8"/>
    <mergeCell ref="OYO8:OYT8"/>
    <mergeCell ref="OWA8:OWF8"/>
    <mergeCell ref="OWG8:OWL8"/>
    <mergeCell ref="OWM8:OWR8"/>
    <mergeCell ref="OWS8:OWX8"/>
    <mergeCell ref="OWY8:OXD8"/>
    <mergeCell ref="OXE8:OXJ8"/>
    <mergeCell ref="OUQ8:OUV8"/>
    <mergeCell ref="OUW8:OVB8"/>
    <mergeCell ref="OVC8:OVH8"/>
    <mergeCell ref="OVI8:OVN8"/>
    <mergeCell ref="OVO8:OVT8"/>
    <mergeCell ref="OVU8:OVZ8"/>
    <mergeCell ref="OTG8:OTL8"/>
    <mergeCell ref="OTM8:OTR8"/>
    <mergeCell ref="OTS8:OTX8"/>
    <mergeCell ref="OTY8:OUD8"/>
    <mergeCell ref="OUE8:OUJ8"/>
    <mergeCell ref="OUK8:OUP8"/>
    <mergeCell ref="ORW8:OSB8"/>
    <mergeCell ref="OSC8:OSH8"/>
    <mergeCell ref="OSI8:OSN8"/>
    <mergeCell ref="OSO8:OST8"/>
    <mergeCell ref="OSU8:OSZ8"/>
    <mergeCell ref="OTA8:OTF8"/>
    <mergeCell ref="OQM8:OQR8"/>
    <mergeCell ref="OQS8:OQX8"/>
    <mergeCell ref="OQY8:ORD8"/>
    <mergeCell ref="ORE8:ORJ8"/>
    <mergeCell ref="ORK8:ORP8"/>
    <mergeCell ref="ORQ8:ORV8"/>
    <mergeCell ref="OPC8:OPH8"/>
    <mergeCell ref="OPI8:OPN8"/>
    <mergeCell ref="OPO8:OPT8"/>
    <mergeCell ref="OPU8:OPZ8"/>
    <mergeCell ref="OQA8:OQF8"/>
    <mergeCell ref="OQG8:OQL8"/>
    <mergeCell ref="ONS8:ONX8"/>
    <mergeCell ref="ONY8:OOD8"/>
    <mergeCell ref="OOE8:OOJ8"/>
    <mergeCell ref="OOK8:OOP8"/>
    <mergeCell ref="OOQ8:OOV8"/>
    <mergeCell ref="OOW8:OPB8"/>
    <mergeCell ref="OMI8:OMN8"/>
    <mergeCell ref="OMO8:OMT8"/>
    <mergeCell ref="OMU8:OMZ8"/>
    <mergeCell ref="ONA8:ONF8"/>
    <mergeCell ref="ONG8:ONL8"/>
    <mergeCell ref="ONM8:ONR8"/>
    <mergeCell ref="OKY8:OLD8"/>
    <mergeCell ref="OLE8:OLJ8"/>
    <mergeCell ref="OLK8:OLP8"/>
    <mergeCell ref="OLQ8:OLV8"/>
    <mergeCell ref="OLW8:OMB8"/>
    <mergeCell ref="OMC8:OMH8"/>
    <mergeCell ref="OJO8:OJT8"/>
    <mergeCell ref="OJU8:OJZ8"/>
    <mergeCell ref="OKA8:OKF8"/>
    <mergeCell ref="OKG8:OKL8"/>
    <mergeCell ref="OKM8:OKR8"/>
    <mergeCell ref="OKS8:OKX8"/>
    <mergeCell ref="OIE8:OIJ8"/>
    <mergeCell ref="OIK8:OIP8"/>
    <mergeCell ref="OIQ8:OIV8"/>
    <mergeCell ref="OIW8:OJB8"/>
    <mergeCell ref="OJC8:OJH8"/>
    <mergeCell ref="OJI8:OJN8"/>
    <mergeCell ref="OGU8:OGZ8"/>
    <mergeCell ref="OHA8:OHF8"/>
    <mergeCell ref="OHG8:OHL8"/>
    <mergeCell ref="OHM8:OHR8"/>
    <mergeCell ref="OHS8:OHX8"/>
    <mergeCell ref="OHY8:OID8"/>
    <mergeCell ref="OFK8:OFP8"/>
    <mergeCell ref="OFQ8:OFV8"/>
    <mergeCell ref="OFW8:OGB8"/>
    <mergeCell ref="OGC8:OGH8"/>
    <mergeCell ref="OGI8:OGN8"/>
    <mergeCell ref="OGO8:OGT8"/>
    <mergeCell ref="OEA8:OEF8"/>
    <mergeCell ref="OEG8:OEL8"/>
    <mergeCell ref="OEM8:OER8"/>
    <mergeCell ref="OES8:OEX8"/>
    <mergeCell ref="OEY8:OFD8"/>
    <mergeCell ref="OFE8:OFJ8"/>
    <mergeCell ref="OCQ8:OCV8"/>
    <mergeCell ref="OCW8:ODB8"/>
    <mergeCell ref="ODC8:ODH8"/>
    <mergeCell ref="ODI8:ODN8"/>
    <mergeCell ref="ODO8:ODT8"/>
    <mergeCell ref="ODU8:ODZ8"/>
    <mergeCell ref="OBG8:OBL8"/>
    <mergeCell ref="OBM8:OBR8"/>
    <mergeCell ref="OBS8:OBX8"/>
    <mergeCell ref="OBY8:OCD8"/>
    <mergeCell ref="OCE8:OCJ8"/>
    <mergeCell ref="OCK8:OCP8"/>
    <mergeCell ref="NZW8:OAB8"/>
    <mergeCell ref="OAC8:OAH8"/>
    <mergeCell ref="OAI8:OAN8"/>
    <mergeCell ref="OAO8:OAT8"/>
    <mergeCell ref="OAU8:OAZ8"/>
    <mergeCell ref="OBA8:OBF8"/>
    <mergeCell ref="NYM8:NYR8"/>
    <mergeCell ref="NYS8:NYX8"/>
    <mergeCell ref="NYY8:NZD8"/>
    <mergeCell ref="NZE8:NZJ8"/>
    <mergeCell ref="NZK8:NZP8"/>
    <mergeCell ref="NZQ8:NZV8"/>
    <mergeCell ref="NXC8:NXH8"/>
    <mergeCell ref="NXI8:NXN8"/>
    <mergeCell ref="NXO8:NXT8"/>
    <mergeCell ref="NXU8:NXZ8"/>
    <mergeCell ref="NYA8:NYF8"/>
    <mergeCell ref="NYG8:NYL8"/>
    <mergeCell ref="NVS8:NVX8"/>
    <mergeCell ref="NVY8:NWD8"/>
    <mergeCell ref="NWE8:NWJ8"/>
    <mergeCell ref="NWK8:NWP8"/>
    <mergeCell ref="NWQ8:NWV8"/>
    <mergeCell ref="NWW8:NXB8"/>
    <mergeCell ref="NUI8:NUN8"/>
    <mergeCell ref="NUO8:NUT8"/>
    <mergeCell ref="NUU8:NUZ8"/>
    <mergeCell ref="NVA8:NVF8"/>
    <mergeCell ref="NVG8:NVL8"/>
    <mergeCell ref="NVM8:NVR8"/>
    <mergeCell ref="NSY8:NTD8"/>
    <mergeCell ref="NTE8:NTJ8"/>
    <mergeCell ref="NTK8:NTP8"/>
    <mergeCell ref="NTQ8:NTV8"/>
    <mergeCell ref="NTW8:NUB8"/>
    <mergeCell ref="NUC8:NUH8"/>
    <mergeCell ref="NRO8:NRT8"/>
    <mergeCell ref="NRU8:NRZ8"/>
    <mergeCell ref="NSA8:NSF8"/>
    <mergeCell ref="NSG8:NSL8"/>
    <mergeCell ref="NSM8:NSR8"/>
    <mergeCell ref="NSS8:NSX8"/>
    <mergeCell ref="NQE8:NQJ8"/>
    <mergeCell ref="NQK8:NQP8"/>
    <mergeCell ref="NQQ8:NQV8"/>
    <mergeCell ref="NQW8:NRB8"/>
    <mergeCell ref="NRC8:NRH8"/>
    <mergeCell ref="NRI8:NRN8"/>
    <mergeCell ref="NOU8:NOZ8"/>
    <mergeCell ref="NPA8:NPF8"/>
    <mergeCell ref="NPG8:NPL8"/>
    <mergeCell ref="NPM8:NPR8"/>
    <mergeCell ref="NPS8:NPX8"/>
    <mergeCell ref="NPY8:NQD8"/>
    <mergeCell ref="NNK8:NNP8"/>
    <mergeCell ref="NNQ8:NNV8"/>
    <mergeCell ref="NNW8:NOB8"/>
    <mergeCell ref="NOC8:NOH8"/>
    <mergeCell ref="NOI8:NON8"/>
    <mergeCell ref="NOO8:NOT8"/>
    <mergeCell ref="NMA8:NMF8"/>
    <mergeCell ref="NMG8:NML8"/>
    <mergeCell ref="NMM8:NMR8"/>
    <mergeCell ref="NMS8:NMX8"/>
    <mergeCell ref="NMY8:NND8"/>
    <mergeCell ref="NNE8:NNJ8"/>
    <mergeCell ref="NKQ8:NKV8"/>
    <mergeCell ref="NKW8:NLB8"/>
    <mergeCell ref="NLC8:NLH8"/>
    <mergeCell ref="NLI8:NLN8"/>
    <mergeCell ref="NLO8:NLT8"/>
    <mergeCell ref="NLU8:NLZ8"/>
    <mergeCell ref="NJG8:NJL8"/>
    <mergeCell ref="NJM8:NJR8"/>
    <mergeCell ref="NJS8:NJX8"/>
    <mergeCell ref="NJY8:NKD8"/>
    <mergeCell ref="NKE8:NKJ8"/>
    <mergeCell ref="NKK8:NKP8"/>
    <mergeCell ref="NHW8:NIB8"/>
    <mergeCell ref="NIC8:NIH8"/>
    <mergeCell ref="NII8:NIN8"/>
    <mergeCell ref="NIO8:NIT8"/>
    <mergeCell ref="NIU8:NIZ8"/>
    <mergeCell ref="NJA8:NJF8"/>
    <mergeCell ref="NGM8:NGR8"/>
    <mergeCell ref="NGS8:NGX8"/>
    <mergeCell ref="NGY8:NHD8"/>
    <mergeCell ref="NHE8:NHJ8"/>
    <mergeCell ref="NHK8:NHP8"/>
    <mergeCell ref="NHQ8:NHV8"/>
    <mergeCell ref="NFC8:NFH8"/>
    <mergeCell ref="NFI8:NFN8"/>
    <mergeCell ref="NFO8:NFT8"/>
    <mergeCell ref="NFU8:NFZ8"/>
    <mergeCell ref="NGA8:NGF8"/>
    <mergeCell ref="NGG8:NGL8"/>
    <mergeCell ref="NDS8:NDX8"/>
    <mergeCell ref="NDY8:NED8"/>
    <mergeCell ref="NEE8:NEJ8"/>
    <mergeCell ref="NEK8:NEP8"/>
    <mergeCell ref="NEQ8:NEV8"/>
    <mergeCell ref="NEW8:NFB8"/>
    <mergeCell ref="NCI8:NCN8"/>
    <mergeCell ref="NCO8:NCT8"/>
    <mergeCell ref="NCU8:NCZ8"/>
    <mergeCell ref="NDA8:NDF8"/>
    <mergeCell ref="NDG8:NDL8"/>
    <mergeCell ref="NDM8:NDR8"/>
    <mergeCell ref="NAY8:NBD8"/>
    <mergeCell ref="NBE8:NBJ8"/>
    <mergeCell ref="NBK8:NBP8"/>
    <mergeCell ref="NBQ8:NBV8"/>
    <mergeCell ref="NBW8:NCB8"/>
    <mergeCell ref="NCC8:NCH8"/>
    <mergeCell ref="MZO8:MZT8"/>
    <mergeCell ref="MZU8:MZZ8"/>
    <mergeCell ref="NAA8:NAF8"/>
    <mergeCell ref="NAG8:NAL8"/>
    <mergeCell ref="NAM8:NAR8"/>
    <mergeCell ref="NAS8:NAX8"/>
    <mergeCell ref="MYE8:MYJ8"/>
    <mergeCell ref="MYK8:MYP8"/>
    <mergeCell ref="MYQ8:MYV8"/>
    <mergeCell ref="MYW8:MZB8"/>
    <mergeCell ref="MZC8:MZH8"/>
    <mergeCell ref="MZI8:MZN8"/>
    <mergeCell ref="MWU8:MWZ8"/>
    <mergeCell ref="MXA8:MXF8"/>
    <mergeCell ref="MXG8:MXL8"/>
    <mergeCell ref="MXM8:MXR8"/>
    <mergeCell ref="MXS8:MXX8"/>
    <mergeCell ref="MXY8:MYD8"/>
    <mergeCell ref="MVK8:MVP8"/>
    <mergeCell ref="MVQ8:MVV8"/>
    <mergeCell ref="MVW8:MWB8"/>
    <mergeCell ref="MWC8:MWH8"/>
    <mergeCell ref="MWI8:MWN8"/>
    <mergeCell ref="MWO8:MWT8"/>
    <mergeCell ref="MUA8:MUF8"/>
    <mergeCell ref="MUG8:MUL8"/>
    <mergeCell ref="MUM8:MUR8"/>
    <mergeCell ref="MUS8:MUX8"/>
    <mergeCell ref="MUY8:MVD8"/>
    <mergeCell ref="MVE8:MVJ8"/>
    <mergeCell ref="MSQ8:MSV8"/>
    <mergeCell ref="MSW8:MTB8"/>
    <mergeCell ref="MTC8:MTH8"/>
    <mergeCell ref="MTI8:MTN8"/>
    <mergeCell ref="MTO8:MTT8"/>
    <mergeCell ref="MTU8:MTZ8"/>
    <mergeCell ref="MRG8:MRL8"/>
    <mergeCell ref="MRM8:MRR8"/>
    <mergeCell ref="MRS8:MRX8"/>
    <mergeCell ref="MRY8:MSD8"/>
    <mergeCell ref="MSE8:MSJ8"/>
    <mergeCell ref="MSK8:MSP8"/>
    <mergeCell ref="MPW8:MQB8"/>
    <mergeCell ref="MQC8:MQH8"/>
    <mergeCell ref="MQI8:MQN8"/>
    <mergeCell ref="MQO8:MQT8"/>
    <mergeCell ref="MQU8:MQZ8"/>
    <mergeCell ref="MRA8:MRF8"/>
    <mergeCell ref="MOM8:MOR8"/>
    <mergeCell ref="MOS8:MOX8"/>
    <mergeCell ref="MOY8:MPD8"/>
    <mergeCell ref="MPE8:MPJ8"/>
    <mergeCell ref="MPK8:MPP8"/>
    <mergeCell ref="MPQ8:MPV8"/>
    <mergeCell ref="MNC8:MNH8"/>
    <mergeCell ref="MNI8:MNN8"/>
    <mergeCell ref="MNO8:MNT8"/>
    <mergeCell ref="MNU8:MNZ8"/>
    <mergeCell ref="MOA8:MOF8"/>
    <mergeCell ref="MOG8:MOL8"/>
    <mergeCell ref="MLS8:MLX8"/>
    <mergeCell ref="MLY8:MMD8"/>
    <mergeCell ref="MME8:MMJ8"/>
    <mergeCell ref="MMK8:MMP8"/>
    <mergeCell ref="MMQ8:MMV8"/>
    <mergeCell ref="MMW8:MNB8"/>
    <mergeCell ref="MKI8:MKN8"/>
    <mergeCell ref="MKO8:MKT8"/>
    <mergeCell ref="MKU8:MKZ8"/>
    <mergeCell ref="MLA8:MLF8"/>
    <mergeCell ref="MLG8:MLL8"/>
    <mergeCell ref="MLM8:MLR8"/>
    <mergeCell ref="MIY8:MJD8"/>
    <mergeCell ref="MJE8:MJJ8"/>
    <mergeCell ref="MJK8:MJP8"/>
    <mergeCell ref="MJQ8:MJV8"/>
    <mergeCell ref="MJW8:MKB8"/>
    <mergeCell ref="MKC8:MKH8"/>
    <mergeCell ref="MHO8:MHT8"/>
    <mergeCell ref="MHU8:MHZ8"/>
    <mergeCell ref="MIA8:MIF8"/>
    <mergeCell ref="MIG8:MIL8"/>
    <mergeCell ref="MIM8:MIR8"/>
    <mergeCell ref="MIS8:MIX8"/>
    <mergeCell ref="MGE8:MGJ8"/>
    <mergeCell ref="MGK8:MGP8"/>
    <mergeCell ref="MGQ8:MGV8"/>
    <mergeCell ref="MGW8:MHB8"/>
    <mergeCell ref="MHC8:MHH8"/>
    <mergeCell ref="MHI8:MHN8"/>
    <mergeCell ref="MEU8:MEZ8"/>
    <mergeCell ref="MFA8:MFF8"/>
    <mergeCell ref="MFG8:MFL8"/>
    <mergeCell ref="MFM8:MFR8"/>
    <mergeCell ref="MFS8:MFX8"/>
    <mergeCell ref="MFY8:MGD8"/>
    <mergeCell ref="MDK8:MDP8"/>
    <mergeCell ref="MDQ8:MDV8"/>
    <mergeCell ref="MDW8:MEB8"/>
    <mergeCell ref="MEC8:MEH8"/>
    <mergeCell ref="MEI8:MEN8"/>
    <mergeCell ref="MEO8:MET8"/>
    <mergeCell ref="MCA8:MCF8"/>
    <mergeCell ref="MCG8:MCL8"/>
    <mergeCell ref="MCM8:MCR8"/>
    <mergeCell ref="MCS8:MCX8"/>
    <mergeCell ref="MCY8:MDD8"/>
    <mergeCell ref="MDE8:MDJ8"/>
    <mergeCell ref="MAQ8:MAV8"/>
    <mergeCell ref="MAW8:MBB8"/>
    <mergeCell ref="MBC8:MBH8"/>
    <mergeCell ref="MBI8:MBN8"/>
    <mergeCell ref="MBO8:MBT8"/>
    <mergeCell ref="MBU8:MBZ8"/>
    <mergeCell ref="LZG8:LZL8"/>
    <mergeCell ref="LZM8:LZR8"/>
    <mergeCell ref="LZS8:LZX8"/>
    <mergeCell ref="LZY8:MAD8"/>
    <mergeCell ref="MAE8:MAJ8"/>
    <mergeCell ref="MAK8:MAP8"/>
    <mergeCell ref="LXW8:LYB8"/>
    <mergeCell ref="LYC8:LYH8"/>
    <mergeCell ref="LYI8:LYN8"/>
    <mergeCell ref="LYO8:LYT8"/>
    <mergeCell ref="LYU8:LYZ8"/>
    <mergeCell ref="LZA8:LZF8"/>
    <mergeCell ref="LWM8:LWR8"/>
    <mergeCell ref="LWS8:LWX8"/>
    <mergeCell ref="LWY8:LXD8"/>
    <mergeCell ref="LXE8:LXJ8"/>
    <mergeCell ref="LXK8:LXP8"/>
    <mergeCell ref="LXQ8:LXV8"/>
    <mergeCell ref="LVC8:LVH8"/>
    <mergeCell ref="LVI8:LVN8"/>
    <mergeCell ref="LVO8:LVT8"/>
    <mergeCell ref="LVU8:LVZ8"/>
    <mergeCell ref="LWA8:LWF8"/>
    <mergeCell ref="LWG8:LWL8"/>
    <mergeCell ref="LTS8:LTX8"/>
    <mergeCell ref="LTY8:LUD8"/>
    <mergeCell ref="LUE8:LUJ8"/>
    <mergeCell ref="LUK8:LUP8"/>
    <mergeCell ref="LUQ8:LUV8"/>
    <mergeCell ref="LUW8:LVB8"/>
    <mergeCell ref="LSI8:LSN8"/>
    <mergeCell ref="LSO8:LST8"/>
    <mergeCell ref="LSU8:LSZ8"/>
    <mergeCell ref="LTA8:LTF8"/>
    <mergeCell ref="LTG8:LTL8"/>
    <mergeCell ref="LTM8:LTR8"/>
    <mergeCell ref="LQY8:LRD8"/>
    <mergeCell ref="LRE8:LRJ8"/>
    <mergeCell ref="LRK8:LRP8"/>
    <mergeCell ref="LRQ8:LRV8"/>
    <mergeCell ref="LRW8:LSB8"/>
    <mergeCell ref="LSC8:LSH8"/>
    <mergeCell ref="LPO8:LPT8"/>
    <mergeCell ref="LPU8:LPZ8"/>
    <mergeCell ref="LQA8:LQF8"/>
    <mergeCell ref="LQG8:LQL8"/>
    <mergeCell ref="LQM8:LQR8"/>
    <mergeCell ref="LQS8:LQX8"/>
    <mergeCell ref="LOE8:LOJ8"/>
    <mergeCell ref="LOK8:LOP8"/>
    <mergeCell ref="LOQ8:LOV8"/>
    <mergeCell ref="LOW8:LPB8"/>
    <mergeCell ref="LPC8:LPH8"/>
    <mergeCell ref="LPI8:LPN8"/>
    <mergeCell ref="LMU8:LMZ8"/>
    <mergeCell ref="LNA8:LNF8"/>
    <mergeCell ref="LNG8:LNL8"/>
    <mergeCell ref="LNM8:LNR8"/>
    <mergeCell ref="LNS8:LNX8"/>
    <mergeCell ref="LNY8:LOD8"/>
    <mergeCell ref="LLK8:LLP8"/>
    <mergeCell ref="LLQ8:LLV8"/>
    <mergeCell ref="LLW8:LMB8"/>
    <mergeCell ref="LMC8:LMH8"/>
    <mergeCell ref="LMI8:LMN8"/>
    <mergeCell ref="LMO8:LMT8"/>
    <mergeCell ref="LKA8:LKF8"/>
    <mergeCell ref="LKG8:LKL8"/>
    <mergeCell ref="LKM8:LKR8"/>
    <mergeCell ref="LKS8:LKX8"/>
    <mergeCell ref="LKY8:LLD8"/>
    <mergeCell ref="LLE8:LLJ8"/>
    <mergeCell ref="LIQ8:LIV8"/>
    <mergeCell ref="LIW8:LJB8"/>
    <mergeCell ref="LJC8:LJH8"/>
    <mergeCell ref="LJI8:LJN8"/>
    <mergeCell ref="LJO8:LJT8"/>
    <mergeCell ref="LJU8:LJZ8"/>
    <mergeCell ref="LHG8:LHL8"/>
    <mergeCell ref="LHM8:LHR8"/>
    <mergeCell ref="LHS8:LHX8"/>
    <mergeCell ref="LHY8:LID8"/>
    <mergeCell ref="LIE8:LIJ8"/>
    <mergeCell ref="LIK8:LIP8"/>
    <mergeCell ref="LFW8:LGB8"/>
    <mergeCell ref="LGC8:LGH8"/>
    <mergeCell ref="LGI8:LGN8"/>
    <mergeCell ref="LGO8:LGT8"/>
    <mergeCell ref="LGU8:LGZ8"/>
    <mergeCell ref="LHA8:LHF8"/>
    <mergeCell ref="LEM8:LER8"/>
    <mergeCell ref="LES8:LEX8"/>
    <mergeCell ref="LEY8:LFD8"/>
    <mergeCell ref="LFE8:LFJ8"/>
    <mergeCell ref="LFK8:LFP8"/>
    <mergeCell ref="LFQ8:LFV8"/>
    <mergeCell ref="LDC8:LDH8"/>
    <mergeCell ref="LDI8:LDN8"/>
    <mergeCell ref="LDO8:LDT8"/>
    <mergeCell ref="LDU8:LDZ8"/>
    <mergeCell ref="LEA8:LEF8"/>
    <mergeCell ref="LEG8:LEL8"/>
    <mergeCell ref="LBS8:LBX8"/>
    <mergeCell ref="LBY8:LCD8"/>
    <mergeCell ref="LCE8:LCJ8"/>
    <mergeCell ref="LCK8:LCP8"/>
    <mergeCell ref="LCQ8:LCV8"/>
    <mergeCell ref="LCW8:LDB8"/>
    <mergeCell ref="LAI8:LAN8"/>
    <mergeCell ref="LAO8:LAT8"/>
    <mergeCell ref="LAU8:LAZ8"/>
    <mergeCell ref="LBA8:LBF8"/>
    <mergeCell ref="LBG8:LBL8"/>
    <mergeCell ref="LBM8:LBR8"/>
    <mergeCell ref="KYY8:KZD8"/>
    <mergeCell ref="KZE8:KZJ8"/>
    <mergeCell ref="KZK8:KZP8"/>
    <mergeCell ref="KZQ8:KZV8"/>
    <mergeCell ref="KZW8:LAB8"/>
    <mergeCell ref="LAC8:LAH8"/>
    <mergeCell ref="KXO8:KXT8"/>
    <mergeCell ref="KXU8:KXZ8"/>
    <mergeCell ref="KYA8:KYF8"/>
    <mergeCell ref="KYG8:KYL8"/>
    <mergeCell ref="KYM8:KYR8"/>
    <mergeCell ref="KYS8:KYX8"/>
    <mergeCell ref="KWE8:KWJ8"/>
    <mergeCell ref="KWK8:KWP8"/>
    <mergeCell ref="KWQ8:KWV8"/>
    <mergeCell ref="KWW8:KXB8"/>
    <mergeCell ref="KXC8:KXH8"/>
    <mergeCell ref="KXI8:KXN8"/>
    <mergeCell ref="KUU8:KUZ8"/>
    <mergeCell ref="KVA8:KVF8"/>
    <mergeCell ref="KVG8:KVL8"/>
    <mergeCell ref="KVM8:KVR8"/>
    <mergeCell ref="KVS8:KVX8"/>
    <mergeCell ref="KVY8:KWD8"/>
    <mergeCell ref="KTK8:KTP8"/>
    <mergeCell ref="KTQ8:KTV8"/>
    <mergeCell ref="KTW8:KUB8"/>
    <mergeCell ref="KUC8:KUH8"/>
    <mergeCell ref="KUI8:KUN8"/>
    <mergeCell ref="KUO8:KUT8"/>
    <mergeCell ref="KSA8:KSF8"/>
    <mergeCell ref="KSG8:KSL8"/>
    <mergeCell ref="KSM8:KSR8"/>
    <mergeCell ref="KSS8:KSX8"/>
    <mergeCell ref="KSY8:KTD8"/>
    <mergeCell ref="KTE8:KTJ8"/>
    <mergeCell ref="KQQ8:KQV8"/>
    <mergeCell ref="KQW8:KRB8"/>
    <mergeCell ref="KRC8:KRH8"/>
    <mergeCell ref="KRI8:KRN8"/>
    <mergeCell ref="KRO8:KRT8"/>
    <mergeCell ref="KRU8:KRZ8"/>
    <mergeCell ref="KPG8:KPL8"/>
    <mergeCell ref="KPM8:KPR8"/>
    <mergeCell ref="KPS8:KPX8"/>
    <mergeCell ref="KPY8:KQD8"/>
    <mergeCell ref="KQE8:KQJ8"/>
    <mergeCell ref="KQK8:KQP8"/>
    <mergeCell ref="KNW8:KOB8"/>
    <mergeCell ref="KOC8:KOH8"/>
    <mergeCell ref="KOI8:KON8"/>
    <mergeCell ref="KOO8:KOT8"/>
    <mergeCell ref="KOU8:KOZ8"/>
    <mergeCell ref="KPA8:KPF8"/>
    <mergeCell ref="KMM8:KMR8"/>
    <mergeCell ref="KMS8:KMX8"/>
    <mergeCell ref="KMY8:KND8"/>
    <mergeCell ref="KNE8:KNJ8"/>
    <mergeCell ref="KNK8:KNP8"/>
    <mergeCell ref="KNQ8:KNV8"/>
    <mergeCell ref="KLC8:KLH8"/>
    <mergeCell ref="KLI8:KLN8"/>
    <mergeCell ref="KLO8:KLT8"/>
    <mergeCell ref="KLU8:KLZ8"/>
    <mergeCell ref="KMA8:KMF8"/>
    <mergeCell ref="KMG8:KML8"/>
    <mergeCell ref="KJS8:KJX8"/>
    <mergeCell ref="KJY8:KKD8"/>
    <mergeCell ref="KKE8:KKJ8"/>
    <mergeCell ref="KKK8:KKP8"/>
    <mergeCell ref="KKQ8:KKV8"/>
    <mergeCell ref="KKW8:KLB8"/>
    <mergeCell ref="KII8:KIN8"/>
    <mergeCell ref="KIO8:KIT8"/>
    <mergeCell ref="KIU8:KIZ8"/>
    <mergeCell ref="KJA8:KJF8"/>
    <mergeCell ref="KJG8:KJL8"/>
    <mergeCell ref="KJM8:KJR8"/>
    <mergeCell ref="KGY8:KHD8"/>
    <mergeCell ref="KHE8:KHJ8"/>
    <mergeCell ref="KHK8:KHP8"/>
    <mergeCell ref="KHQ8:KHV8"/>
    <mergeCell ref="KHW8:KIB8"/>
    <mergeCell ref="KIC8:KIH8"/>
    <mergeCell ref="KFO8:KFT8"/>
    <mergeCell ref="KFU8:KFZ8"/>
    <mergeCell ref="KGA8:KGF8"/>
    <mergeCell ref="KGG8:KGL8"/>
    <mergeCell ref="KGM8:KGR8"/>
    <mergeCell ref="KGS8:KGX8"/>
    <mergeCell ref="KEE8:KEJ8"/>
    <mergeCell ref="KEK8:KEP8"/>
    <mergeCell ref="KEQ8:KEV8"/>
    <mergeCell ref="KEW8:KFB8"/>
    <mergeCell ref="KFC8:KFH8"/>
    <mergeCell ref="KFI8:KFN8"/>
    <mergeCell ref="KCU8:KCZ8"/>
    <mergeCell ref="KDA8:KDF8"/>
    <mergeCell ref="KDG8:KDL8"/>
    <mergeCell ref="KDM8:KDR8"/>
    <mergeCell ref="KDS8:KDX8"/>
    <mergeCell ref="KDY8:KED8"/>
    <mergeCell ref="KBK8:KBP8"/>
    <mergeCell ref="KBQ8:KBV8"/>
    <mergeCell ref="KBW8:KCB8"/>
    <mergeCell ref="KCC8:KCH8"/>
    <mergeCell ref="KCI8:KCN8"/>
    <mergeCell ref="KCO8:KCT8"/>
    <mergeCell ref="KAA8:KAF8"/>
    <mergeCell ref="KAG8:KAL8"/>
    <mergeCell ref="KAM8:KAR8"/>
    <mergeCell ref="KAS8:KAX8"/>
    <mergeCell ref="KAY8:KBD8"/>
    <mergeCell ref="KBE8:KBJ8"/>
    <mergeCell ref="JYQ8:JYV8"/>
    <mergeCell ref="JYW8:JZB8"/>
    <mergeCell ref="JZC8:JZH8"/>
    <mergeCell ref="JZI8:JZN8"/>
    <mergeCell ref="JZO8:JZT8"/>
    <mergeCell ref="JZU8:JZZ8"/>
    <mergeCell ref="JXG8:JXL8"/>
    <mergeCell ref="JXM8:JXR8"/>
    <mergeCell ref="JXS8:JXX8"/>
    <mergeCell ref="JXY8:JYD8"/>
    <mergeCell ref="JYE8:JYJ8"/>
    <mergeCell ref="JYK8:JYP8"/>
    <mergeCell ref="JVW8:JWB8"/>
    <mergeCell ref="JWC8:JWH8"/>
    <mergeCell ref="JWI8:JWN8"/>
    <mergeCell ref="JWO8:JWT8"/>
    <mergeCell ref="JWU8:JWZ8"/>
    <mergeCell ref="JXA8:JXF8"/>
    <mergeCell ref="JUM8:JUR8"/>
    <mergeCell ref="JUS8:JUX8"/>
    <mergeCell ref="JUY8:JVD8"/>
    <mergeCell ref="JVE8:JVJ8"/>
    <mergeCell ref="JVK8:JVP8"/>
    <mergeCell ref="JVQ8:JVV8"/>
    <mergeCell ref="JTC8:JTH8"/>
    <mergeCell ref="JTI8:JTN8"/>
    <mergeCell ref="JTO8:JTT8"/>
    <mergeCell ref="JTU8:JTZ8"/>
    <mergeCell ref="JUA8:JUF8"/>
    <mergeCell ref="JUG8:JUL8"/>
    <mergeCell ref="JRS8:JRX8"/>
    <mergeCell ref="JRY8:JSD8"/>
    <mergeCell ref="JSE8:JSJ8"/>
    <mergeCell ref="JSK8:JSP8"/>
    <mergeCell ref="JSQ8:JSV8"/>
    <mergeCell ref="JSW8:JTB8"/>
    <mergeCell ref="JQI8:JQN8"/>
    <mergeCell ref="JQO8:JQT8"/>
    <mergeCell ref="JQU8:JQZ8"/>
    <mergeCell ref="JRA8:JRF8"/>
    <mergeCell ref="JRG8:JRL8"/>
    <mergeCell ref="JRM8:JRR8"/>
    <mergeCell ref="JOY8:JPD8"/>
    <mergeCell ref="JPE8:JPJ8"/>
    <mergeCell ref="JPK8:JPP8"/>
    <mergeCell ref="JPQ8:JPV8"/>
    <mergeCell ref="JPW8:JQB8"/>
    <mergeCell ref="JQC8:JQH8"/>
    <mergeCell ref="JNO8:JNT8"/>
    <mergeCell ref="JNU8:JNZ8"/>
    <mergeCell ref="JOA8:JOF8"/>
    <mergeCell ref="JOG8:JOL8"/>
    <mergeCell ref="JOM8:JOR8"/>
    <mergeCell ref="JOS8:JOX8"/>
    <mergeCell ref="JME8:JMJ8"/>
    <mergeCell ref="JMK8:JMP8"/>
    <mergeCell ref="JMQ8:JMV8"/>
    <mergeCell ref="JMW8:JNB8"/>
    <mergeCell ref="JNC8:JNH8"/>
    <mergeCell ref="JNI8:JNN8"/>
    <mergeCell ref="JKU8:JKZ8"/>
    <mergeCell ref="JLA8:JLF8"/>
    <mergeCell ref="JLG8:JLL8"/>
    <mergeCell ref="JLM8:JLR8"/>
    <mergeCell ref="JLS8:JLX8"/>
    <mergeCell ref="JLY8:JMD8"/>
    <mergeCell ref="JJK8:JJP8"/>
    <mergeCell ref="JJQ8:JJV8"/>
    <mergeCell ref="JJW8:JKB8"/>
    <mergeCell ref="JKC8:JKH8"/>
    <mergeCell ref="JKI8:JKN8"/>
    <mergeCell ref="JKO8:JKT8"/>
    <mergeCell ref="JIA8:JIF8"/>
    <mergeCell ref="JIG8:JIL8"/>
    <mergeCell ref="JIM8:JIR8"/>
    <mergeCell ref="JIS8:JIX8"/>
    <mergeCell ref="JIY8:JJD8"/>
    <mergeCell ref="JJE8:JJJ8"/>
    <mergeCell ref="JGQ8:JGV8"/>
    <mergeCell ref="JGW8:JHB8"/>
    <mergeCell ref="JHC8:JHH8"/>
    <mergeCell ref="JHI8:JHN8"/>
    <mergeCell ref="JHO8:JHT8"/>
    <mergeCell ref="JHU8:JHZ8"/>
    <mergeCell ref="JFG8:JFL8"/>
    <mergeCell ref="JFM8:JFR8"/>
    <mergeCell ref="JFS8:JFX8"/>
    <mergeCell ref="JFY8:JGD8"/>
    <mergeCell ref="JGE8:JGJ8"/>
    <mergeCell ref="JGK8:JGP8"/>
    <mergeCell ref="JDW8:JEB8"/>
    <mergeCell ref="JEC8:JEH8"/>
    <mergeCell ref="JEI8:JEN8"/>
    <mergeCell ref="JEO8:JET8"/>
    <mergeCell ref="JEU8:JEZ8"/>
    <mergeCell ref="JFA8:JFF8"/>
    <mergeCell ref="JCM8:JCR8"/>
    <mergeCell ref="JCS8:JCX8"/>
    <mergeCell ref="JCY8:JDD8"/>
    <mergeCell ref="JDE8:JDJ8"/>
    <mergeCell ref="JDK8:JDP8"/>
    <mergeCell ref="JDQ8:JDV8"/>
    <mergeCell ref="JBC8:JBH8"/>
    <mergeCell ref="JBI8:JBN8"/>
    <mergeCell ref="JBO8:JBT8"/>
    <mergeCell ref="JBU8:JBZ8"/>
    <mergeCell ref="JCA8:JCF8"/>
    <mergeCell ref="JCG8:JCL8"/>
    <mergeCell ref="IZS8:IZX8"/>
    <mergeCell ref="IZY8:JAD8"/>
    <mergeCell ref="JAE8:JAJ8"/>
    <mergeCell ref="JAK8:JAP8"/>
    <mergeCell ref="JAQ8:JAV8"/>
    <mergeCell ref="JAW8:JBB8"/>
    <mergeCell ref="IYI8:IYN8"/>
    <mergeCell ref="IYO8:IYT8"/>
    <mergeCell ref="IYU8:IYZ8"/>
    <mergeCell ref="IZA8:IZF8"/>
    <mergeCell ref="IZG8:IZL8"/>
    <mergeCell ref="IZM8:IZR8"/>
    <mergeCell ref="IWY8:IXD8"/>
    <mergeCell ref="IXE8:IXJ8"/>
    <mergeCell ref="IXK8:IXP8"/>
    <mergeCell ref="IXQ8:IXV8"/>
    <mergeCell ref="IXW8:IYB8"/>
    <mergeCell ref="IYC8:IYH8"/>
    <mergeCell ref="IVO8:IVT8"/>
    <mergeCell ref="IVU8:IVZ8"/>
    <mergeCell ref="IWA8:IWF8"/>
    <mergeCell ref="IWG8:IWL8"/>
    <mergeCell ref="IWM8:IWR8"/>
    <mergeCell ref="IWS8:IWX8"/>
    <mergeCell ref="IUE8:IUJ8"/>
    <mergeCell ref="IUK8:IUP8"/>
    <mergeCell ref="IUQ8:IUV8"/>
    <mergeCell ref="IUW8:IVB8"/>
    <mergeCell ref="IVC8:IVH8"/>
    <mergeCell ref="IVI8:IVN8"/>
    <mergeCell ref="ISU8:ISZ8"/>
    <mergeCell ref="ITA8:ITF8"/>
    <mergeCell ref="ITG8:ITL8"/>
    <mergeCell ref="ITM8:ITR8"/>
    <mergeCell ref="ITS8:ITX8"/>
    <mergeCell ref="ITY8:IUD8"/>
    <mergeCell ref="IRK8:IRP8"/>
    <mergeCell ref="IRQ8:IRV8"/>
    <mergeCell ref="IRW8:ISB8"/>
    <mergeCell ref="ISC8:ISH8"/>
    <mergeCell ref="ISI8:ISN8"/>
    <mergeCell ref="ISO8:IST8"/>
    <mergeCell ref="IQA8:IQF8"/>
    <mergeCell ref="IQG8:IQL8"/>
    <mergeCell ref="IQM8:IQR8"/>
    <mergeCell ref="IQS8:IQX8"/>
    <mergeCell ref="IQY8:IRD8"/>
    <mergeCell ref="IRE8:IRJ8"/>
    <mergeCell ref="IOQ8:IOV8"/>
    <mergeCell ref="IOW8:IPB8"/>
    <mergeCell ref="IPC8:IPH8"/>
    <mergeCell ref="IPI8:IPN8"/>
    <mergeCell ref="IPO8:IPT8"/>
    <mergeCell ref="IPU8:IPZ8"/>
    <mergeCell ref="ING8:INL8"/>
    <mergeCell ref="INM8:INR8"/>
    <mergeCell ref="INS8:INX8"/>
    <mergeCell ref="INY8:IOD8"/>
    <mergeCell ref="IOE8:IOJ8"/>
    <mergeCell ref="IOK8:IOP8"/>
    <mergeCell ref="ILW8:IMB8"/>
    <mergeCell ref="IMC8:IMH8"/>
    <mergeCell ref="IMI8:IMN8"/>
    <mergeCell ref="IMO8:IMT8"/>
    <mergeCell ref="IMU8:IMZ8"/>
    <mergeCell ref="INA8:INF8"/>
    <mergeCell ref="IKM8:IKR8"/>
    <mergeCell ref="IKS8:IKX8"/>
    <mergeCell ref="IKY8:ILD8"/>
    <mergeCell ref="ILE8:ILJ8"/>
    <mergeCell ref="ILK8:ILP8"/>
    <mergeCell ref="ILQ8:ILV8"/>
    <mergeCell ref="IJC8:IJH8"/>
    <mergeCell ref="IJI8:IJN8"/>
    <mergeCell ref="IJO8:IJT8"/>
    <mergeCell ref="IJU8:IJZ8"/>
    <mergeCell ref="IKA8:IKF8"/>
    <mergeCell ref="IKG8:IKL8"/>
    <mergeCell ref="IHS8:IHX8"/>
    <mergeCell ref="IHY8:IID8"/>
    <mergeCell ref="IIE8:IIJ8"/>
    <mergeCell ref="IIK8:IIP8"/>
    <mergeCell ref="IIQ8:IIV8"/>
    <mergeCell ref="IIW8:IJB8"/>
    <mergeCell ref="IGI8:IGN8"/>
    <mergeCell ref="IGO8:IGT8"/>
    <mergeCell ref="IGU8:IGZ8"/>
    <mergeCell ref="IHA8:IHF8"/>
    <mergeCell ref="IHG8:IHL8"/>
    <mergeCell ref="IHM8:IHR8"/>
    <mergeCell ref="IEY8:IFD8"/>
    <mergeCell ref="IFE8:IFJ8"/>
    <mergeCell ref="IFK8:IFP8"/>
    <mergeCell ref="IFQ8:IFV8"/>
    <mergeCell ref="IFW8:IGB8"/>
    <mergeCell ref="IGC8:IGH8"/>
    <mergeCell ref="IDO8:IDT8"/>
    <mergeCell ref="IDU8:IDZ8"/>
    <mergeCell ref="IEA8:IEF8"/>
    <mergeCell ref="IEG8:IEL8"/>
    <mergeCell ref="IEM8:IER8"/>
    <mergeCell ref="IES8:IEX8"/>
    <mergeCell ref="ICE8:ICJ8"/>
    <mergeCell ref="ICK8:ICP8"/>
    <mergeCell ref="ICQ8:ICV8"/>
    <mergeCell ref="ICW8:IDB8"/>
    <mergeCell ref="IDC8:IDH8"/>
    <mergeCell ref="IDI8:IDN8"/>
    <mergeCell ref="IAU8:IAZ8"/>
    <mergeCell ref="IBA8:IBF8"/>
    <mergeCell ref="IBG8:IBL8"/>
    <mergeCell ref="IBM8:IBR8"/>
    <mergeCell ref="IBS8:IBX8"/>
    <mergeCell ref="IBY8:ICD8"/>
    <mergeCell ref="HZK8:HZP8"/>
    <mergeCell ref="HZQ8:HZV8"/>
    <mergeCell ref="HZW8:IAB8"/>
    <mergeCell ref="IAC8:IAH8"/>
    <mergeCell ref="IAI8:IAN8"/>
    <mergeCell ref="IAO8:IAT8"/>
    <mergeCell ref="HYA8:HYF8"/>
    <mergeCell ref="HYG8:HYL8"/>
    <mergeCell ref="HYM8:HYR8"/>
    <mergeCell ref="HYS8:HYX8"/>
    <mergeCell ref="HYY8:HZD8"/>
    <mergeCell ref="HZE8:HZJ8"/>
    <mergeCell ref="HWQ8:HWV8"/>
    <mergeCell ref="HWW8:HXB8"/>
    <mergeCell ref="HXC8:HXH8"/>
    <mergeCell ref="HXI8:HXN8"/>
    <mergeCell ref="HXO8:HXT8"/>
    <mergeCell ref="HXU8:HXZ8"/>
    <mergeCell ref="HVG8:HVL8"/>
    <mergeCell ref="HVM8:HVR8"/>
    <mergeCell ref="HVS8:HVX8"/>
    <mergeCell ref="HVY8:HWD8"/>
    <mergeCell ref="HWE8:HWJ8"/>
    <mergeCell ref="HWK8:HWP8"/>
    <mergeCell ref="HTW8:HUB8"/>
    <mergeCell ref="HUC8:HUH8"/>
    <mergeCell ref="HUI8:HUN8"/>
    <mergeCell ref="HUO8:HUT8"/>
    <mergeCell ref="HUU8:HUZ8"/>
    <mergeCell ref="HVA8:HVF8"/>
    <mergeCell ref="HSM8:HSR8"/>
    <mergeCell ref="HSS8:HSX8"/>
    <mergeCell ref="HSY8:HTD8"/>
    <mergeCell ref="HTE8:HTJ8"/>
    <mergeCell ref="HTK8:HTP8"/>
    <mergeCell ref="HTQ8:HTV8"/>
    <mergeCell ref="HRC8:HRH8"/>
    <mergeCell ref="HRI8:HRN8"/>
    <mergeCell ref="HRO8:HRT8"/>
    <mergeCell ref="HRU8:HRZ8"/>
    <mergeCell ref="HSA8:HSF8"/>
    <mergeCell ref="HSG8:HSL8"/>
    <mergeCell ref="HPS8:HPX8"/>
    <mergeCell ref="HPY8:HQD8"/>
    <mergeCell ref="HQE8:HQJ8"/>
    <mergeCell ref="HQK8:HQP8"/>
    <mergeCell ref="HQQ8:HQV8"/>
    <mergeCell ref="HQW8:HRB8"/>
    <mergeCell ref="HOI8:HON8"/>
    <mergeCell ref="HOO8:HOT8"/>
    <mergeCell ref="HOU8:HOZ8"/>
    <mergeCell ref="HPA8:HPF8"/>
    <mergeCell ref="HPG8:HPL8"/>
    <mergeCell ref="HPM8:HPR8"/>
    <mergeCell ref="HMY8:HND8"/>
    <mergeCell ref="HNE8:HNJ8"/>
    <mergeCell ref="HNK8:HNP8"/>
    <mergeCell ref="HNQ8:HNV8"/>
    <mergeCell ref="HNW8:HOB8"/>
    <mergeCell ref="HOC8:HOH8"/>
    <mergeCell ref="HLO8:HLT8"/>
    <mergeCell ref="HLU8:HLZ8"/>
    <mergeCell ref="HMA8:HMF8"/>
    <mergeCell ref="HMG8:HML8"/>
    <mergeCell ref="HMM8:HMR8"/>
    <mergeCell ref="HMS8:HMX8"/>
    <mergeCell ref="HKE8:HKJ8"/>
    <mergeCell ref="HKK8:HKP8"/>
    <mergeCell ref="HKQ8:HKV8"/>
    <mergeCell ref="HKW8:HLB8"/>
    <mergeCell ref="HLC8:HLH8"/>
    <mergeCell ref="HLI8:HLN8"/>
    <mergeCell ref="HIU8:HIZ8"/>
    <mergeCell ref="HJA8:HJF8"/>
    <mergeCell ref="HJG8:HJL8"/>
    <mergeCell ref="HJM8:HJR8"/>
    <mergeCell ref="HJS8:HJX8"/>
    <mergeCell ref="HJY8:HKD8"/>
    <mergeCell ref="HHK8:HHP8"/>
    <mergeCell ref="HHQ8:HHV8"/>
    <mergeCell ref="HHW8:HIB8"/>
    <mergeCell ref="HIC8:HIH8"/>
    <mergeCell ref="HII8:HIN8"/>
    <mergeCell ref="HIO8:HIT8"/>
    <mergeCell ref="HGA8:HGF8"/>
    <mergeCell ref="HGG8:HGL8"/>
    <mergeCell ref="HGM8:HGR8"/>
    <mergeCell ref="HGS8:HGX8"/>
    <mergeCell ref="HGY8:HHD8"/>
    <mergeCell ref="HHE8:HHJ8"/>
    <mergeCell ref="HEQ8:HEV8"/>
    <mergeCell ref="HEW8:HFB8"/>
    <mergeCell ref="HFC8:HFH8"/>
    <mergeCell ref="HFI8:HFN8"/>
    <mergeCell ref="HFO8:HFT8"/>
    <mergeCell ref="HFU8:HFZ8"/>
    <mergeCell ref="HDG8:HDL8"/>
    <mergeCell ref="HDM8:HDR8"/>
    <mergeCell ref="HDS8:HDX8"/>
    <mergeCell ref="HDY8:HED8"/>
    <mergeCell ref="HEE8:HEJ8"/>
    <mergeCell ref="HEK8:HEP8"/>
    <mergeCell ref="HBW8:HCB8"/>
    <mergeCell ref="HCC8:HCH8"/>
    <mergeCell ref="HCI8:HCN8"/>
    <mergeCell ref="HCO8:HCT8"/>
    <mergeCell ref="HCU8:HCZ8"/>
    <mergeCell ref="HDA8:HDF8"/>
    <mergeCell ref="HAM8:HAR8"/>
    <mergeCell ref="HAS8:HAX8"/>
    <mergeCell ref="HAY8:HBD8"/>
    <mergeCell ref="HBE8:HBJ8"/>
    <mergeCell ref="HBK8:HBP8"/>
    <mergeCell ref="HBQ8:HBV8"/>
    <mergeCell ref="GZC8:GZH8"/>
    <mergeCell ref="GZI8:GZN8"/>
    <mergeCell ref="GZO8:GZT8"/>
    <mergeCell ref="GZU8:GZZ8"/>
    <mergeCell ref="HAA8:HAF8"/>
    <mergeCell ref="HAG8:HAL8"/>
    <mergeCell ref="GXS8:GXX8"/>
    <mergeCell ref="GXY8:GYD8"/>
    <mergeCell ref="GYE8:GYJ8"/>
    <mergeCell ref="GYK8:GYP8"/>
    <mergeCell ref="GYQ8:GYV8"/>
    <mergeCell ref="GYW8:GZB8"/>
    <mergeCell ref="GWI8:GWN8"/>
    <mergeCell ref="GWO8:GWT8"/>
    <mergeCell ref="GWU8:GWZ8"/>
    <mergeCell ref="GXA8:GXF8"/>
    <mergeCell ref="GXG8:GXL8"/>
    <mergeCell ref="GXM8:GXR8"/>
    <mergeCell ref="GUY8:GVD8"/>
    <mergeCell ref="GVE8:GVJ8"/>
    <mergeCell ref="GVK8:GVP8"/>
    <mergeCell ref="GVQ8:GVV8"/>
    <mergeCell ref="GVW8:GWB8"/>
    <mergeCell ref="GWC8:GWH8"/>
    <mergeCell ref="GTO8:GTT8"/>
    <mergeCell ref="GTU8:GTZ8"/>
    <mergeCell ref="GUA8:GUF8"/>
    <mergeCell ref="GUG8:GUL8"/>
    <mergeCell ref="GUM8:GUR8"/>
    <mergeCell ref="GUS8:GUX8"/>
    <mergeCell ref="GSE8:GSJ8"/>
    <mergeCell ref="GSK8:GSP8"/>
    <mergeCell ref="GSQ8:GSV8"/>
    <mergeCell ref="GSW8:GTB8"/>
    <mergeCell ref="GTC8:GTH8"/>
    <mergeCell ref="GTI8:GTN8"/>
    <mergeCell ref="GQU8:GQZ8"/>
    <mergeCell ref="GRA8:GRF8"/>
    <mergeCell ref="GRG8:GRL8"/>
    <mergeCell ref="GRM8:GRR8"/>
    <mergeCell ref="GRS8:GRX8"/>
    <mergeCell ref="GRY8:GSD8"/>
    <mergeCell ref="GPK8:GPP8"/>
    <mergeCell ref="GPQ8:GPV8"/>
    <mergeCell ref="GPW8:GQB8"/>
    <mergeCell ref="GQC8:GQH8"/>
    <mergeCell ref="GQI8:GQN8"/>
    <mergeCell ref="GQO8:GQT8"/>
    <mergeCell ref="GOA8:GOF8"/>
    <mergeCell ref="GOG8:GOL8"/>
    <mergeCell ref="GOM8:GOR8"/>
    <mergeCell ref="GOS8:GOX8"/>
    <mergeCell ref="GOY8:GPD8"/>
    <mergeCell ref="GPE8:GPJ8"/>
    <mergeCell ref="GMQ8:GMV8"/>
    <mergeCell ref="GMW8:GNB8"/>
    <mergeCell ref="GNC8:GNH8"/>
    <mergeCell ref="GNI8:GNN8"/>
    <mergeCell ref="GNO8:GNT8"/>
    <mergeCell ref="GNU8:GNZ8"/>
    <mergeCell ref="GLG8:GLL8"/>
    <mergeCell ref="GLM8:GLR8"/>
    <mergeCell ref="GLS8:GLX8"/>
    <mergeCell ref="GLY8:GMD8"/>
    <mergeCell ref="GME8:GMJ8"/>
    <mergeCell ref="GMK8:GMP8"/>
    <mergeCell ref="GJW8:GKB8"/>
    <mergeCell ref="GKC8:GKH8"/>
    <mergeCell ref="GKI8:GKN8"/>
    <mergeCell ref="GKO8:GKT8"/>
    <mergeCell ref="GKU8:GKZ8"/>
    <mergeCell ref="GLA8:GLF8"/>
    <mergeCell ref="GIM8:GIR8"/>
    <mergeCell ref="GIS8:GIX8"/>
    <mergeCell ref="GIY8:GJD8"/>
    <mergeCell ref="GJE8:GJJ8"/>
    <mergeCell ref="GJK8:GJP8"/>
    <mergeCell ref="GJQ8:GJV8"/>
    <mergeCell ref="GHC8:GHH8"/>
    <mergeCell ref="GHI8:GHN8"/>
    <mergeCell ref="GHO8:GHT8"/>
    <mergeCell ref="GHU8:GHZ8"/>
    <mergeCell ref="GIA8:GIF8"/>
    <mergeCell ref="GIG8:GIL8"/>
    <mergeCell ref="GFS8:GFX8"/>
    <mergeCell ref="GFY8:GGD8"/>
    <mergeCell ref="GGE8:GGJ8"/>
    <mergeCell ref="GGK8:GGP8"/>
    <mergeCell ref="GGQ8:GGV8"/>
    <mergeCell ref="GGW8:GHB8"/>
    <mergeCell ref="GEI8:GEN8"/>
    <mergeCell ref="GEO8:GET8"/>
    <mergeCell ref="GEU8:GEZ8"/>
    <mergeCell ref="GFA8:GFF8"/>
    <mergeCell ref="GFG8:GFL8"/>
    <mergeCell ref="GFM8:GFR8"/>
    <mergeCell ref="GCY8:GDD8"/>
    <mergeCell ref="GDE8:GDJ8"/>
    <mergeCell ref="GDK8:GDP8"/>
    <mergeCell ref="GDQ8:GDV8"/>
    <mergeCell ref="GDW8:GEB8"/>
    <mergeCell ref="GEC8:GEH8"/>
    <mergeCell ref="GBO8:GBT8"/>
    <mergeCell ref="GBU8:GBZ8"/>
    <mergeCell ref="GCA8:GCF8"/>
    <mergeCell ref="GCG8:GCL8"/>
    <mergeCell ref="GCM8:GCR8"/>
    <mergeCell ref="GCS8:GCX8"/>
    <mergeCell ref="GAE8:GAJ8"/>
    <mergeCell ref="GAK8:GAP8"/>
    <mergeCell ref="GAQ8:GAV8"/>
    <mergeCell ref="GAW8:GBB8"/>
    <mergeCell ref="GBC8:GBH8"/>
    <mergeCell ref="GBI8:GBN8"/>
    <mergeCell ref="FYU8:FYZ8"/>
    <mergeCell ref="FZA8:FZF8"/>
    <mergeCell ref="FZG8:FZL8"/>
    <mergeCell ref="FZM8:FZR8"/>
    <mergeCell ref="FZS8:FZX8"/>
    <mergeCell ref="FZY8:GAD8"/>
    <mergeCell ref="FXK8:FXP8"/>
    <mergeCell ref="FXQ8:FXV8"/>
    <mergeCell ref="FXW8:FYB8"/>
    <mergeCell ref="FYC8:FYH8"/>
    <mergeCell ref="FYI8:FYN8"/>
    <mergeCell ref="FYO8:FYT8"/>
    <mergeCell ref="FWA8:FWF8"/>
    <mergeCell ref="FWG8:FWL8"/>
    <mergeCell ref="FWM8:FWR8"/>
    <mergeCell ref="FWS8:FWX8"/>
    <mergeCell ref="FWY8:FXD8"/>
    <mergeCell ref="FXE8:FXJ8"/>
    <mergeCell ref="FUQ8:FUV8"/>
    <mergeCell ref="FUW8:FVB8"/>
    <mergeCell ref="FVC8:FVH8"/>
    <mergeCell ref="FVI8:FVN8"/>
    <mergeCell ref="FVO8:FVT8"/>
    <mergeCell ref="FVU8:FVZ8"/>
    <mergeCell ref="FTG8:FTL8"/>
    <mergeCell ref="FTM8:FTR8"/>
    <mergeCell ref="FTS8:FTX8"/>
    <mergeCell ref="FTY8:FUD8"/>
    <mergeCell ref="FUE8:FUJ8"/>
    <mergeCell ref="FUK8:FUP8"/>
    <mergeCell ref="FRW8:FSB8"/>
    <mergeCell ref="FSC8:FSH8"/>
    <mergeCell ref="FSI8:FSN8"/>
    <mergeCell ref="FSO8:FST8"/>
    <mergeCell ref="FSU8:FSZ8"/>
    <mergeCell ref="FTA8:FTF8"/>
    <mergeCell ref="FQM8:FQR8"/>
    <mergeCell ref="FQS8:FQX8"/>
    <mergeCell ref="FQY8:FRD8"/>
    <mergeCell ref="FRE8:FRJ8"/>
    <mergeCell ref="FRK8:FRP8"/>
    <mergeCell ref="FRQ8:FRV8"/>
    <mergeCell ref="FPC8:FPH8"/>
    <mergeCell ref="FPI8:FPN8"/>
    <mergeCell ref="FPO8:FPT8"/>
    <mergeCell ref="FPU8:FPZ8"/>
    <mergeCell ref="FQA8:FQF8"/>
    <mergeCell ref="FQG8:FQL8"/>
    <mergeCell ref="FNS8:FNX8"/>
    <mergeCell ref="FNY8:FOD8"/>
    <mergeCell ref="FOE8:FOJ8"/>
    <mergeCell ref="FOK8:FOP8"/>
    <mergeCell ref="FOQ8:FOV8"/>
    <mergeCell ref="FOW8:FPB8"/>
    <mergeCell ref="FMI8:FMN8"/>
    <mergeCell ref="FMO8:FMT8"/>
    <mergeCell ref="FMU8:FMZ8"/>
    <mergeCell ref="FNA8:FNF8"/>
    <mergeCell ref="FNG8:FNL8"/>
    <mergeCell ref="FNM8:FNR8"/>
    <mergeCell ref="FKY8:FLD8"/>
    <mergeCell ref="FLE8:FLJ8"/>
    <mergeCell ref="FLK8:FLP8"/>
    <mergeCell ref="FLQ8:FLV8"/>
    <mergeCell ref="FLW8:FMB8"/>
    <mergeCell ref="FMC8:FMH8"/>
    <mergeCell ref="FJO8:FJT8"/>
    <mergeCell ref="FJU8:FJZ8"/>
    <mergeCell ref="FKA8:FKF8"/>
    <mergeCell ref="FKG8:FKL8"/>
    <mergeCell ref="FKM8:FKR8"/>
    <mergeCell ref="FKS8:FKX8"/>
    <mergeCell ref="FIE8:FIJ8"/>
    <mergeCell ref="FIK8:FIP8"/>
    <mergeCell ref="FIQ8:FIV8"/>
    <mergeCell ref="FIW8:FJB8"/>
    <mergeCell ref="FJC8:FJH8"/>
    <mergeCell ref="FJI8:FJN8"/>
    <mergeCell ref="FGU8:FGZ8"/>
    <mergeCell ref="FHA8:FHF8"/>
    <mergeCell ref="FHG8:FHL8"/>
    <mergeCell ref="FHM8:FHR8"/>
    <mergeCell ref="FHS8:FHX8"/>
    <mergeCell ref="FHY8:FID8"/>
    <mergeCell ref="FFK8:FFP8"/>
    <mergeCell ref="FFQ8:FFV8"/>
    <mergeCell ref="FFW8:FGB8"/>
    <mergeCell ref="FGC8:FGH8"/>
    <mergeCell ref="FGI8:FGN8"/>
    <mergeCell ref="FGO8:FGT8"/>
    <mergeCell ref="FEA8:FEF8"/>
    <mergeCell ref="FEG8:FEL8"/>
    <mergeCell ref="FEM8:FER8"/>
    <mergeCell ref="FES8:FEX8"/>
    <mergeCell ref="FEY8:FFD8"/>
    <mergeCell ref="FFE8:FFJ8"/>
    <mergeCell ref="FCQ8:FCV8"/>
    <mergeCell ref="FCW8:FDB8"/>
    <mergeCell ref="FDC8:FDH8"/>
    <mergeCell ref="FDI8:FDN8"/>
    <mergeCell ref="FDO8:FDT8"/>
    <mergeCell ref="FDU8:FDZ8"/>
    <mergeCell ref="FBG8:FBL8"/>
    <mergeCell ref="FBM8:FBR8"/>
    <mergeCell ref="FBS8:FBX8"/>
    <mergeCell ref="FBY8:FCD8"/>
    <mergeCell ref="FCE8:FCJ8"/>
    <mergeCell ref="FCK8:FCP8"/>
    <mergeCell ref="EZW8:FAB8"/>
    <mergeCell ref="FAC8:FAH8"/>
    <mergeCell ref="FAI8:FAN8"/>
    <mergeCell ref="FAO8:FAT8"/>
    <mergeCell ref="FAU8:FAZ8"/>
    <mergeCell ref="FBA8:FBF8"/>
    <mergeCell ref="EYM8:EYR8"/>
    <mergeCell ref="EYS8:EYX8"/>
    <mergeCell ref="EYY8:EZD8"/>
    <mergeCell ref="EZE8:EZJ8"/>
    <mergeCell ref="EZK8:EZP8"/>
    <mergeCell ref="EZQ8:EZV8"/>
    <mergeCell ref="EXC8:EXH8"/>
    <mergeCell ref="EXI8:EXN8"/>
    <mergeCell ref="EXO8:EXT8"/>
    <mergeCell ref="EXU8:EXZ8"/>
    <mergeCell ref="EYA8:EYF8"/>
    <mergeCell ref="EYG8:EYL8"/>
    <mergeCell ref="EVS8:EVX8"/>
    <mergeCell ref="EVY8:EWD8"/>
    <mergeCell ref="EWE8:EWJ8"/>
    <mergeCell ref="EWK8:EWP8"/>
    <mergeCell ref="EWQ8:EWV8"/>
    <mergeCell ref="EWW8:EXB8"/>
    <mergeCell ref="EUI8:EUN8"/>
    <mergeCell ref="EUO8:EUT8"/>
    <mergeCell ref="EUU8:EUZ8"/>
    <mergeCell ref="EVA8:EVF8"/>
    <mergeCell ref="EVG8:EVL8"/>
    <mergeCell ref="EVM8:EVR8"/>
    <mergeCell ref="ESY8:ETD8"/>
    <mergeCell ref="ETE8:ETJ8"/>
    <mergeCell ref="ETK8:ETP8"/>
    <mergeCell ref="ETQ8:ETV8"/>
    <mergeCell ref="ETW8:EUB8"/>
    <mergeCell ref="EUC8:EUH8"/>
    <mergeCell ref="ERO8:ERT8"/>
    <mergeCell ref="ERU8:ERZ8"/>
    <mergeCell ref="ESA8:ESF8"/>
    <mergeCell ref="ESG8:ESL8"/>
    <mergeCell ref="ESM8:ESR8"/>
    <mergeCell ref="ESS8:ESX8"/>
    <mergeCell ref="EQE8:EQJ8"/>
    <mergeCell ref="EQK8:EQP8"/>
    <mergeCell ref="EQQ8:EQV8"/>
    <mergeCell ref="EQW8:ERB8"/>
    <mergeCell ref="ERC8:ERH8"/>
    <mergeCell ref="ERI8:ERN8"/>
    <mergeCell ref="EOU8:EOZ8"/>
    <mergeCell ref="EPA8:EPF8"/>
    <mergeCell ref="EPG8:EPL8"/>
    <mergeCell ref="EPM8:EPR8"/>
    <mergeCell ref="EPS8:EPX8"/>
    <mergeCell ref="EPY8:EQD8"/>
    <mergeCell ref="ENK8:ENP8"/>
    <mergeCell ref="ENQ8:ENV8"/>
    <mergeCell ref="ENW8:EOB8"/>
    <mergeCell ref="EOC8:EOH8"/>
    <mergeCell ref="EOI8:EON8"/>
    <mergeCell ref="EOO8:EOT8"/>
    <mergeCell ref="EMA8:EMF8"/>
    <mergeCell ref="EMG8:EML8"/>
    <mergeCell ref="EMM8:EMR8"/>
    <mergeCell ref="EMS8:EMX8"/>
    <mergeCell ref="EMY8:END8"/>
    <mergeCell ref="ENE8:ENJ8"/>
    <mergeCell ref="EKQ8:EKV8"/>
    <mergeCell ref="EKW8:ELB8"/>
    <mergeCell ref="ELC8:ELH8"/>
    <mergeCell ref="ELI8:ELN8"/>
    <mergeCell ref="ELO8:ELT8"/>
    <mergeCell ref="ELU8:ELZ8"/>
    <mergeCell ref="EJG8:EJL8"/>
    <mergeCell ref="EJM8:EJR8"/>
    <mergeCell ref="EJS8:EJX8"/>
    <mergeCell ref="EJY8:EKD8"/>
    <mergeCell ref="EKE8:EKJ8"/>
    <mergeCell ref="EKK8:EKP8"/>
    <mergeCell ref="EHW8:EIB8"/>
    <mergeCell ref="EIC8:EIH8"/>
    <mergeCell ref="EII8:EIN8"/>
    <mergeCell ref="EIO8:EIT8"/>
    <mergeCell ref="EIU8:EIZ8"/>
    <mergeCell ref="EJA8:EJF8"/>
    <mergeCell ref="EGM8:EGR8"/>
    <mergeCell ref="EGS8:EGX8"/>
    <mergeCell ref="EGY8:EHD8"/>
    <mergeCell ref="EHE8:EHJ8"/>
    <mergeCell ref="EHK8:EHP8"/>
    <mergeCell ref="EHQ8:EHV8"/>
    <mergeCell ref="EFC8:EFH8"/>
    <mergeCell ref="EFI8:EFN8"/>
    <mergeCell ref="EFO8:EFT8"/>
    <mergeCell ref="EFU8:EFZ8"/>
    <mergeCell ref="EGA8:EGF8"/>
    <mergeCell ref="EGG8:EGL8"/>
    <mergeCell ref="EDS8:EDX8"/>
    <mergeCell ref="EDY8:EED8"/>
    <mergeCell ref="EEE8:EEJ8"/>
    <mergeCell ref="EEK8:EEP8"/>
    <mergeCell ref="EEQ8:EEV8"/>
    <mergeCell ref="EEW8:EFB8"/>
    <mergeCell ref="ECI8:ECN8"/>
    <mergeCell ref="ECO8:ECT8"/>
    <mergeCell ref="ECU8:ECZ8"/>
    <mergeCell ref="EDA8:EDF8"/>
    <mergeCell ref="EDG8:EDL8"/>
    <mergeCell ref="EDM8:EDR8"/>
    <mergeCell ref="EAY8:EBD8"/>
    <mergeCell ref="EBE8:EBJ8"/>
    <mergeCell ref="EBK8:EBP8"/>
    <mergeCell ref="EBQ8:EBV8"/>
    <mergeCell ref="EBW8:ECB8"/>
    <mergeCell ref="ECC8:ECH8"/>
    <mergeCell ref="DZO8:DZT8"/>
    <mergeCell ref="DZU8:DZZ8"/>
    <mergeCell ref="EAA8:EAF8"/>
    <mergeCell ref="EAG8:EAL8"/>
    <mergeCell ref="EAM8:EAR8"/>
    <mergeCell ref="EAS8:EAX8"/>
    <mergeCell ref="DYE8:DYJ8"/>
    <mergeCell ref="DYK8:DYP8"/>
    <mergeCell ref="DYQ8:DYV8"/>
    <mergeCell ref="DYW8:DZB8"/>
    <mergeCell ref="DZC8:DZH8"/>
    <mergeCell ref="DZI8:DZN8"/>
    <mergeCell ref="DWU8:DWZ8"/>
    <mergeCell ref="DXA8:DXF8"/>
    <mergeCell ref="DXG8:DXL8"/>
    <mergeCell ref="DXM8:DXR8"/>
    <mergeCell ref="DXS8:DXX8"/>
    <mergeCell ref="DXY8:DYD8"/>
    <mergeCell ref="DVK8:DVP8"/>
    <mergeCell ref="DVQ8:DVV8"/>
    <mergeCell ref="DVW8:DWB8"/>
    <mergeCell ref="DWC8:DWH8"/>
    <mergeCell ref="DWI8:DWN8"/>
    <mergeCell ref="DWO8:DWT8"/>
    <mergeCell ref="DUA8:DUF8"/>
    <mergeCell ref="DUG8:DUL8"/>
    <mergeCell ref="DUM8:DUR8"/>
    <mergeCell ref="DUS8:DUX8"/>
    <mergeCell ref="DUY8:DVD8"/>
    <mergeCell ref="DVE8:DVJ8"/>
    <mergeCell ref="DSQ8:DSV8"/>
    <mergeCell ref="DSW8:DTB8"/>
    <mergeCell ref="DTC8:DTH8"/>
    <mergeCell ref="DTI8:DTN8"/>
    <mergeCell ref="DTO8:DTT8"/>
    <mergeCell ref="DTU8:DTZ8"/>
    <mergeCell ref="DRG8:DRL8"/>
    <mergeCell ref="DRM8:DRR8"/>
    <mergeCell ref="DRS8:DRX8"/>
    <mergeCell ref="DRY8:DSD8"/>
    <mergeCell ref="DSE8:DSJ8"/>
    <mergeCell ref="DSK8:DSP8"/>
    <mergeCell ref="DPW8:DQB8"/>
    <mergeCell ref="DQC8:DQH8"/>
    <mergeCell ref="DQI8:DQN8"/>
    <mergeCell ref="DQO8:DQT8"/>
    <mergeCell ref="DQU8:DQZ8"/>
    <mergeCell ref="DRA8:DRF8"/>
    <mergeCell ref="DOM8:DOR8"/>
    <mergeCell ref="DOS8:DOX8"/>
    <mergeCell ref="DOY8:DPD8"/>
    <mergeCell ref="DPE8:DPJ8"/>
    <mergeCell ref="DPK8:DPP8"/>
    <mergeCell ref="DPQ8:DPV8"/>
    <mergeCell ref="DNC8:DNH8"/>
    <mergeCell ref="DNI8:DNN8"/>
    <mergeCell ref="DNO8:DNT8"/>
    <mergeCell ref="DNU8:DNZ8"/>
    <mergeCell ref="DOA8:DOF8"/>
    <mergeCell ref="DOG8:DOL8"/>
    <mergeCell ref="DLS8:DLX8"/>
    <mergeCell ref="DLY8:DMD8"/>
    <mergeCell ref="DME8:DMJ8"/>
    <mergeCell ref="DMK8:DMP8"/>
    <mergeCell ref="DMQ8:DMV8"/>
    <mergeCell ref="DMW8:DNB8"/>
    <mergeCell ref="DKI8:DKN8"/>
    <mergeCell ref="DKO8:DKT8"/>
    <mergeCell ref="DKU8:DKZ8"/>
    <mergeCell ref="DLA8:DLF8"/>
    <mergeCell ref="DLG8:DLL8"/>
    <mergeCell ref="DLM8:DLR8"/>
    <mergeCell ref="DIY8:DJD8"/>
    <mergeCell ref="DJE8:DJJ8"/>
    <mergeCell ref="DJK8:DJP8"/>
    <mergeCell ref="DJQ8:DJV8"/>
    <mergeCell ref="DJW8:DKB8"/>
    <mergeCell ref="DKC8:DKH8"/>
    <mergeCell ref="DHO8:DHT8"/>
    <mergeCell ref="DHU8:DHZ8"/>
    <mergeCell ref="DIA8:DIF8"/>
    <mergeCell ref="DIG8:DIL8"/>
    <mergeCell ref="DIM8:DIR8"/>
    <mergeCell ref="DIS8:DIX8"/>
    <mergeCell ref="DGE8:DGJ8"/>
    <mergeCell ref="DGK8:DGP8"/>
    <mergeCell ref="DGQ8:DGV8"/>
    <mergeCell ref="DGW8:DHB8"/>
    <mergeCell ref="DHC8:DHH8"/>
    <mergeCell ref="DHI8:DHN8"/>
    <mergeCell ref="DEU8:DEZ8"/>
    <mergeCell ref="DFA8:DFF8"/>
    <mergeCell ref="DFG8:DFL8"/>
    <mergeCell ref="DFM8:DFR8"/>
    <mergeCell ref="DFS8:DFX8"/>
    <mergeCell ref="DFY8:DGD8"/>
    <mergeCell ref="DDK8:DDP8"/>
    <mergeCell ref="DDQ8:DDV8"/>
    <mergeCell ref="DDW8:DEB8"/>
    <mergeCell ref="DEC8:DEH8"/>
    <mergeCell ref="DEI8:DEN8"/>
    <mergeCell ref="DEO8:DET8"/>
    <mergeCell ref="DCA8:DCF8"/>
    <mergeCell ref="DCG8:DCL8"/>
    <mergeCell ref="DCM8:DCR8"/>
    <mergeCell ref="DCS8:DCX8"/>
    <mergeCell ref="DCY8:DDD8"/>
    <mergeCell ref="DDE8:DDJ8"/>
    <mergeCell ref="DAQ8:DAV8"/>
    <mergeCell ref="DAW8:DBB8"/>
    <mergeCell ref="DBC8:DBH8"/>
    <mergeCell ref="DBI8:DBN8"/>
    <mergeCell ref="DBO8:DBT8"/>
    <mergeCell ref="DBU8:DBZ8"/>
    <mergeCell ref="CZG8:CZL8"/>
    <mergeCell ref="CZM8:CZR8"/>
    <mergeCell ref="CZS8:CZX8"/>
    <mergeCell ref="CZY8:DAD8"/>
    <mergeCell ref="DAE8:DAJ8"/>
    <mergeCell ref="DAK8:DAP8"/>
    <mergeCell ref="CXW8:CYB8"/>
    <mergeCell ref="CYC8:CYH8"/>
    <mergeCell ref="CYI8:CYN8"/>
    <mergeCell ref="CYO8:CYT8"/>
    <mergeCell ref="CYU8:CYZ8"/>
    <mergeCell ref="CZA8:CZF8"/>
    <mergeCell ref="CWM8:CWR8"/>
    <mergeCell ref="CWS8:CWX8"/>
    <mergeCell ref="CWY8:CXD8"/>
    <mergeCell ref="CXE8:CXJ8"/>
    <mergeCell ref="CXK8:CXP8"/>
    <mergeCell ref="CXQ8:CXV8"/>
    <mergeCell ref="CVC8:CVH8"/>
    <mergeCell ref="CVI8:CVN8"/>
    <mergeCell ref="CVO8:CVT8"/>
    <mergeCell ref="CVU8:CVZ8"/>
    <mergeCell ref="CWA8:CWF8"/>
    <mergeCell ref="CWG8:CWL8"/>
    <mergeCell ref="CTS8:CTX8"/>
    <mergeCell ref="CTY8:CUD8"/>
    <mergeCell ref="CUE8:CUJ8"/>
    <mergeCell ref="CUK8:CUP8"/>
    <mergeCell ref="CUQ8:CUV8"/>
    <mergeCell ref="CUW8:CVB8"/>
    <mergeCell ref="CSI8:CSN8"/>
    <mergeCell ref="CSO8:CST8"/>
    <mergeCell ref="CSU8:CSZ8"/>
    <mergeCell ref="CTA8:CTF8"/>
    <mergeCell ref="CTG8:CTL8"/>
    <mergeCell ref="CTM8:CTR8"/>
    <mergeCell ref="CQY8:CRD8"/>
    <mergeCell ref="CRE8:CRJ8"/>
    <mergeCell ref="CRK8:CRP8"/>
    <mergeCell ref="CRQ8:CRV8"/>
    <mergeCell ref="CRW8:CSB8"/>
    <mergeCell ref="CSC8:CSH8"/>
    <mergeCell ref="CPO8:CPT8"/>
    <mergeCell ref="CPU8:CPZ8"/>
    <mergeCell ref="CQA8:CQF8"/>
    <mergeCell ref="CQG8:CQL8"/>
    <mergeCell ref="CQM8:CQR8"/>
    <mergeCell ref="CQS8:CQX8"/>
    <mergeCell ref="COE8:COJ8"/>
    <mergeCell ref="COK8:COP8"/>
    <mergeCell ref="COQ8:COV8"/>
    <mergeCell ref="COW8:CPB8"/>
    <mergeCell ref="CPC8:CPH8"/>
    <mergeCell ref="CPI8:CPN8"/>
    <mergeCell ref="CMU8:CMZ8"/>
    <mergeCell ref="CNA8:CNF8"/>
    <mergeCell ref="CNG8:CNL8"/>
    <mergeCell ref="CNM8:CNR8"/>
    <mergeCell ref="CNS8:CNX8"/>
    <mergeCell ref="CNY8:COD8"/>
    <mergeCell ref="CLK8:CLP8"/>
    <mergeCell ref="CLQ8:CLV8"/>
    <mergeCell ref="CLW8:CMB8"/>
    <mergeCell ref="CMC8:CMH8"/>
    <mergeCell ref="CMI8:CMN8"/>
    <mergeCell ref="CMO8:CMT8"/>
    <mergeCell ref="CKA8:CKF8"/>
    <mergeCell ref="CKG8:CKL8"/>
    <mergeCell ref="CKM8:CKR8"/>
    <mergeCell ref="CKS8:CKX8"/>
    <mergeCell ref="CKY8:CLD8"/>
    <mergeCell ref="CLE8:CLJ8"/>
    <mergeCell ref="CIQ8:CIV8"/>
    <mergeCell ref="CIW8:CJB8"/>
    <mergeCell ref="CJC8:CJH8"/>
    <mergeCell ref="CJI8:CJN8"/>
    <mergeCell ref="CJO8:CJT8"/>
    <mergeCell ref="CJU8:CJZ8"/>
    <mergeCell ref="CHG8:CHL8"/>
    <mergeCell ref="CHM8:CHR8"/>
    <mergeCell ref="CHS8:CHX8"/>
    <mergeCell ref="CHY8:CID8"/>
    <mergeCell ref="CIE8:CIJ8"/>
    <mergeCell ref="CIK8:CIP8"/>
    <mergeCell ref="CFW8:CGB8"/>
    <mergeCell ref="CGC8:CGH8"/>
    <mergeCell ref="CGI8:CGN8"/>
    <mergeCell ref="CGO8:CGT8"/>
    <mergeCell ref="CGU8:CGZ8"/>
    <mergeCell ref="CHA8:CHF8"/>
    <mergeCell ref="CEM8:CER8"/>
    <mergeCell ref="CES8:CEX8"/>
    <mergeCell ref="CEY8:CFD8"/>
    <mergeCell ref="CFE8:CFJ8"/>
    <mergeCell ref="CFK8:CFP8"/>
    <mergeCell ref="CFQ8:CFV8"/>
    <mergeCell ref="CDC8:CDH8"/>
    <mergeCell ref="CDI8:CDN8"/>
    <mergeCell ref="CDO8:CDT8"/>
    <mergeCell ref="CDU8:CDZ8"/>
    <mergeCell ref="CEA8:CEF8"/>
    <mergeCell ref="CEG8:CEL8"/>
    <mergeCell ref="CBS8:CBX8"/>
    <mergeCell ref="CBY8:CCD8"/>
    <mergeCell ref="CCE8:CCJ8"/>
    <mergeCell ref="CCK8:CCP8"/>
    <mergeCell ref="CCQ8:CCV8"/>
    <mergeCell ref="CCW8:CDB8"/>
    <mergeCell ref="CAI8:CAN8"/>
    <mergeCell ref="CAO8:CAT8"/>
    <mergeCell ref="CAU8:CAZ8"/>
    <mergeCell ref="CBA8:CBF8"/>
    <mergeCell ref="CBG8:CBL8"/>
    <mergeCell ref="CBM8:CBR8"/>
    <mergeCell ref="BYY8:BZD8"/>
    <mergeCell ref="BZE8:BZJ8"/>
    <mergeCell ref="BZK8:BZP8"/>
    <mergeCell ref="BZQ8:BZV8"/>
    <mergeCell ref="BZW8:CAB8"/>
    <mergeCell ref="CAC8:CAH8"/>
    <mergeCell ref="BXO8:BXT8"/>
    <mergeCell ref="BXU8:BXZ8"/>
    <mergeCell ref="BYA8:BYF8"/>
    <mergeCell ref="BYG8:BYL8"/>
    <mergeCell ref="BYM8:BYR8"/>
    <mergeCell ref="BYS8:BYX8"/>
    <mergeCell ref="BWE8:BWJ8"/>
    <mergeCell ref="BWK8:BWP8"/>
    <mergeCell ref="BWQ8:BWV8"/>
    <mergeCell ref="BWW8:BXB8"/>
    <mergeCell ref="BXC8:BXH8"/>
    <mergeCell ref="BXI8:BXN8"/>
    <mergeCell ref="BUU8:BUZ8"/>
    <mergeCell ref="BVA8:BVF8"/>
    <mergeCell ref="BVG8:BVL8"/>
    <mergeCell ref="BVM8:BVR8"/>
    <mergeCell ref="BVS8:BVX8"/>
    <mergeCell ref="BVY8:BWD8"/>
    <mergeCell ref="BTK8:BTP8"/>
    <mergeCell ref="BTQ8:BTV8"/>
    <mergeCell ref="BTW8:BUB8"/>
    <mergeCell ref="BUC8:BUH8"/>
    <mergeCell ref="BUI8:BUN8"/>
    <mergeCell ref="BUO8:BUT8"/>
    <mergeCell ref="BSA8:BSF8"/>
    <mergeCell ref="BSG8:BSL8"/>
    <mergeCell ref="BSM8:BSR8"/>
    <mergeCell ref="BSS8:BSX8"/>
    <mergeCell ref="BSY8:BTD8"/>
    <mergeCell ref="BTE8:BTJ8"/>
    <mergeCell ref="BQQ8:BQV8"/>
    <mergeCell ref="BQW8:BRB8"/>
    <mergeCell ref="BRC8:BRH8"/>
    <mergeCell ref="BRI8:BRN8"/>
    <mergeCell ref="BRO8:BRT8"/>
    <mergeCell ref="BRU8:BRZ8"/>
    <mergeCell ref="BPG8:BPL8"/>
    <mergeCell ref="BPM8:BPR8"/>
    <mergeCell ref="BPS8:BPX8"/>
    <mergeCell ref="BPY8:BQD8"/>
    <mergeCell ref="BQE8:BQJ8"/>
    <mergeCell ref="BQK8:BQP8"/>
    <mergeCell ref="BNW8:BOB8"/>
    <mergeCell ref="BOC8:BOH8"/>
    <mergeCell ref="BOI8:BON8"/>
    <mergeCell ref="BOO8:BOT8"/>
    <mergeCell ref="BOU8:BOZ8"/>
    <mergeCell ref="BPA8:BPF8"/>
    <mergeCell ref="BMM8:BMR8"/>
    <mergeCell ref="BMS8:BMX8"/>
    <mergeCell ref="BMY8:BND8"/>
    <mergeCell ref="BNE8:BNJ8"/>
    <mergeCell ref="BNK8:BNP8"/>
    <mergeCell ref="BNQ8:BNV8"/>
    <mergeCell ref="BLC8:BLH8"/>
    <mergeCell ref="BLI8:BLN8"/>
    <mergeCell ref="BLO8:BLT8"/>
    <mergeCell ref="BLU8:BLZ8"/>
    <mergeCell ref="BMA8:BMF8"/>
    <mergeCell ref="BMG8:BML8"/>
    <mergeCell ref="BJS8:BJX8"/>
    <mergeCell ref="BJY8:BKD8"/>
    <mergeCell ref="BKE8:BKJ8"/>
    <mergeCell ref="BKK8:BKP8"/>
    <mergeCell ref="BKQ8:BKV8"/>
    <mergeCell ref="BKW8:BLB8"/>
    <mergeCell ref="BII8:BIN8"/>
    <mergeCell ref="BIO8:BIT8"/>
    <mergeCell ref="BIU8:BIZ8"/>
    <mergeCell ref="BJA8:BJF8"/>
    <mergeCell ref="BJG8:BJL8"/>
    <mergeCell ref="BJM8:BJR8"/>
    <mergeCell ref="BGY8:BHD8"/>
    <mergeCell ref="BHE8:BHJ8"/>
    <mergeCell ref="BHK8:BHP8"/>
    <mergeCell ref="BHQ8:BHV8"/>
    <mergeCell ref="BHW8:BIB8"/>
    <mergeCell ref="BIC8:BIH8"/>
    <mergeCell ref="BFO8:BFT8"/>
    <mergeCell ref="BFU8:BFZ8"/>
    <mergeCell ref="BGA8:BGF8"/>
    <mergeCell ref="BGG8:BGL8"/>
    <mergeCell ref="BGM8:BGR8"/>
    <mergeCell ref="BGS8:BGX8"/>
    <mergeCell ref="BEE8:BEJ8"/>
    <mergeCell ref="BEK8:BEP8"/>
    <mergeCell ref="BEQ8:BEV8"/>
    <mergeCell ref="BEW8:BFB8"/>
    <mergeCell ref="BFC8:BFH8"/>
    <mergeCell ref="BFI8:BFN8"/>
    <mergeCell ref="BCU8:BCZ8"/>
    <mergeCell ref="BDA8:BDF8"/>
    <mergeCell ref="BDG8:BDL8"/>
    <mergeCell ref="BDM8:BDR8"/>
    <mergeCell ref="BDS8:BDX8"/>
    <mergeCell ref="BDY8:BED8"/>
    <mergeCell ref="BBK8:BBP8"/>
    <mergeCell ref="BBQ8:BBV8"/>
    <mergeCell ref="BBW8:BCB8"/>
    <mergeCell ref="BCC8:BCH8"/>
    <mergeCell ref="BCI8:BCN8"/>
    <mergeCell ref="BCO8:BCT8"/>
    <mergeCell ref="BAA8:BAF8"/>
    <mergeCell ref="BAG8:BAL8"/>
    <mergeCell ref="BAM8:BAR8"/>
    <mergeCell ref="BAS8:BAX8"/>
    <mergeCell ref="BAY8:BBD8"/>
    <mergeCell ref="BBE8:BBJ8"/>
    <mergeCell ref="AYQ8:AYV8"/>
    <mergeCell ref="AYW8:AZB8"/>
    <mergeCell ref="AZC8:AZH8"/>
    <mergeCell ref="AZI8:AZN8"/>
    <mergeCell ref="AZO8:AZT8"/>
    <mergeCell ref="AZU8:AZZ8"/>
    <mergeCell ref="AXG8:AXL8"/>
    <mergeCell ref="AXM8:AXR8"/>
    <mergeCell ref="AXS8:AXX8"/>
    <mergeCell ref="AXY8:AYD8"/>
    <mergeCell ref="AYE8:AYJ8"/>
    <mergeCell ref="AYK8:AYP8"/>
    <mergeCell ref="AVW8:AWB8"/>
    <mergeCell ref="AWC8:AWH8"/>
    <mergeCell ref="AWI8:AWN8"/>
    <mergeCell ref="AWO8:AWT8"/>
    <mergeCell ref="AWU8:AWZ8"/>
    <mergeCell ref="AXA8:AXF8"/>
    <mergeCell ref="AUM8:AUR8"/>
    <mergeCell ref="AUS8:AUX8"/>
    <mergeCell ref="AUY8:AVD8"/>
    <mergeCell ref="AVE8:AVJ8"/>
    <mergeCell ref="AVK8:AVP8"/>
    <mergeCell ref="AVQ8:AVV8"/>
    <mergeCell ref="ATC8:ATH8"/>
    <mergeCell ref="ATI8:ATN8"/>
    <mergeCell ref="ATO8:ATT8"/>
    <mergeCell ref="ATU8:ATZ8"/>
    <mergeCell ref="AUA8:AUF8"/>
    <mergeCell ref="AUG8:AUL8"/>
    <mergeCell ref="ARS8:ARX8"/>
    <mergeCell ref="ARY8:ASD8"/>
    <mergeCell ref="ASE8:ASJ8"/>
    <mergeCell ref="ASK8:ASP8"/>
    <mergeCell ref="ASQ8:ASV8"/>
    <mergeCell ref="ASW8:ATB8"/>
    <mergeCell ref="AQI8:AQN8"/>
    <mergeCell ref="AQO8:AQT8"/>
    <mergeCell ref="AQU8:AQZ8"/>
    <mergeCell ref="ARA8:ARF8"/>
    <mergeCell ref="ARG8:ARL8"/>
    <mergeCell ref="ARM8:ARR8"/>
    <mergeCell ref="AOY8:APD8"/>
    <mergeCell ref="APE8:APJ8"/>
    <mergeCell ref="APK8:APP8"/>
    <mergeCell ref="APQ8:APV8"/>
    <mergeCell ref="APW8:AQB8"/>
    <mergeCell ref="AQC8:AQH8"/>
    <mergeCell ref="ANO8:ANT8"/>
    <mergeCell ref="ANU8:ANZ8"/>
    <mergeCell ref="AOA8:AOF8"/>
    <mergeCell ref="AOG8:AOL8"/>
    <mergeCell ref="AOM8:AOR8"/>
    <mergeCell ref="AOS8:AOX8"/>
    <mergeCell ref="AME8:AMJ8"/>
    <mergeCell ref="AMK8:AMP8"/>
    <mergeCell ref="AMQ8:AMV8"/>
    <mergeCell ref="AMW8:ANB8"/>
    <mergeCell ref="ANC8:ANH8"/>
    <mergeCell ref="ANI8:ANN8"/>
    <mergeCell ref="AKU8:AKZ8"/>
    <mergeCell ref="ALA8:ALF8"/>
    <mergeCell ref="ALG8:ALL8"/>
    <mergeCell ref="ALM8:ALR8"/>
    <mergeCell ref="ALS8:ALX8"/>
    <mergeCell ref="ALY8:AMD8"/>
    <mergeCell ref="AJK8:AJP8"/>
    <mergeCell ref="AJQ8:AJV8"/>
    <mergeCell ref="AJW8:AKB8"/>
    <mergeCell ref="AKC8:AKH8"/>
    <mergeCell ref="AKI8:AKN8"/>
    <mergeCell ref="AKO8:AKT8"/>
    <mergeCell ref="AIA8:AIF8"/>
    <mergeCell ref="AIG8:AIL8"/>
    <mergeCell ref="AIM8:AIR8"/>
    <mergeCell ref="AIS8:AIX8"/>
    <mergeCell ref="AIY8:AJD8"/>
    <mergeCell ref="AJE8:AJJ8"/>
    <mergeCell ref="AGQ8:AGV8"/>
    <mergeCell ref="AGW8:AHB8"/>
    <mergeCell ref="AHC8:AHH8"/>
    <mergeCell ref="AHI8:AHN8"/>
    <mergeCell ref="AHO8:AHT8"/>
    <mergeCell ref="AHU8:AHZ8"/>
    <mergeCell ref="AFG8:AFL8"/>
    <mergeCell ref="AFM8:AFR8"/>
    <mergeCell ref="AFS8:AFX8"/>
    <mergeCell ref="AFY8:AGD8"/>
    <mergeCell ref="AGE8:AGJ8"/>
    <mergeCell ref="AGK8:AGP8"/>
    <mergeCell ref="ADW8:AEB8"/>
    <mergeCell ref="AEC8:AEH8"/>
    <mergeCell ref="AEI8:AEN8"/>
    <mergeCell ref="AEO8:AET8"/>
    <mergeCell ref="AEU8:AEZ8"/>
    <mergeCell ref="AFA8:AFF8"/>
    <mergeCell ref="ACM8:ACR8"/>
    <mergeCell ref="ACS8:ACX8"/>
    <mergeCell ref="ACY8:ADD8"/>
    <mergeCell ref="ADE8:ADJ8"/>
    <mergeCell ref="ADK8:ADP8"/>
    <mergeCell ref="ADQ8:ADV8"/>
    <mergeCell ref="ABC8:ABH8"/>
    <mergeCell ref="ABI8:ABN8"/>
    <mergeCell ref="ABO8:ABT8"/>
    <mergeCell ref="ABU8:ABZ8"/>
    <mergeCell ref="ACA8:ACF8"/>
    <mergeCell ref="ACG8:ACL8"/>
    <mergeCell ref="ZS8:ZX8"/>
    <mergeCell ref="ZY8:AAD8"/>
    <mergeCell ref="AAE8:AAJ8"/>
    <mergeCell ref="AAK8:AAP8"/>
    <mergeCell ref="AAQ8:AAV8"/>
    <mergeCell ref="AAW8:ABB8"/>
    <mergeCell ref="YI8:YN8"/>
    <mergeCell ref="YO8:YT8"/>
    <mergeCell ref="YU8:YZ8"/>
    <mergeCell ref="ZA8:ZF8"/>
    <mergeCell ref="ZG8:ZL8"/>
    <mergeCell ref="ZM8:ZR8"/>
    <mergeCell ref="WY8:XD8"/>
    <mergeCell ref="XE8:XJ8"/>
    <mergeCell ref="XK8:XP8"/>
    <mergeCell ref="XQ8:XV8"/>
    <mergeCell ref="XW8:YB8"/>
    <mergeCell ref="YC8:YH8"/>
    <mergeCell ref="VO8:VT8"/>
    <mergeCell ref="VU8:VZ8"/>
    <mergeCell ref="WA8:WF8"/>
    <mergeCell ref="WG8:WL8"/>
    <mergeCell ref="WM8:WR8"/>
    <mergeCell ref="WS8:WX8"/>
    <mergeCell ref="UE8:UJ8"/>
    <mergeCell ref="UK8:UP8"/>
    <mergeCell ref="UQ8:UV8"/>
    <mergeCell ref="UW8:VB8"/>
    <mergeCell ref="VC8:VH8"/>
    <mergeCell ref="VI8:VN8"/>
    <mergeCell ref="SU8:SZ8"/>
    <mergeCell ref="TA8:TF8"/>
    <mergeCell ref="TG8:TL8"/>
    <mergeCell ref="TM8:TR8"/>
    <mergeCell ref="TS8:TX8"/>
    <mergeCell ref="TY8:UD8"/>
    <mergeCell ref="RK8:RP8"/>
    <mergeCell ref="RQ8:RV8"/>
    <mergeCell ref="RW8:SB8"/>
    <mergeCell ref="SC8:SH8"/>
    <mergeCell ref="SI8:SN8"/>
    <mergeCell ref="SO8:ST8"/>
    <mergeCell ref="QA8:QF8"/>
    <mergeCell ref="QG8:QL8"/>
    <mergeCell ref="QM8:QR8"/>
    <mergeCell ref="QS8:QX8"/>
    <mergeCell ref="QY8:RD8"/>
    <mergeCell ref="RE8:RJ8"/>
    <mergeCell ref="OQ8:OV8"/>
    <mergeCell ref="OW8:PB8"/>
    <mergeCell ref="PC8:PH8"/>
    <mergeCell ref="PI8:PN8"/>
    <mergeCell ref="PO8:PT8"/>
    <mergeCell ref="PU8:PZ8"/>
    <mergeCell ref="NG8:NL8"/>
    <mergeCell ref="NM8:NR8"/>
    <mergeCell ref="NS8:NX8"/>
    <mergeCell ref="NY8:OD8"/>
    <mergeCell ref="OE8:OJ8"/>
    <mergeCell ref="OK8:OP8"/>
    <mergeCell ref="LW8:MB8"/>
    <mergeCell ref="MC8:MH8"/>
    <mergeCell ref="MI8:MN8"/>
    <mergeCell ref="MO8:MT8"/>
    <mergeCell ref="MU8:MZ8"/>
    <mergeCell ref="NA8:NF8"/>
    <mergeCell ref="KM8:KR8"/>
    <mergeCell ref="KS8:KX8"/>
    <mergeCell ref="KY8:LD8"/>
    <mergeCell ref="LE8:LJ8"/>
    <mergeCell ref="LK8:LP8"/>
    <mergeCell ref="LQ8:LV8"/>
    <mergeCell ref="JO8:JT8"/>
    <mergeCell ref="JU8:JZ8"/>
    <mergeCell ref="KA8:KF8"/>
    <mergeCell ref="KG8:KL8"/>
    <mergeCell ref="HS8:HX8"/>
    <mergeCell ref="HY8:ID8"/>
    <mergeCell ref="IE8:IJ8"/>
    <mergeCell ref="IK8:IP8"/>
    <mergeCell ref="IQ8:IV8"/>
    <mergeCell ref="IW8:JB8"/>
    <mergeCell ref="GI8:GN8"/>
    <mergeCell ref="GO8:GT8"/>
    <mergeCell ref="GU8:GZ8"/>
    <mergeCell ref="HA8:HF8"/>
    <mergeCell ref="HG8:HL8"/>
    <mergeCell ref="HM8:HR8"/>
    <mergeCell ref="EY8:FD8"/>
    <mergeCell ref="FE8:FJ8"/>
    <mergeCell ref="FK8:FP8"/>
    <mergeCell ref="FQ8:FV8"/>
    <mergeCell ref="FW8:GB8"/>
    <mergeCell ref="GC8:GH8"/>
    <mergeCell ref="DO8:DT8"/>
    <mergeCell ref="DU8:DZ8"/>
    <mergeCell ref="EA8:EF8"/>
    <mergeCell ref="EG8:EL8"/>
    <mergeCell ref="EM8:ER8"/>
    <mergeCell ref="ES8:EX8"/>
    <mergeCell ref="CE8:CJ8"/>
    <mergeCell ref="CK8:CP8"/>
    <mergeCell ref="CQ8:CV8"/>
    <mergeCell ref="CW8:DB8"/>
    <mergeCell ref="DC8:DH8"/>
    <mergeCell ref="DI8:DN8"/>
    <mergeCell ref="AU8:AZ8"/>
    <mergeCell ref="BA8:BF8"/>
    <mergeCell ref="BG8:BL8"/>
    <mergeCell ref="BM8:BR8"/>
    <mergeCell ref="BS8:BX8"/>
    <mergeCell ref="BY8:CD8"/>
    <mergeCell ref="XEY4:XFB4"/>
    <mergeCell ref="E8:J8"/>
    <mergeCell ref="K8:P8"/>
    <mergeCell ref="Q8:V8"/>
    <mergeCell ref="W8:AB8"/>
    <mergeCell ref="AC8:AH8"/>
    <mergeCell ref="AI8:AN8"/>
    <mergeCell ref="AO8:AT8"/>
    <mergeCell ref="XDO4:XDT4"/>
    <mergeCell ref="XDU4:XDZ4"/>
    <mergeCell ref="XEA4:XEF4"/>
    <mergeCell ref="XEG4:XEL4"/>
    <mergeCell ref="XEM4:XER4"/>
    <mergeCell ref="XES4:XEX4"/>
    <mergeCell ref="XCE4:XCJ4"/>
    <mergeCell ref="XCK4:XCP4"/>
    <mergeCell ref="XCQ4:XCV4"/>
    <mergeCell ref="XCW4:XDB4"/>
    <mergeCell ref="XDC4:XDH4"/>
    <mergeCell ref="XDI4:XDN4"/>
    <mergeCell ref="XAU4:XAZ4"/>
    <mergeCell ref="XBA4:XBF4"/>
    <mergeCell ref="XBG4:XBL4"/>
    <mergeCell ref="XBM4:XBR4"/>
    <mergeCell ref="XBS4:XBX4"/>
    <mergeCell ref="XBY4:XCD4"/>
    <mergeCell ref="WZK4:WZP4"/>
    <mergeCell ref="WZQ4:WZV4"/>
    <mergeCell ref="WZW4:XAB4"/>
    <mergeCell ref="XAC4:XAH4"/>
    <mergeCell ref="XAI4:XAN4"/>
    <mergeCell ref="XAO4:XAT4"/>
    <mergeCell ref="WYA4:WYF4"/>
    <mergeCell ref="WYG4:WYL4"/>
    <mergeCell ref="WYM4:WYR4"/>
    <mergeCell ref="WYS4:WYX4"/>
    <mergeCell ref="WYY4:WZD4"/>
    <mergeCell ref="WZE4:WZJ4"/>
    <mergeCell ref="WWQ4:WWV4"/>
    <mergeCell ref="WWW4:WXB4"/>
    <mergeCell ref="WXC4:WXH4"/>
    <mergeCell ref="WXI4:WXN4"/>
    <mergeCell ref="WXO4:WXT4"/>
    <mergeCell ref="WXU4:WXZ4"/>
    <mergeCell ref="WVG4:WVL4"/>
    <mergeCell ref="WVM4:WVR4"/>
    <mergeCell ref="WVS4:WVX4"/>
    <mergeCell ref="WVY4:WWD4"/>
    <mergeCell ref="WWE4:WWJ4"/>
    <mergeCell ref="WWK4:WWP4"/>
    <mergeCell ref="WTW4:WUB4"/>
    <mergeCell ref="WUC4:WUH4"/>
    <mergeCell ref="WUI4:WUN4"/>
    <mergeCell ref="WUO4:WUT4"/>
    <mergeCell ref="WUU4:WUZ4"/>
    <mergeCell ref="WVA4:WVF4"/>
    <mergeCell ref="JC8:JH8"/>
    <mergeCell ref="JI8:JN8"/>
    <mergeCell ref="WSM4:WSR4"/>
    <mergeCell ref="WSS4:WSX4"/>
    <mergeCell ref="WSY4:WTD4"/>
    <mergeCell ref="WTE4:WTJ4"/>
    <mergeCell ref="WTK4:WTP4"/>
    <mergeCell ref="WTQ4:WTV4"/>
    <mergeCell ref="WRC4:WRH4"/>
    <mergeCell ref="WRI4:WRN4"/>
    <mergeCell ref="WRO4:WRT4"/>
    <mergeCell ref="WRU4:WRZ4"/>
    <mergeCell ref="WSA4:WSF4"/>
    <mergeCell ref="WSG4:WSL4"/>
    <mergeCell ref="WPS4:WPX4"/>
    <mergeCell ref="WPY4:WQD4"/>
    <mergeCell ref="WQE4:WQJ4"/>
    <mergeCell ref="WQK4:WQP4"/>
    <mergeCell ref="WQQ4:WQV4"/>
    <mergeCell ref="WQW4:WRB4"/>
    <mergeCell ref="WOI4:WON4"/>
    <mergeCell ref="WOO4:WOT4"/>
    <mergeCell ref="WOU4:WOZ4"/>
    <mergeCell ref="WPA4:WPF4"/>
    <mergeCell ref="WPG4:WPL4"/>
    <mergeCell ref="WPM4:WPR4"/>
    <mergeCell ref="WMY4:WND4"/>
    <mergeCell ref="WNE4:WNJ4"/>
    <mergeCell ref="WNK4:WNP4"/>
    <mergeCell ref="WNQ4:WNV4"/>
    <mergeCell ref="WNW4:WOB4"/>
    <mergeCell ref="WOC4:WOH4"/>
    <mergeCell ref="WLO4:WLT4"/>
    <mergeCell ref="WLU4:WLZ4"/>
    <mergeCell ref="WMA4:WMF4"/>
    <mergeCell ref="WMG4:WML4"/>
    <mergeCell ref="WMM4:WMR4"/>
    <mergeCell ref="WMS4:WMX4"/>
    <mergeCell ref="WKE4:WKJ4"/>
    <mergeCell ref="WKK4:WKP4"/>
    <mergeCell ref="WKQ4:WKV4"/>
    <mergeCell ref="WKW4:WLB4"/>
    <mergeCell ref="WLC4:WLH4"/>
    <mergeCell ref="WLI4:WLN4"/>
    <mergeCell ref="WIU4:WIZ4"/>
    <mergeCell ref="WJA4:WJF4"/>
    <mergeCell ref="WJG4:WJL4"/>
    <mergeCell ref="WJM4:WJR4"/>
    <mergeCell ref="WJS4:WJX4"/>
    <mergeCell ref="WJY4:WKD4"/>
    <mergeCell ref="WHK4:WHP4"/>
    <mergeCell ref="WHQ4:WHV4"/>
    <mergeCell ref="WHW4:WIB4"/>
    <mergeCell ref="WIC4:WIH4"/>
    <mergeCell ref="WII4:WIN4"/>
    <mergeCell ref="WIO4:WIT4"/>
    <mergeCell ref="WGA4:WGF4"/>
    <mergeCell ref="WGG4:WGL4"/>
    <mergeCell ref="WGM4:WGR4"/>
    <mergeCell ref="WGS4:WGX4"/>
    <mergeCell ref="WGY4:WHD4"/>
    <mergeCell ref="WHE4:WHJ4"/>
    <mergeCell ref="WEQ4:WEV4"/>
    <mergeCell ref="WEW4:WFB4"/>
    <mergeCell ref="WFC4:WFH4"/>
    <mergeCell ref="WFI4:WFN4"/>
    <mergeCell ref="WFO4:WFT4"/>
    <mergeCell ref="WFU4:WFZ4"/>
    <mergeCell ref="WDG4:WDL4"/>
    <mergeCell ref="WDM4:WDR4"/>
    <mergeCell ref="WDS4:WDX4"/>
    <mergeCell ref="WDY4:WED4"/>
    <mergeCell ref="WEE4:WEJ4"/>
    <mergeCell ref="WEK4:WEP4"/>
    <mergeCell ref="WBW4:WCB4"/>
    <mergeCell ref="WCC4:WCH4"/>
    <mergeCell ref="WCI4:WCN4"/>
    <mergeCell ref="WCO4:WCT4"/>
    <mergeCell ref="WCU4:WCZ4"/>
    <mergeCell ref="WDA4:WDF4"/>
    <mergeCell ref="WAM4:WAR4"/>
    <mergeCell ref="WAS4:WAX4"/>
    <mergeCell ref="WAY4:WBD4"/>
    <mergeCell ref="WBE4:WBJ4"/>
    <mergeCell ref="WBK4:WBP4"/>
    <mergeCell ref="WBQ4:WBV4"/>
    <mergeCell ref="VZC4:VZH4"/>
    <mergeCell ref="VZI4:VZN4"/>
    <mergeCell ref="VZO4:VZT4"/>
    <mergeCell ref="VZU4:VZZ4"/>
    <mergeCell ref="WAA4:WAF4"/>
    <mergeCell ref="WAG4:WAL4"/>
    <mergeCell ref="VXS4:VXX4"/>
    <mergeCell ref="VXY4:VYD4"/>
    <mergeCell ref="VYE4:VYJ4"/>
    <mergeCell ref="VYK4:VYP4"/>
    <mergeCell ref="VYQ4:VYV4"/>
    <mergeCell ref="VYW4:VZB4"/>
    <mergeCell ref="VWI4:VWN4"/>
    <mergeCell ref="VWO4:VWT4"/>
    <mergeCell ref="VWU4:VWZ4"/>
    <mergeCell ref="VXA4:VXF4"/>
    <mergeCell ref="VXG4:VXL4"/>
    <mergeCell ref="VXM4:VXR4"/>
    <mergeCell ref="VUY4:VVD4"/>
    <mergeCell ref="VVE4:VVJ4"/>
    <mergeCell ref="VVK4:VVP4"/>
    <mergeCell ref="VVQ4:VVV4"/>
    <mergeCell ref="VVW4:VWB4"/>
    <mergeCell ref="VWC4:VWH4"/>
    <mergeCell ref="VTO4:VTT4"/>
    <mergeCell ref="VTU4:VTZ4"/>
    <mergeCell ref="VUA4:VUF4"/>
    <mergeCell ref="VUG4:VUL4"/>
    <mergeCell ref="VUM4:VUR4"/>
    <mergeCell ref="VUS4:VUX4"/>
    <mergeCell ref="VSE4:VSJ4"/>
    <mergeCell ref="VSK4:VSP4"/>
    <mergeCell ref="VSQ4:VSV4"/>
    <mergeCell ref="VSW4:VTB4"/>
    <mergeCell ref="VTC4:VTH4"/>
    <mergeCell ref="VTI4:VTN4"/>
    <mergeCell ref="VQU4:VQZ4"/>
    <mergeCell ref="VRA4:VRF4"/>
    <mergeCell ref="VRG4:VRL4"/>
    <mergeCell ref="VRM4:VRR4"/>
    <mergeCell ref="VRS4:VRX4"/>
    <mergeCell ref="VRY4:VSD4"/>
    <mergeCell ref="VPK4:VPP4"/>
    <mergeCell ref="VPQ4:VPV4"/>
    <mergeCell ref="VPW4:VQB4"/>
    <mergeCell ref="VQC4:VQH4"/>
    <mergeCell ref="VQI4:VQN4"/>
    <mergeCell ref="VQO4:VQT4"/>
    <mergeCell ref="VOA4:VOF4"/>
    <mergeCell ref="VOG4:VOL4"/>
    <mergeCell ref="VOM4:VOR4"/>
    <mergeCell ref="VOS4:VOX4"/>
    <mergeCell ref="VOY4:VPD4"/>
    <mergeCell ref="VPE4:VPJ4"/>
    <mergeCell ref="VMQ4:VMV4"/>
    <mergeCell ref="VMW4:VNB4"/>
    <mergeCell ref="VNC4:VNH4"/>
    <mergeCell ref="VNI4:VNN4"/>
    <mergeCell ref="VNO4:VNT4"/>
    <mergeCell ref="VNU4:VNZ4"/>
    <mergeCell ref="VLG4:VLL4"/>
    <mergeCell ref="VLM4:VLR4"/>
    <mergeCell ref="VLS4:VLX4"/>
    <mergeCell ref="VLY4:VMD4"/>
    <mergeCell ref="VME4:VMJ4"/>
    <mergeCell ref="VMK4:VMP4"/>
    <mergeCell ref="VJW4:VKB4"/>
    <mergeCell ref="VKC4:VKH4"/>
    <mergeCell ref="VKI4:VKN4"/>
    <mergeCell ref="VKO4:VKT4"/>
    <mergeCell ref="VKU4:VKZ4"/>
    <mergeCell ref="VLA4:VLF4"/>
    <mergeCell ref="VIM4:VIR4"/>
    <mergeCell ref="VIS4:VIX4"/>
    <mergeCell ref="VIY4:VJD4"/>
    <mergeCell ref="VJE4:VJJ4"/>
    <mergeCell ref="VJK4:VJP4"/>
    <mergeCell ref="VJQ4:VJV4"/>
    <mergeCell ref="VHC4:VHH4"/>
    <mergeCell ref="VHI4:VHN4"/>
    <mergeCell ref="VHO4:VHT4"/>
    <mergeCell ref="VHU4:VHZ4"/>
    <mergeCell ref="VIA4:VIF4"/>
    <mergeCell ref="VIG4:VIL4"/>
    <mergeCell ref="VFS4:VFX4"/>
    <mergeCell ref="VFY4:VGD4"/>
    <mergeCell ref="VGE4:VGJ4"/>
    <mergeCell ref="VGK4:VGP4"/>
    <mergeCell ref="VGQ4:VGV4"/>
    <mergeCell ref="VGW4:VHB4"/>
    <mergeCell ref="VEI4:VEN4"/>
    <mergeCell ref="VEO4:VET4"/>
    <mergeCell ref="VEU4:VEZ4"/>
    <mergeCell ref="VFA4:VFF4"/>
    <mergeCell ref="VFG4:VFL4"/>
    <mergeCell ref="VFM4:VFR4"/>
    <mergeCell ref="VCY4:VDD4"/>
    <mergeCell ref="VDE4:VDJ4"/>
    <mergeCell ref="VDK4:VDP4"/>
    <mergeCell ref="VDQ4:VDV4"/>
    <mergeCell ref="VDW4:VEB4"/>
    <mergeCell ref="VEC4:VEH4"/>
    <mergeCell ref="VBO4:VBT4"/>
    <mergeCell ref="VBU4:VBZ4"/>
    <mergeCell ref="VCA4:VCF4"/>
    <mergeCell ref="VCG4:VCL4"/>
    <mergeCell ref="VCM4:VCR4"/>
    <mergeCell ref="VCS4:VCX4"/>
    <mergeCell ref="VAE4:VAJ4"/>
    <mergeCell ref="VAK4:VAP4"/>
    <mergeCell ref="VAQ4:VAV4"/>
    <mergeCell ref="VAW4:VBB4"/>
    <mergeCell ref="VBC4:VBH4"/>
    <mergeCell ref="VBI4:VBN4"/>
    <mergeCell ref="UYU4:UYZ4"/>
    <mergeCell ref="UZA4:UZF4"/>
    <mergeCell ref="UZG4:UZL4"/>
    <mergeCell ref="UZM4:UZR4"/>
    <mergeCell ref="UZS4:UZX4"/>
    <mergeCell ref="UZY4:VAD4"/>
    <mergeCell ref="UXK4:UXP4"/>
    <mergeCell ref="UXQ4:UXV4"/>
    <mergeCell ref="UXW4:UYB4"/>
    <mergeCell ref="UYC4:UYH4"/>
    <mergeCell ref="UYI4:UYN4"/>
    <mergeCell ref="UYO4:UYT4"/>
    <mergeCell ref="UWA4:UWF4"/>
    <mergeCell ref="UWG4:UWL4"/>
    <mergeCell ref="UWM4:UWR4"/>
    <mergeCell ref="UWS4:UWX4"/>
    <mergeCell ref="UWY4:UXD4"/>
    <mergeCell ref="UXE4:UXJ4"/>
    <mergeCell ref="UUQ4:UUV4"/>
    <mergeCell ref="UUW4:UVB4"/>
    <mergeCell ref="UVC4:UVH4"/>
    <mergeCell ref="UVI4:UVN4"/>
    <mergeCell ref="UVO4:UVT4"/>
    <mergeCell ref="UVU4:UVZ4"/>
    <mergeCell ref="UTG4:UTL4"/>
    <mergeCell ref="UTM4:UTR4"/>
    <mergeCell ref="UTS4:UTX4"/>
    <mergeCell ref="UTY4:UUD4"/>
    <mergeCell ref="UUE4:UUJ4"/>
    <mergeCell ref="UUK4:UUP4"/>
    <mergeCell ref="URW4:USB4"/>
    <mergeCell ref="USC4:USH4"/>
    <mergeCell ref="USI4:USN4"/>
    <mergeCell ref="USO4:UST4"/>
    <mergeCell ref="USU4:USZ4"/>
    <mergeCell ref="UTA4:UTF4"/>
    <mergeCell ref="UQM4:UQR4"/>
    <mergeCell ref="UQS4:UQX4"/>
    <mergeCell ref="UQY4:URD4"/>
    <mergeCell ref="URE4:URJ4"/>
    <mergeCell ref="URK4:URP4"/>
    <mergeCell ref="URQ4:URV4"/>
    <mergeCell ref="UPC4:UPH4"/>
    <mergeCell ref="UPI4:UPN4"/>
    <mergeCell ref="UPO4:UPT4"/>
    <mergeCell ref="UPU4:UPZ4"/>
    <mergeCell ref="UQA4:UQF4"/>
    <mergeCell ref="UQG4:UQL4"/>
    <mergeCell ref="UNS4:UNX4"/>
    <mergeCell ref="UNY4:UOD4"/>
    <mergeCell ref="UOE4:UOJ4"/>
    <mergeCell ref="UOK4:UOP4"/>
    <mergeCell ref="UOQ4:UOV4"/>
    <mergeCell ref="UOW4:UPB4"/>
    <mergeCell ref="UMI4:UMN4"/>
    <mergeCell ref="UMO4:UMT4"/>
    <mergeCell ref="UMU4:UMZ4"/>
    <mergeCell ref="UNA4:UNF4"/>
    <mergeCell ref="UNG4:UNL4"/>
    <mergeCell ref="UNM4:UNR4"/>
    <mergeCell ref="UKY4:ULD4"/>
    <mergeCell ref="ULE4:ULJ4"/>
    <mergeCell ref="ULK4:ULP4"/>
    <mergeCell ref="ULQ4:ULV4"/>
    <mergeCell ref="ULW4:UMB4"/>
    <mergeCell ref="UMC4:UMH4"/>
    <mergeCell ref="UJO4:UJT4"/>
    <mergeCell ref="UJU4:UJZ4"/>
    <mergeCell ref="UKA4:UKF4"/>
    <mergeCell ref="UKG4:UKL4"/>
    <mergeCell ref="UKM4:UKR4"/>
    <mergeCell ref="UKS4:UKX4"/>
    <mergeCell ref="UIE4:UIJ4"/>
    <mergeCell ref="UIK4:UIP4"/>
    <mergeCell ref="UIQ4:UIV4"/>
    <mergeCell ref="UIW4:UJB4"/>
    <mergeCell ref="UJC4:UJH4"/>
    <mergeCell ref="UJI4:UJN4"/>
    <mergeCell ref="UGU4:UGZ4"/>
    <mergeCell ref="UHA4:UHF4"/>
    <mergeCell ref="UHG4:UHL4"/>
    <mergeCell ref="UHM4:UHR4"/>
    <mergeCell ref="UHS4:UHX4"/>
    <mergeCell ref="UHY4:UID4"/>
    <mergeCell ref="UFK4:UFP4"/>
    <mergeCell ref="UFQ4:UFV4"/>
    <mergeCell ref="UFW4:UGB4"/>
    <mergeCell ref="UGC4:UGH4"/>
    <mergeCell ref="UGI4:UGN4"/>
    <mergeCell ref="UGO4:UGT4"/>
    <mergeCell ref="UEA4:UEF4"/>
    <mergeCell ref="UEG4:UEL4"/>
    <mergeCell ref="UEM4:UER4"/>
    <mergeCell ref="UES4:UEX4"/>
    <mergeCell ref="UEY4:UFD4"/>
    <mergeCell ref="UFE4:UFJ4"/>
    <mergeCell ref="UCQ4:UCV4"/>
    <mergeCell ref="UCW4:UDB4"/>
    <mergeCell ref="UDC4:UDH4"/>
    <mergeCell ref="UDI4:UDN4"/>
    <mergeCell ref="UDO4:UDT4"/>
    <mergeCell ref="UDU4:UDZ4"/>
    <mergeCell ref="UBG4:UBL4"/>
    <mergeCell ref="UBM4:UBR4"/>
    <mergeCell ref="UBS4:UBX4"/>
    <mergeCell ref="UBY4:UCD4"/>
    <mergeCell ref="UCE4:UCJ4"/>
    <mergeCell ref="UCK4:UCP4"/>
    <mergeCell ref="TZW4:UAB4"/>
    <mergeCell ref="UAC4:UAH4"/>
    <mergeCell ref="UAI4:UAN4"/>
    <mergeCell ref="UAO4:UAT4"/>
    <mergeCell ref="UAU4:UAZ4"/>
    <mergeCell ref="UBA4:UBF4"/>
    <mergeCell ref="TYM4:TYR4"/>
    <mergeCell ref="TYS4:TYX4"/>
    <mergeCell ref="TYY4:TZD4"/>
    <mergeCell ref="TZE4:TZJ4"/>
    <mergeCell ref="TZK4:TZP4"/>
    <mergeCell ref="TZQ4:TZV4"/>
    <mergeCell ref="TXC4:TXH4"/>
    <mergeCell ref="TXI4:TXN4"/>
    <mergeCell ref="TXO4:TXT4"/>
    <mergeCell ref="TXU4:TXZ4"/>
    <mergeCell ref="TYA4:TYF4"/>
    <mergeCell ref="TYG4:TYL4"/>
    <mergeCell ref="TVS4:TVX4"/>
    <mergeCell ref="TVY4:TWD4"/>
    <mergeCell ref="TWE4:TWJ4"/>
    <mergeCell ref="TWK4:TWP4"/>
    <mergeCell ref="TWQ4:TWV4"/>
    <mergeCell ref="TWW4:TXB4"/>
    <mergeCell ref="TUI4:TUN4"/>
    <mergeCell ref="TUO4:TUT4"/>
    <mergeCell ref="TUU4:TUZ4"/>
    <mergeCell ref="TVA4:TVF4"/>
    <mergeCell ref="TVG4:TVL4"/>
    <mergeCell ref="TVM4:TVR4"/>
    <mergeCell ref="TSY4:TTD4"/>
    <mergeCell ref="TTE4:TTJ4"/>
    <mergeCell ref="TTK4:TTP4"/>
    <mergeCell ref="TTQ4:TTV4"/>
    <mergeCell ref="TTW4:TUB4"/>
    <mergeCell ref="TUC4:TUH4"/>
    <mergeCell ref="TRO4:TRT4"/>
    <mergeCell ref="TRU4:TRZ4"/>
    <mergeCell ref="TSA4:TSF4"/>
    <mergeCell ref="TSG4:TSL4"/>
    <mergeCell ref="TSM4:TSR4"/>
    <mergeCell ref="TSS4:TSX4"/>
    <mergeCell ref="TQE4:TQJ4"/>
    <mergeCell ref="TQK4:TQP4"/>
    <mergeCell ref="TQQ4:TQV4"/>
    <mergeCell ref="TQW4:TRB4"/>
    <mergeCell ref="TRC4:TRH4"/>
    <mergeCell ref="TRI4:TRN4"/>
    <mergeCell ref="TOU4:TOZ4"/>
    <mergeCell ref="TPA4:TPF4"/>
    <mergeCell ref="TPG4:TPL4"/>
    <mergeCell ref="TPM4:TPR4"/>
    <mergeCell ref="TPS4:TPX4"/>
    <mergeCell ref="TPY4:TQD4"/>
    <mergeCell ref="TNK4:TNP4"/>
    <mergeCell ref="TNQ4:TNV4"/>
    <mergeCell ref="TNW4:TOB4"/>
    <mergeCell ref="TOC4:TOH4"/>
    <mergeCell ref="TOI4:TON4"/>
    <mergeCell ref="TOO4:TOT4"/>
    <mergeCell ref="TMA4:TMF4"/>
    <mergeCell ref="TMG4:TML4"/>
    <mergeCell ref="TMM4:TMR4"/>
    <mergeCell ref="TMS4:TMX4"/>
    <mergeCell ref="TMY4:TND4"/>
    <mergeCell ref="TNE4:TNJ4"/>
    <mergeCell ref="TKQ4:TKV4"/>
    <mergeCell ref="TKW4:TLB4"/>
    <mergeCell ref="TLC4:TLH4"/>
    <mergeCell ref="TLI4:TLN4"/>
    <mergeCell ref="TLO4:TLT4"/>
    <mergeCell ref="TLU4:TLZ4"/>
    <mergeCell ref="TJG4:TJL4"/>
    <mergeCell ref="TJM4:TJR4"/>
    <mergeCell ref="TJS4:TJX4"/>
    <mergeCell ref="TJY4:TKD4"/>
    <mergeCell ref="TKE4:TKJ4"/>
    <mergeCell ref="TKK4:TKP4"/>
    <mergeCell ref="THW4:TIB4"/>
    <mergeCell ref="TIC4:TIH4"/>
    <mergeCell ref="TII4:TIN4"/>
    <mergeCell ref="TIO4:TIT4"/>
    <mergeCell ref="TIU4:TIZ4"/>
    <mergeCell ref="TJA4:TJF4"/>
    <mergeCell ref="TGM4:TGR4"/>
    <mergeCell ref="TGS4:TGX4"/>
    <mergeCell ref="TGY4:THD4"/>
    <mergeCell ref="THE4:THJ4"/>
    <mergeCell ref="THK4:THP4"/>
    <mergeCell ref="THQ4:THV4"/>
    <mergeCell ref="TFC4:TFH4"/>
    <mergeCell ref="TFI4:TFN4"/>
    <mergeCell ref="TFO4:TFT4"/>
    <mergeCell ref="TFU4:TFZ4"/>
    <mergeCell ref="TGA4:TGF4"/>
    <mergeCell ref="TGG4:TGL4"/>
    <mergeCell ref="TDS4:TDX4"/>
    <mergeCell ref="TDY4:TED4"/>
    <mergeCell ref="TEE4:TEJ4"/>
    <mergeCell ref="TEK4:TEP4"/>
    <mergeCell ref="TEQ4:TEV4"/>
    <mergeCell ref="TEW4:TFB4"/>
    <mergeCell ref="TCI4:TCN4"/>
    <mergeCell ref="TCO4:TCT4"/>
    <mergeCell ref="TCU4:TCZ4"/>
    <mergeCell ref="TDA4:TDF4"/>
    <mergeCell ref="TDG4:TDL4"/>
    <mergeCell ref="TDM4:TDR4"/>
    <mergeCell ref="TAY4:TBD4"/>
    <mergeCell ref="TBE4:TBJ4"/>
    <mergeCell ref="TBK4:TBP4"/>
    <mergeCell ref="TBQ4:TBV4"/>
    <mergeCell ref="TBW4:TCB4"/>
    <mergeCell ref="TCC4:TCH4"/>
    <mergeCell ref="SZO4:SZT4"/>
    <mergeCell ref="SZU4:SZZ4"/>
    <mergeCell ref="TAA4:TAF4"/>
    <mergeCell ref="TAG4:TAL4"/>
    <mergeCell ref="TAM4:TAR4"/>
    <mergeCell ref="TAS4:TAX4"/>
    <mergeCell ref="SYE4:SYJ4"/>
    <mergeCell ref="SYK4:SYP4"/>
    <mergeCell ref="SYQ4:SYV4"/>
    <mergeCell ref="SYW4:SZB4"/>
    <mergeCell ref="SZC4:SZH4"/>
    <mergeCell ref="SZI4:SZN4"/>
    <mergeCell ref="SWU4:SWZ4"/>
    <mergeCell ref="SXA4:SXF4"/>
    <mergeCell ref="SXG4:SXL4"/>
    <mergeCell ref="SXM4:SXR4"/>
    <mergeCell ref="SXS4:SXX4"/>
    <mergeCell ref="SXY4:SYD4"/>
    <mergeCell ref="SVK4:SVP4"/>
    <mergeCell ref="SVQ4:SVV4"/>
    <mergeCell ref="SVW4:SWB4"/>
    <mergeCell ref="SWC4:SWH4"/>
    <mergeCell ref="SWI4:SWN4"/>
    <mergeCell ref="SWO4:SWT4"/>
    <mergeCell ref="SUA4:SUF4"/>
    <mergeCell ref="SUG4:SUL4"/>
    <mergeCell ref="SUM4:SUR4"/>
    <mergeCell ref="SUS4:SUX4"/>
    <mergeCell ref="SUY4:SVD4"/>
    <mergeCell ref="SVE4:SVJ4"/>
    <mergeCell ref="SSQ4:SSV4"/>
    <mergeCell ref="SSW4:STB4"/>
    <mergeCell ref="STC4:STH4"/>
    <mergeCell ref="STI4:STN4"/>
    <mergeCell ref="STO4:STT4"/>
    <mergeCell ref="STU4:STZ4"/>
    <mergeCell ref="SRG4:SRL4"/>
    <mergeCell ref="SRM4:SRR4"/>
    <mergeCell ref="SRS4:SRX4"/>
    <mergeCell ref="SRY4:SSD4"/>
    <mergeCell ref="SSE4:SSJ4"/>
    <mergeCell ref="SSK4:SSP4"/>
    <mergeCell ref="SPW4:SQB4"/>
    <mergeCell ref="SQC4:SQH4"/>
    <mergeCell ref="SQI4:SQN4"/>
    <mergeCell ref="SQO4:SQT4"/>
    <mergeCell ref="SQU4:SQZ4"/>
    <mergeCell ref="SRA4:SRF4"/>
    <mergeCell ref="SOM4:SOR4"/>
    <mergeCell ref="SOS4:SOX4"/>
    <mergeCell ref="SOY4:SPD4"/>
    <mergeCell ref="SPE4:SPJ4"/>
    <mergeCell ref="SPK4:SPP4"/>
    <mergeCell ref="SPQ4:SPV4"/>
    <mergeCell ref="SNC4:SNH4"/>
    <mergeCell ref="SNI4:SNN4"/>
    <mergeCell ref="SNO4:SNT4"/>
    <mergeCell ref="SNU4:SNZ4"/>
    <mergeCell ref="SOA4:SOF4"/>
    <mergeCell ref="SOG4:SOL4"/>
    <mergeCell ref="SLS4:SLX4"/>
    <mergeCell ref="SLY4:SMD4"/>
    <mergeCell ref="SME4:SMJ4"/>
    <mergeCell ref="SMK4:SMP4"/>
    <mergeCell ref="SMQ4:SMV4"/>
    <mergeCell ref="SMW4:SNB4"/>
    <mergeCell ref="SKI4:SKN4"/>
    <mergeCell ref="SKO4:SKT4"/>
    <mergeCell ref="SKU4:SKZ4"/>
    <mergeCell ref="SLA4:SLF4"/>
    <mergeCell ref="SLG4:SLL4"/>
    <mergeCell ref="SLM4:SLR4"/>
    <mergeCell ref="SIY4:SJD4"/>
    <mergeCell ref="SJE4:SJJ4"/>
    <mergeCell ref="SJK4:SJP4"/>
    <mergeCell ref="SJQ4:SJV4"/>
    <mergeCell ref="SJW4:SKB4"/>
    <mergeCell ref="SKC4:SKH4"/>
    <mergeCell ref="SHO4:SHT4"/>
    <mergeCell ref="SHU4:SHZ4"/>
    <mergeCell ref="SIA4:SIF4"/>
    <mergeCell ref="SIG4:SIL4"/>
    <mergeCell ref="SIM4:SIR4"/>
    <mergeCell ref="SIS4:SIX4"/>
    <mergeCell ref="SGE4:SGJ4"/>
    <mergeCell ref="SGK4:SGP4"/>
    <mergeCell ref="SGQ4:SGV4"/>
    <mergeCell ref="SGW4:SHB4"/>
    <mergeCell ref="SHC4:SHH4"/>
    <mergeCell ref="SHI4:SHN4"/>
    <mergeCell ref="SEU4:SEZ4"/>
    <mergeCell ref="SFA4:SFF4"/>
    <mergeCell ref="SFG4:SFL4"/>
    <mergeCell ref="SFM4:SFR4"/>
    <mergeCell ref="SFS4:SFX4"/>
    <mergeCell ref="SFY4:SGD4"/>
    <mergeCell ref="SDK4:SDP4"/>
    <mergeCell ref="SDQ4:SDV4"/>
    <mergeCell ref="SDW4:SEB4"/>
    <mergeCell ref="SEC4:SEH4"/>
    <mergeCell ref="SEI4:SEN4"/>
    <mergeCell ref="SEO4:SET4"/>
    <mergeCell ref="SCA4:SCF4"/>
    <mergeCell ref="SCG4:SCL4"/>
    <mergeCell ref="SCM4:SCR4"/>
    <mergeCell ref="SCS4:SCX4"/>
    <mergeCell ref="SCY4:SDD4"/>
    <mergeCell ref="SDE4:SDJ4"/>
    <mergeCell ref="SAQ4:SAV4"/>
    <mergeCell ref="SAW4:SBB4"/>
    <mergeCell ref="SBC4:SBH4"/>
    <mergeCell ref="SBI4:SBN4"/>
    <mergeCell ref="SBO4:SBT4"/>
    <mergeCell ref="SBU4:SBZ4"/>
    <mergeCell ref="RZG4:RZL4"/>
    <mergeCell ref="RZM4:RZR4"/>
    <mergeCell ref="RZS4:RZX4"/>
    <mergeCell ref="RZY4:SAD4"/>
    <mergeCell ref="SAE4:SAJ4"/>
    <mergeCell ref="SAK4:SAP4"/>
    <mergeCell ref="RXW4:RYB4"/>
    <mergeCell ref="RYC4:RYH4"/>
    <mergeCell ref="RYI4:RYN4"/>
    <mergeCell ref="RYO4:RYT4"/>
    <mergeCell ref="RYU4:RYZ4"/>
    <mergeCell ref="RZA4:RZF4"/>
    <mergeCell ref="RWM4:RWR4"/>
    <mergeCell ref="RWS4:RWX4"/>
    <mergeCell ref="RWY4:RXD4"/>
    <mergeCell ref="RXE4:RXJ4"/>
    <mergeCell ref="RXK4:RXP4"/>
    <mergeCell ref="RXQ4:RXV4"/>
    <mergeCell ref="RVC4:RVH4"/>
    <mergeCell ref="RVI4:RVN4"/>
    <mergeCell ref="RVO4:RVT4"/>
    <mergeCell ref="RVU4:RVZ4"/>
    <mergeCell ref="RWA4:RWF4"/>
    <mergeCell ref="RWG4:RWL4"/>
    <mergeCell ref="RTS4:RTX4"/>
    <mergeCell ref="RTY4:RUD4"/>
    <mergeCell ref="RUE4:RUJ4"/>
    <mergeCell ref="RUK4:RUP4"/>
    <mergeCell ref="RUQ4:RUV4"/>
    <mergeCell ref="RUW4:RVB4"/>
    <mergeCell ref="RSI4:RSN4"/>
    <mergeCell ref="RSO4:RST4"/>
    <mergeCell ref="RSU4:RSZ4"/>
    <mergeCell ref="RTA4:RTF4"/>
    <mergeCell ref="RTG4:RTL4"/>
    <mergeCell ref="RTM4:RTR4"/>
    <mergeCell ref="RQY4:RRD4"/>
    <mergeCell ref="RRE4:RRJ4"/>
    <mergeCell ref="RRK4:RRP4"/>
    <mergeCell ref="RRQ4:RRV4"/>
    <mergeCell ref="RRW4:RSB4"/>
    <mergeCell ref="RSC4:RSH4"/>
    <mergeCell ref="RPO4:RPT4"/>
    <mergeCell ref="RPU4:RPZ4"/>
    <mergeCell ref="RQA4:RQF4"/>
    <mergeCell ref="RQG4:RQL4"/>
    <mergeCell ref="RQM4:RQR4"/>
    <mergeCell ref="RQS4:RQX4"/>
    <mergeCell ref="ROE4:ROJ4"/>
    <mergeCell ref="ROK4:ROP4"/>
    <mergeCell ref="ROQ4:ROV4"/>
    <mergeCell ref="ROW4:RPB4"/>
    <mergeCell ref="RPC4:RPH4"/>
    <mergeCell ref="RPI4:RPN4"/>
    <mergeCell ref="RMU4:RMZ4"/>
    <mergeCell ref="RNA4:RNF4"/>
    <mergeCell ref="RNG4:RNL4"/>
    <mergeCell ref="RNM4:RNR4"/>
    <mergeCell ref="RNS4:RNX4"/>
    <mergeCell ref="RNY4:ROD4"/>
    <mergeCell ref="RLK4:RLP4"/>
    <mergeCell ref="RLQ4:RLV4"/>
    <mergeCell ref="RLW4:RMB4"/>
    <mergeCell ref="RMC4:RMH4"/>
    <mergeCell ref="RMI4:RMN4"/>
    <mergeCell ref="RMO4:RMT4"/>
    <mergeCell ref="RKA4:RKF4"/>
    <mergeCell ref="RKG4:RKL4"/>
    <mergeCell ref="RKM4:RKR4"/>
    <mergeCell ref="RKS4:RKX4"/>
    <mergeCell ref="RKY4:RLD4"/>
    <mergeCell ref="RLE4:RLJ4"/>
    <mergeCell ref="RIQ4:RIV4"/>
    <mergeCell ref="RIW4:RJB4"/>
    <mergeCell ref="RJC4:RJH4"/>
    <mergeCell ref="RJI4:RJN4"/>
    <mergeCell ref="RJO4:RJT4"/>
    <mergeCell ref="RJU4:RJZ4"/>
    <mergeCell ref="RHG4:RHL4"/>
    <mergeCell ref="RHM4:RHR4"/>
    <mergeCell ref="RHS4:RHX4"/>
    <mergeCell ref="RHY4:RID4"/>
    <mergeCell ref="RIE4:RIJ4"/>
    <mergeCell ref="RIK4:RIP4"/>
    <mergeCell ref="RFW4:RGB4"/>
    <mergeCell ref="RGC4:RGH4"/>
    <mergeCell ref="RGI4:RGN4"/>
    <mergeCell ref="RGO4:RGT4"/>
    <mergeCell ref="RGU4:RGZ4"/>
    <mergeCell ref="RHA4:RHF4"/>
    <mergeCell ref="REM4:RER4"/>
    <mergeCell ref="RES4:REX4"/>
    <mergeCell ref="REY4:RFD4"/>
    <mergeCell ref="RFE4:RFJ4"/>
    <mergeCell ref="RFK4:RFP4"/>
    <mergeCell ref="RFQ4:RFV4"/>
    <mergeCell ref="RDC4:RDH4"/>
    <mergeCell ref="RDI4:RDN4"/>
    <mergeCell ref="RDO4:RDT4"/>
    <mergeCell ref="RDU4:RDZ4"/>
    <mergeCell ref="REA4:REF4"/>
    <mergeCell ref="REG4:REL4"/>
    <mergeCell ref="RBS4:RBX4"/>
    <mergeCell ref="RBY4:RCD4"/>
    <mergeCell ref="RCE4:RCJ4"/>
    <mergeCell ref="RCK4:RCP4"/>
    <mergeCell ref="RCQ4:RCV4"/>
    <mergeCell ref="RCW4:RDB4"/>
    <mergeCell ref="RAI4:RAN4"/>
    <mergeCell ref="RAO4:RAT4"/>
    <mergeCell ref="RAU4:RAZ4"/>
    <mergeCell ref="RBA4:RBF4"/>
    <mergeCell ref="RBG4:RBL4"/>
    <mergeCell ref="RBM4:RBR4"/>
    <mergeCell ref="QYY4:QZD4"/>
    <mergeCell ref="QZE4:QZJ4"/>
    <mergeCell ref="QZK4:QZP4"/>
    <mergeCell ref="QZQ4:QZV4"/>
    <mergeCell ref="QZW4:RAB4"/>
    <mergeCell ref="RAC4:RAH4"/>
    <mergeCell ref="QXO4:QXT4"/>
    <mergeCell ref="QXU4:QXZ4"/>
    <mergeCell ref="QYA4:QYF4"/>
    <mergeCell ref="QYG4:QYL4"/>
    <mergeCell ref="QYM4:QYR4"/>
    <mergeCell ref="QYS4:QYX4"/>
    <mergeCell ref="QWE4:QWJ4"/>
    <mergeCell ref="QWK4:QWP4"/>
    <mergeCell ref="QWQ4:QWV4"/>
    <mergeCell ref="QWW4:QXB4"/>
    <mergeCell ref="QXC4:QXH4"/>
    <mergeCell ref="QXI4:QXN4"/>
    <mergeCell ref="QUU4:QUZ4"/>
    <mergeCell ref="QVA4:QVF4"/>
    <mergeCell ref="QVG4:QVL4"/>
    <mergeCell ref="QVM4:QVR4"/>
    <mergeCell ref="QVS4:QVX4"/>
    <mergeCell ref="QVY4:QWD4"/>
    <mergeCell ref="QTK4:QTP4"/>
    <mergeCell ref="QTQ4:QTV4"/>
    <mergeCell ref="QTW4:QUB4"/>
    <mergeCell ref="QUC4:QUH4"/>
    <mergeCell ref="QUI4:QUN4"/>
    <mergeCell ref="QUO4:QUT4"/>
    <mergeCell ref="QSA4:QSF4"/>
    <mergeCell ref="QSG4:QSL4"/>
    <mergeCell ref="QSM4:QSR4"/>
    <mergeCell ref="QSS4:QSX4"/>
    <mergeCell ref="QSY4:QTD4"/>
    <mergeCell ref="QTE4:QTJ4"/>
    <mergeCell ref="QQQ4:QQV4"/>
    <mergeCell ref="QQW4:QRB4"/>
    <mergeCell ref="QRC4:QRH4"/>
    <mergeCell ref="QRI4:QRN4"/>
    <mergeCell ref="QRO4:QRT4"/>
    <mergeCell ref="QRU4:QRZ4"/>
    <mergeCell ref="QPG4:QPL4"/>
    <mergeCell ref="QPM4:QPR4"/>
    <mergeCell ref="QPS4:QPX4"/>
    <mergeCell ref="QPY4:QQD4"/>
    <mergeCell ref="QQE4:QQJ4"/>
    <mergeCell ref="QQK4:QQP4"/>
    <mergeCell ref="QNW4:QOB4"/>
    <mergeCell ref="QOC4:QOH4"/>
    <mergeCell ref="QOI4:QON4"/>
    <mergeCell ref="QOO4:QOT4"/>
    <mergeCell ref="QOU4:QOZ4"/>
    <mergeCell ref="QPA4:QPF4"/>
    <mergeCell ref="QMM4:QMR4"/>
    <mergeCell ref="QMS4:QMX4"/>
    <mergeCell ref="QMY4:QND4"/>
    <mergeCell ref="QNE4:QNJ4"/>
    <mergeCell ref="QNK4:QNP4"/>
    <mergeCell ref="QNQ4:QNV4"/>
    <mergeCell ref="QLC4:QLH4"/>
    <mergeCell ref="QLI4:QLN4"/>
    <mergeCell ref="QLO4:QLT4"/>
    <mergeCell ref="QLU4:QLZ4"/>
    <mergeCell ref="QMA4:QMF4"/>
    <mergeCell ref="QMG4:QML4"/>
    <mergeCell ref="QJS4:QJX4"/>
    <mergeCell ref="QJY4:QKD4"/>
    <mergeCell ref="QKE4:QKJ4"/>
    <mergeCell ref="QKK4:QKP4"/>
    <mergeCell ref="QKQ4:QKV4"/>
    <mergeCell ref="QKW4:QLB4"/>
    <mergeCell ref="QII4:QIN4"/>
    <mergeCell ref="QIO4:QIT4"/>
    <mergeCell ref="QIU4:QIZ4"/>
    <mergeCell ref="QJA4:QJF4"/>
    <mergeCell ref="QJG4:QJL4"/>
    <mergeCell ref="QJM4:QJR4"/>
    <mergeCell ref="QGY4:QHD4"/>
    <mergeCell ref="QHE4:QHJ4"/>
    <mergeCell ref="QHK4:QHP4"/>
    <mergeCell ref="QHQ4:QHV4"/>
    <mergeCell ref="QHW4:QIB4"/>
    <mergeCell ref="QIC4:QIH4"/>
    <mergeCell ref="QFO4:QFT4"/>
    <mergeCell ref="QFU4:QFZ4"/>
    <mergeCell ref="QGA4:QGF4"/>
    <mergeCell ref="QGG4:QGL4"/>
    <mergeCell ref="QGM4:QGR4"/>
    <mergeCell ref="QGS4:QGX4"/>
    <mergeCell ref="QEE4:QEJ4"/>
    <mergeCell ref="QEK4:QEP4"/>
    <mergeCell ref="QEQ4:QEV4"/>
    <mergeCell ref="QEW4:QFB4"/>
    <mergeCell ref="QFC4:QFH4"/>
    <mergeCell ref="QFI4:QFN4"/>
    <mergeCell ref="QCU4:QCZ4"/>
    <mergeCell ref="QDA4:QDF4"/>
    <mergeCell ref="QDG4:QDL4"/>
    <mergeCell ref="QDM4:QDR4"/>
    <mergeCell ref="QDS4:QDX4"/>
    <mergeCell ref="QDY4:QED4"/>
    <mergeCell ref="QBK4:QBP4"/>
    <mergeCell ref="QBQ4:QBV4"/>
    <mergeCell ref="QBW4:QCB4"/>
    <mergeCell ref="QCC4:QCH4"/>
    <mergeCell ref="QCI4:QCN4"/>
    <mergeCell ref="QCO4:QCT4"/>
    <mergeCell ref="QAA4:QAF4"/>
    <mergeCell ref="QAG4:QAL4"/>
    <mergeCell ref="QAM4:QAR4"/>
    <mergeCell ref="QAS4:QAX4"/>
    <mergeCell ref="QAY4:QBD4"/>
    <mergeCell ref="QBE4:QBJ4"/>
    <mergeCell ref="PYQ4:PYV4"/>
    <mergeCell ref="PYW4:PZB4"/>
    <mergeCell ref="PZC4:PZH4"/>
    <mergeCell ref="PZI4:PZN4"/>
    <mergeCell ref="PZO4:PZT4"/>
    <mergeCell ref="PZU4:PZZ4"/>
    <mergeCell ref="PXG4:PXL4"/>
    <mergeCell ref="PXM4:PXR4"/>
    <mergeCell ref="PXS4:PXX4"/>
    <mergeCell ref="PXY4:PYD4"/>
    <mergeCell ref="PYE4:PYJ4"/>
    <mergeCell ref="PYK4:PYP4"/>
    <mergeCell ref="PVW4:PWB4"/>
    <mergeCell ref="PWC4:PWH4"/>
    <mergeCell ref="PWI4:PWN4"/>
    <mergeCell ref="PWO4:PWT4"/>
    <mergeCell ref="PWU4:PWZ4"/>
    <mergeCell ref="PXA4:PXF4"/>
    <mergeCell ref="PUM4:PUR4"/>
    <mergeCell ref="PUS4:PUX4"/>
    <mergeCell ref="PUY4:PVD4"/>
    <mergeCell ref="PVE4:PVJ4"/>
    <mergeCell ref="PVK4:PVP4"/>
    <mergeCell ref="PVQ4:PVV4"/>
    <mergeCell ref="PTC4:PTH4"/>
    <mergeCell ref="PTI4:PTN4"/>
    <mergeCell ref="PTO4:PTT4"/>
    <mergeCell ref="PTU4:PTZ4"/>
    <mergeCell ref="PUA4:PUF4"/>
    <mergeCell ref="PUG4:PUL4"/>
    <mergeCell ref="PRS4:PRX4"/>
    <mergeCell ref="PRY4:PSD4"/>
    <mergeCell ref="PSE4:PSJ4"/>
    <mergeCell ref="PSK4:PSP4"/>
    <mergeCell ref="PSQ4:PSV4"/>
    <mergeCell ref="PSW4:PTB4"/>
    <mergeCell ref="PQI4:PQN4"/>
    <mergeCell ref="PQO4:PQT4"/>
    <mergeCell ref="PQU4:PQZ4"/>
    <mergeCell ref="PRA4:PRF4"/>
    <mergeCell ref="PRG4:PRL4"/>
    <mergeCell ref="PRM4:PRR4"/>
    <mergeCell ref="POY4:PPD4"/>
    <mergeCell ref="PPE4:PPJ4"/>
    <mergeCell ref="PPK4:PPP4"/>
    <mergeCell ref="PPQ4:PPV4"/>
    <mergeCell ref="PPW4:PQB4"/>
    <mergeCell ref="PQC4:PQH4"/>
    <mergeCell ref="PNO4:PNT4"/>
    <mergeCell ref="PNU4:PNZ4"/>
    <mergeCell ref="POA4:POF4"/>
    <mergeCell ref="POG4:POL4"/>
    <mergeCell ref="POM4:POR4"/>
    <mergeCell ref="POS4:POX4"/>
    <mergeCell ref="PME4:PMJ4"/>
    <mergeCell ref="PMK4:PMP4"/>
    <mergeCell ref="PMQ4:PMV4"/>
    <mergeCell ref="PMW4:PNB4"/>
    <mergeCell ref="PNC4:PNH4"/>
    <mergeCell ref="PNI4:PNN4"/>
    <mergeCell ref="PKU4:PKZ4"/>
    <mergeCell ref="PLA4:PLF4"/>
    <mergeCell ref="PLG4:PLL4"/>
    <mergeCell ref="PLM4:PLR4"/>
    <mergeCell ref="PLS4:PLX4"/>
    <mergeCell ref="PLY4:PMD4"/>
    <mergeCell ref="PJK4:PJP4"/>
    <mergeCell ref="PJQ4:PJV4"/>
    <mergeCell ref="PJW4:PKB4"/>
    <mergeCell ref="PKC4:PKH4"/>
    <mergeCell ref="PKI4:PKN4"/>
    <mergeCell ref="PKO4:PKT4"/>
    <mergeCell ref="PIA4:PIF4"/>
    <mergeCell ref="PIG4:PIL4"/>
    <mergeCell ref="PIM4:PIR4"/>
    <mergeCell ref="PIS4:PIX4"/>
    <mergeCell ref="PIY4:PJD4"/>
    <mergeCell ref="PJE4:PJJ4"/>
    <mergeCell ref="PGQ4:PGV4"/>
    <mergeCell ref="PGW4:PHB4"/>
    <mergeCell ref="PHC4:PHH4"/>
    <mergeCell ref="PHI4:PHN4"/>
    <mergeCell ref="PHO4:PHT4"/>
    <mergeCell ref="PHU4:PHZ4"/>
    <mergeCell ref="PFG4:PFL4"/>
    <mergeCell ref="PFM4:PFR4"/>
    <mergeCell ref="PFS4:PFX4"/>
    <mergeCell ref="PFY4:PGD4"/>
    <mergeCell ref="PGE4:PGJ4"/>
    <mergeCell ref="PGK4:PGP4"/>
    <mergeCell ref="PDW4:PEB4"/>
    <mergeCell ref="PEC4:PEH4"/>
    <mergeCell ref="PEI4:PEN4"/>
    <mergeCell ref="PEO4:PET4"/>
    <mergeCell ref="PEU4:PEZ4"/>
    <mergeCell ref="PFA4:PFF4"/>
    <mergeCell ref="PCM4:PCR4"/>
    <mergeCell ref="PCS4:PCX4"/>
    <mergeCell ref="PCY4:PDD4"/>
    <mergeCell ref="PDE4:PDJ4"/>
    <mergeCell ref="PDK4:PDP4"/>
    <mergeCell ref="PDQ4:PDV4"/>
    <mergeCell ref="PBC4:PBH4"/>
    <mergeCell ref="PBI4:PBN4"/>
    <mergeCell ref="PBO4:PBT4"/>
    <mergeCell ref="PBU4:PBZ4"/>
    <mergeCell ref="PCA4:PCF4"/>
    <mergeCell ref="PCG4:PCL4"/>
    <mergeCell ref="OZS4:OZX4"/>
    <mergeCell ref="OZY4:PAD4"/>
    <mergeCell ref="PAE4:PAJ4"/>
    <mergeCell ref="PAK4:PAP4"/>
    <mergeCell ref="PAQ4:PAV4"/>
    <mergeCell ref="PAW4:PBB4"/>
    <mergeCell ref="OYI4:OYN4"/>
    <mergeCell ref="OYO4:OYT4"/>
    <mergeCell ref="OYU4:OYZ4"/>
    <mergeCell ref="OZA4:OZF4"/>
    <mergeCell ref="OZG4:OZL4"/>
    <mergeCell ref="OZM4:OZR4"/>
    <mergeCell ref="OWY4:OXD4"/>
    <mergeCell ref="OXE4:OXJ4"/>
    <mergeCell ref="OXK4:OXP4"/>
    <mergeCell ref="OXQ4:OXV4"/>
    <mergeCell ref="OXW4:OYB4"/>
    <mergeCell ref="OYC4:OYH4"/>
    <mergeCell ref="OVO4:OVT4"/>
    <mergeCell ref="OVU4:OVZ4"/>
    <mergeCell ref="OWA4:OWF4"/>
    <mergeCell ref="OWG4:OWL4"/>
    <mergeCell ref="OWM4:OWR4"/>
    <mergeCell ref="OWS4:OWX4"/>
    <mergeCell ref="OUE4:OUJ4"/>
    <mergeCell ref="OUK4:OUP4"/>
    <mergeCell ref="OUQ4:OUV4"/>
    <mergeCell ref="OUW4:OVB4"/>
    <mergeCell ref="OVC4:OVH4"/>
    <mergeCell ref="OVI4:OVN4"/>
    <mergeCell ref="OSU4:OSZ4"/>
    <mergeCell ref="OTA4:OTF4"/>
    <mergeCell ref="OTG4:OTL4"/>
    <mergeCell ref="OTM4:OTR4"/>
    <mergeCell ref="OTS4:OTX4"/>
    <mergeCell ref="OTY4:OUD4"/>
    <mergeCell ref="ORK4:ORP4"/>
    <mergeCell ref="ORQ4:ORV4"/>
    <mergeCell ref="ORW4:OSB4"/>
    <mergeCell ref="OSC4:OSH4"/>
    <mergeCell ref="OSI4:OSN4"/>
    <mergeCell ref="OSO4:OST4"/>
    <mergeCell ref="OQA4:OQF4"/>
    <mergeCell ref="OQG4:OQL4"/>
    <mergeCell ref="OQM4:OQR4"/>
    <mergeCell ref="OQS4:OQX4"/>
    <mergeCell ref="OQY4:ORD4"/>
    <mergeCell ref="ORE4:ORJ4"/>
    <mergeCell ref="OOQ4:OOV4"/>
    <mergeCell ref="OOW4:OPB4"/>
    <mergeCell ref="OPC4:OPH4"/>
    <mergeCell ref="OPI4:OPN4"/>
    <mergeCell ref="OPO4:OPT4"/>
    <mergeCell ref="OPU4:OPZ4"/>
    <mergeCell ref="ONG4:ONL4"/>
    <mergeCell ref="ONM4:ONR4"/>
    <mergeCell ref="ONS4:ONX4"/>
    <mergeCell ref="ONY4:OOD4"/>
    <mergeCell ref="OOE4:OOJ4"/>
    <mergeCell ref="OOK4:OOP4"/>
    <mergeCell ref="OLW4:OMB4"/>
    <mergeCell ref="OMC4:OMH4"/>
    <mergeCell ref="OMI4:OMN4"/>
    <mergeCell ref="OMO4:OMT4"/>
    <mergeCell ref="OMU4:OMZ4"/>
    <mergeCell ref="ONA4:ONF4"/>
    <mergeCell ref="OKM4:OKR4"/>
    <mergeCell ref="OKS4:OKX4"/>
    <mergeCell ref="OKY4:OLD4"/>
    <mergeCell ref="OLE4:OLJ4"/>
    <mergeCell ref="OLK4:OLP4"/>
    <mergeCell ref="OLQ4:OLV4"/>
    <mergeCell ref="OJC4:OJH4"/>
    <mergeCell ref="OJI4:OJN4"/>
    <mergeCell ref="OJO4:OJT4"/>
    <mergeCell ref="OJU4:OJZ4"/>
    <mergeCell ref="OKA4:OKF4"/>
    <mergeCell ref="OKG4:OKL4"/>
    <mergeCell ref="OHS4:OHX4"/>
    <mergeCell ref="OHY4:OID4"/>
    <mergeCell ref="OIE4:OIJ4"/>
    <mergeCell ref="OIK4:OIP4"/>
    <mergeCell ref="OIQ4:OIV4"/>
    <mergeCell ref="OIW4:OJB4"/>
    <mergeCell ref="OGI4:OGN4"/>
    <mergeCell ref="OGO4:OGT4"/>
    <mergeCell ref="OGU4:OGZ4"/>
    <mergeCell ref="OHA4:OHF4"/>
    <mergeCell ref="OHG4:OHL4"/>
    <mergeCell ref="OHM4:OHR4"/>
    <mergeCell ref="OEY4:OFD4"/>
    <mergeCell ref="OFE4:OFJ4"/>
    <mergeCell ref="OFK4:OFP4"/>
    <mergeCell ref="OFQ4:OFV4"/>
    <mergeCell ref="OFW4:OGB4"/>
    <mergeCell ref="OGC4:OGH4"/>
    <mergeCell ref="ODO4:ODT4"/>
    <mergeCell ref="ODU4:ODZ4"/>
    <mergeCell ref="OEA4:OEF4"/>
    <mergeCell ref="OEG4:OEL4"/>
    <mergeCell ref="OEM4:OER4"/>
    <mergeCell ref="OES4:OEX4"/>
    <mergeCell ref="OCE4:OCJ4"/>
    <mergeCell ref="OCK4:OCP4"/>
    <mergeCell ref="OCQ4:OCV4"/>
    <mergeCell ref="OCW4:ODB4"/>
    <mergeCell ref="ODC4:ODH4"/>
    <mergeCell ref="ODI4:ODN4"/>
    <mergeCell ref="OAU4:OAZ4"/>
    <mergeCell ref="OBA4:OBF4"/>
    <mergeCell ref="OBG4:OBL4"/>
    <mergeCell ref="OBM4:OBR4"/>
    <mergeCell ref="OBS4:OBX4"/>
    <mergeCell ref="OBY4:OCD4"/>
    <mergeCell ref="NZK4:NZP4"/>
    <mergeCell ref="NZQ4:NZV4"/>
    <mergeCell ref="NZW4:OAB4"/>
    <mergeCell ref="OAC4:OAH4"/>
    <mergeCell ref="OAI4:OAN4"/>
    <mergeCell ref="OAO4:OAT4"/>
    <mergeCell ref="NYA4:NYF4"/>
    <mergeCell ref="NYG4:NYL4"/>
    <mergeCell ref="NYM4:NYR4"/>
    <mergeCell ref="NYS4:NYX4"/>
    <mergeCell ref="NYY4:NZD4"/>
    <mergeCell ref="NZE4:NZJ4"/>
    <mergeCell ref="NWQ4:NWV4"/>
    <mergeCell ref="NWW4:NXB4"/>
    <mergeCell ref="NXC4:NXH4"/>
    <mergeCell ref="NXI4:NXN4"/>
    <mergeCell ref="NXO4:NXT4"/>
    <mergeCell ref="NXU4:NXZ4"/>
    <mergeCell ref="NVG4:NVL4"/>
    <mergeCell ref="NVM4:NVR4"/>
    <mergeCell ref="NVS4:NVX4"/>
    <mergeCell ref="NVY4:NWD4"/>
    <mergeCell ref="NWE4:NWJ4"/>
    <mergeCell ref="NWK4:NWP4"/>
    <mergeCell ref="NTW4:NUB4"/>
    <mergeCell ref="NUC4:NUH4"/>
    <mergeCell ref="NUI4:NUN4"/>
    <mergeCell ref="NUO4:NUT4"/>
    <mergeCell ref="NUU4:NUZ4"/>
    <mergeCell ref="NVA4:NVF4"/>
    <mergeCell ref="NSM4:NSR4"/>
    <mergeCell ref="NSS4:NSX4"/>
    <mergeCell ref="NSY4:NTD4"/>
    <mergeCell ref="NTE4:NTJ4"/>
    <mergeCell ref="NTK4:NTP4"/>
    <mergeCell ref="NTQ4:NTV4"/>
    <mergeCell ref="NRC4:NRH4"/>
    <mergeCell ref="NRI4:NRN4"/>
    <mergeCell ref="NRO4:NRT4"/>
    <mergeCell ref="NRU4:NRZ4"/>
    <mergeCell ref="NSA4:NSF4"/>
    <mergeCell ref="NSG4:NSL4"/>
    <mergeCell ref="NPS4:NPX4"/>
    <mergeCell ref="NPY4:NQD4"/>
    <mergeCell ref="NQE4:NQJ4"/>
    <mergeCell ref="NQK4:NQP4"/>
    <mergeCell ref="NQQ4:NQV4"/>
    <mergeCell ref="NQW4:NRB4"/>
    <mergeCell ref="NOI4:NON4"/>
    <mergeCell ref="NOO4:NOT4"/>
    <mergeCell ref="NOU4:NOZ4"/>
    <mergeCell ref="NPA4:NPF4"/>
    <mergeCell ref="NPG4:NPL4"/>
    <mergeCell ref="NPM4:NPR4"/>
    <mergeCell ref="NMY4:NND4"/>
    <mergeCell ref="NNE4:NNJ4"/>
    <mergeCell ref="NNK4:NNP4"/>
    <mergeCell ref="NNQ4:NNV4"/>
    <mergeCell ref="NNW4:NOB4"/>
    <mergeCell ref="NOC4:NOH4"/>
    <mergeCell ref="NLO4:NLT4"/>
    <mergeCell ref="NLU4:NLZ4"/>
    <mergeCell ref="NMA4:NMF4"/>
    <mergeCell ref="NMG4:NML4"/>
    <mergeCell ref="NMM4:NMR4"/>
    <mergeCell ref="NMS4:NMX4"/>
    <mergeCell ref="NKE4:NKJ4"/>
    <mergeCell ref="NKK4:NKP4"/>
    <mergeCell ref="NKQ4:NKV4"/>
    <mergeCell ref="NKW4:NLB4"/>
    <mergeCell ref="NLC4:NLH4"/>
    <mergeCell ref="NLI4:NLN4"/>
    <mergeCell ref="NIU4:NIZ4"/>
    <mergeCell ref="NJA4:NJF4"/>
    <mergeCell ref="NJG4:NJL4"/>
    <mergeCell ref="NJM4:NJR4"/>
    <mergeCell ref="NJS4:NJX4"/>
    <mergeCell ref="NJY4:NKD4"/>
    <mergeCell ref="NHK4:NHP4"/>
    <mergeCell ref="NHQ4:NHV4"/>
    <mergeCell ref="NHW4:NIB4"/>
    <mergeCell ref="NIC4:NIH4"/>
    <mergeCell ref="NII4:NIN4"/>
    <mergeCell ref="NIO4:NIT4"/>
    <mergeCell ref="NGA4:NGF4"/>
    <mergeCell ref="NGG4:NGL4"/>
    <mergeCell ref="NGM4:NGR4"/>
    <mergeCell ref="NGS4:NGX4"/>
    <mergeCell ref="NGY4:NHD4"/>
    <mergeCell ref="NHE4:NHJ4"/>
    <mergeCell ref="NEQ4:NEV4"/>
    <mergeCell ref="NEW4:NFB4"/>
    <mergeCell ref="NFC4:NFH4"/>
    <mergeCell ref="NFI4:NFN4"/>
    <mergeCell ref="NFO4:NFT4"/>
    <mergeCell ref="NFU4:NFZ4"/>
    <mergeCell ref="NDG4:NDL4"/>
    <mergeCell ref="NDM4:NDR4"/>
    <mergeCell ref="NDS4:NDX4"/>
    <mergeCell ref="NDY4:NED4"/>
    <mergeCell ref="NEE4:NEJ4"/>
    <mergeCell ref="NEK4:NEP4"/>
    <mergeCell ref="NBW4:NCB4"/>
    <mergeCell ref="NCC4:NCH4"/>
    <mergeCell ref="NCI4:NCN4"/>
    <mergeCell ref="NCO4:NCT4"/>
    <mergeCell ref="NCU4:NCZ4"/>
    <mergeCell ref="NDA4:NDF4"/>
    <mergeCell ref="NAM4:NAR4"/>
    <mergeCell ref="NAS4:NAX4"/>
    <mergeCell ref="NAY4:NBD4"/>
    <mergeCell ref="NBE4:NBJ4"/>
    <mergeCell ref="NBK4:NBP4"/>
    <mergeCell ref="NBQ4:NBV4"/>
    <mergeCell ref="MZC4:MZH4"/>
    <mergeCell ref="MZI4:MZN4"/>
    <mergeCell ref="MZO4:MZT4"/>
    <mergeCell ref="MZU4:MZZ4"/>
    <mergeCell ref="NAA4:NAF4"/>
    <mergeCell ref="NAG4:NAL4"/>
    <mergeCell ref="MXS4:MXX4"/>
    <mergeCell ref="MXY4:MYD4"/>
    <mergeCell ref="MYE4:MYJ4"/>
    <mergeCell ref="MYK4:MYP4"/>
    <mergeCell ref="MYQ4:MYV4"/>
    <mergeCell ref="MYW4:MZB4"/>
    <mergeCell ref="MWI4:MWN4"/>
    <mergeCell ref="MWO4:MWT4"/>
    <mergeCell ref="MWU4:MWZ4"/>
    <mergeCell ref="MXA4:MXF4"/>
    <mergeCell ref="MXG4:MXL4"/>
    <mergeCell ref="MXM4:MXR4"/>
    <mergeCell ref="MUY4:MVD4"/>
    <mergeCell ref="MVE4:MVJ4"/>
    <mergeCell ref="MVK4:MVP4"/>
    <mergeCell ref="MVQ4:MVV4"/>
    <mergeCell ref="MVW4:MWB4"/>
    <mergeCell ref="MWC4:MWH4"/>
    <mergeCell ref="MTO4:MTT4"/>
    <mergeCell ref="MTU4:MTZ4"/>
    <mergeCell ref="MUA4:MUF4"/>
    <mergeCell ref="MUG4:MUL4"/>
    <mergeCell ref="MUM4:MUR4"/>
    <mergeCell ref="MUS4:MUX4"/>
    <mergeCell ref="MSE4:MSJ4"/>
    <mergeCell ref="MSK4:MSP4"/>
    <mergeCell ref="MSQ4:MSV4"/>
    <mergeCell ref="MSW4:MTB4"/>
    <mergeCell ref="MTC4:MTH4"/>
    <mergeCell ref="MTI4:MTN4"/>
    <mergeCell ref="MQU4:MQZ4"/>
    <mergeCell ref="MRA4:MRF4"/>
    <mergeCell ref="MRG4:MRL4"/>
    <mergeCell ref="MRM4:MRR4"/>
    <mergeCell ref="MRS4:MRX4"/>
    <mergeCell ref="MRY4:MSD4"/>
    <mergeCell ref="MPK4:MPP4"/>
    <mergeCell ref="MPQ4:MPV4"/>
    <mergeCell ref="MPW4:MQB4"/>
    <mergeCell ref="MQC4:MQH4"/>
    <mergeCell ref="MQI4:MQN4"/>
    <mergeCell ref="MQO4:MQT4"/>
    <mergeCell ref="MOA4:MOF4"/>
    <mergeCell ref="MOG4:MOL4"/>
    <mergeCell ref="MOM4:MOR4"/>
    <mergeCell ref="MOS4:MOX4"/>
    <mergeCell ref="MOY4:MPD4"/>
    <mergeCell ref="MPE4:MPJ4"/>
    <mergeCell ref="MMQ4:MMV4"/>
    <mergeCell ref="MMW4:MNB4"/>
    <mergeCell ref="MNC4:MNH4"/>
    <mergeCell ref="MNI4:MNN4"/>
    <mergeCell ref="MNO4:MNT4"/>
    <mergeCell ref="MNU4:MNZ4"/>
    <mergeCell ref="MLG4:MLL4"/>
    <mergeCell ref="MLM4:MLR4"/>
    <mergeCell ref="MLS4:MLX4"/>
    <mergeCell ref="MLY4:MMD4"/>
    <mergeCell ref="MME4:MMJ4"/>
    <mergeCell ref="MMK4:MMP4"/>
    <mergeCell ref="MJW4:MKB4"/>
    <mergeCell ref="MKC4:MKH4"/>
    <mergeCell ref="MKI4:MKN4"/>
    <mergeCell ref="MKO4:MKT4"/>
    <mergeCell ref="MKU4:MKZ4"/>
    <mergeCell ref="MLA4:MLF4"/>
    <mergeCell ref="MIM4:MIR4"/>
    <mergeCell ref="MIS4:MIX4"/>
    <mergeCell ref="MIY4:MJD4"/>
    <mergeCell ref="MJE4:MJJ4"/>
    <mergeCell ref="MJK4:MJP4"/>
    <mergeCell ref="MJQ4:MJV4"/>
    <mergeCell ref="MHC4:MHH4"/>
    <mergeCell ref="MHI4:MHN4"/>
    <mergeCell ref="MHO4:MHT4"/>
    <mergeCell ref="MHU4:MHZ4"/>
    <mergeCell ref="MIA4:MIF4"/>
    <mergeCell ref="MIG4:MIL4"/>
    <mergeCell ref="MFS4:MFX4"/>
    <mergeCell ref="MFY4:MGD4"/>
    <mergeCell ref="MGE4:MGJ4"/>
    <mergeCell ref="MGK4:MGP4"/>
    <mergeCell ref="MGQ4:MGV4"/>
    <mergeCell ref="MGW4:MHB4"/>
    <mergeCell ref="MEI4:MEN4"/>
    <mergeCell ref="MEO4:MET4"/>
    <mergeCell ref="MEU4:MEZ4"/>
    <mergeCell ref="MFA4:MFF4"/>
    <mergeCell ref="MFG4:MFL4"/>
    <mergeCell ref="MFM4:MFR4"/>
    <mergeCell ref="MCY4:MDD4"/>
    <mergeCell ref="MDE4:MDJ4"/>
    <mergeCell ref="MDK4:MDP4"/>
    <mergeCell ref="MDQ4:MDV4"/>
    <mergeCell ref="MDW4:MEB4"/>
    <mergeCell ref="MEC4:MEH4"/>
    <mergeCell ref="MBO4:MBT4"/>
    <mergeCell ref="MBU4:MBZ4"/>
    <mergeCell ref="MCA4:MCF4"/>
    <mergeCell ref="MCG4:MCL4"/>
    <mergeCell ref="MCM4:MCR4"/>
    <mergeCell ref="MCS4:MCX4"/>
    <mergeCell ref="MAE4:MAJ4"/>
    <mergeCell ref="MAK4:MAP4"/>
    <mergeCell ref="MAQ4:MAV4"/>
    <mergeCell ref="MAW4:MBB4"/>
    <mergeCell ref="MBC4:MBH4"/>
    <mergeCell ref="MBI4:MBN4"/>
    <mergeCell ref="LYU4:LYZ4"/>
    <mergeCell ref="LZA4:LZF4"/>
    <mergeCell ref="LZG4:LZL4"/>
    <mergeCell ref="LZM4:LZR4"/>
    <mergeCell ref="LZS4:LZX4"/>
    <mergeCell ref="LZY4:MAD4"/>
    <mergeCell ref="LXK4:LXP4"/>
    <mergeCell ref="LXQ4:LXV4"/>
    <mergeCell ref="LXW4:LYB4"/>
    <mergeCell ref="LYC4:LYH4"/>
    <mergeCell ref="LYI4:LYN4"/>
    <mergeCell ref="LYO4:LYT4"/>
    <mergeCell ref="LWA4:LWF4"/>
    <mergeCell ref="LWG4:LWL4"/>
    <mergeCell ref="LWM4:LWR4"/>
    <mergeCell ref="LWS4:LWX4"/>
    <mergeCell ref="LWY4:LXD4"/>
    <mergeCell ref="LXE4:LXJ4"/>
    <mergeCell ref="LUQ4:LUV4"/>
    <mergeCell ref="LUW4:LVB4"/>
    <mergeCell ref="LVC4:LVH4"/>
    <mergeCell ref="LVI4:LVN4"/>
    <mergeCell ref="LVO4:LVT4"/>
    <mergeCell ref="LVU4:LVZ4"/>
    <mergeCell ref="LTG4:LTL4"/>
    <mergeCell ref="LTM4:LTR4"/>
    <mergeCell ref="LTS4:LTX4"/>
    <mergeCell ref="LTY4:LUD4"/>
    <mergeCell ref="LUE4:LUJ4"/>
    <mergeCell ref="LUK4:LUP4"/>
    <mergeCell ref="LRW4:LSB4"/>
    <mergeCell ref="LSC4:LSH4"/>
    <mergeCell ref="LSI4:LSN4"/>
    <mergeCell ref="LSO4:LST4"/>
    <mergeCell ref="LSU4:LSZ4"/>
    <mergeCell ref="LTA4:LTF4"/>
    <mergeCell ref="LQM4:LQR4"/>
    <mergeCell ref="LQS4:LQX4"/>
    <mergeCell ref="LQY4:LRD4"/>
    <mergeCell ref="LRE4:LRJ4"/>
    <mergeCell ref="LRK4:LRP4"/>
    <mergeCell ref="LRQ4:LRV4"/>
    <mergeCell ref="LPC4:LPH4"/>
    <mergeCell ref="LPI4:LPN4"/>
    <mergeCell ref="LPO4:LPT4"/>
    <mergeCell ref="LPU4:LPZ4"/>
    <mergeCell ref="LQA4:LQF4"/>
    <mergeCell ref="LQG4:LQL4"/>
    <mergeCell ref="LNS4:LNX4"/>
    <mergeCell ref="LNY4:LOD4"/>
    <mergeCell ref="LOE4:LOJ4"/>
    <mergeCell ref="LOK4:LOP4"/>
    <mergeCell ref="LOQ4:LOV4"/>
    <mergeCell ref="LOW4:LPB4"/>
    <mergeCell ref="LMI4:LMN4"/>
    <mergeCell ref="LMO4:LMT4"/>
    <mergeCell ref="LMU4:LMZ4"/>
    <mergeCell ref="LNA4:LNF4"/>
    <mergeCell ref="LNG4:LNL4"/>
    <mergeCell ref="LNM4:LNR4"/>
    <mergeCell ref="LKY4:LLD4"/>
    <mergeCell ref="LLE4:LLJ4"/>
    <mergeCell ref="LLK4:LLP4"/>
    <mergeCell ref="LLQ4:LLV4"/>
    <mergeCell ref="LLW4:LMB4"/>
    <mergeCell ref="LMC4:LMH4"/>
    <mergeCell ref="LJO4:LJT4"/>
    <mergeCell ref="LJU4:LJZ4"/>
    <mergeCell ref="LKA4:LKF4"/>
    <mergeCell ref="LKG4:LKL4"/>
    <mergeCell ref="LKM4:LKR4"/>
    <mergeCell ref="LKS4:LKX4"/>
    <mergeCell ref="LIE4:LIJ4"/>
    <mergeCell ref="LIK4:LIP4"/>
    <mergeCell ref="LIQ4:LIV4"/>
    <mergeCell ref="LIW4:LJB4"/>
    <mergeCell ref="LJC4:LJH4"/>
    <mergeCell ref="LJI4:LJN4"/>
    <mergeCell ref="LGU4:LGZ4"/>
    <mergeCell ref="LHA4:LHF4"/>
    <mergeCell ref="LHG4:LHL4"/>
    <mergeCell ref="LHM4:LHR4"/>
    <mergeCell ref="LHS4:LHX4"/>
    <mergeCell ref="LHY4:LID4"/>
    <mergeCell ref="LFK4:LFP4"/>
    <mergeCell ref="LFQ4:LFV4"/>
    <mergeCell ref="LFW4:LGB4"/>
    <mergeCell ref="LGC4:LGH4"/>
    <mergeCell ref="LGI4:LGN4"/>
    <mergeCell ref="LGO4:LGT4"/>
    <mergeCell ref="LEA4:LEF4"/>
    <mergeCell ref="LEG4:LEL4"/>
    <mergeCell ref="LEM4:LER4"/>
    <mergeCell ref="LES4:LEX4"/>
    <mergeCell ref="LEY4:LFD4"/>
    <mergeCell ref="LFE4:LFJ4"/>
    <mergeCell ref="LCQ4:LCV4"/>
    <mergeCell ref="LCW4:LDB4"/>
    <mergeCell ref="LDC4:LDH4"/>
    <mergeCell ref="LDI4:LDN4"/>
    <mergeCell ref="LDO4:LDT4"/>
    <mergeCell ref="LDU4:LDZ4"/>
    <mergeCell ref="LBG4:LBL4"/>
    <mergeCell ref="LBM4:LBR4"/>
    <mergeCell ref="LBS4:LBX4"/>
    <mergeCell ref="LBY4:LCD4"/>
    <mergeCell ref="LCE4:LCJ4"/>
    <mergeCell ref="LCK4:LCP4"/>
    <mergeCell ref="KZW4:LAB4"/>
    <mergeCell ref="LAC4:LAH4"/>
    <mergeCell ref="LAI4:LAN4"/>
    <mergeCell ref="LAO4:LAT4"/>
    <mergeCell ref="LAU4:LAZ4"/>
    <mergeCell ref="LBA4:LBF4"/>
    <mergeCell ref="KYM4:KYR4"/>
    <mergeCell ref="KYS4:KYX4"/>
    <mergeCell ref="KYY4:KZD4"/>
    <mergeCell ref="KZE4:KZJ4"/>
    <mergeCell ref="KZK4:KZP4"/>
    <mergeCell ref="KZQ4:KZV4"/>
    <mergeCell ref="KXC4:KXH4"/>
    <mergeCell ref="KXI4:KXN4"/>
    <mergeCell ref="KXO4:KXT4"/>
    <mergeCell ref="KXU4:KXZ4"/>
    <mergeCell ref="KYA4:KYF4"/>
    <mergeCell ref="KYG4:KYL4"/>
    <mergeCell ref="KVS4:KVX4"/>
    <mergeCell ref="KVY4:KWD4"/>
    <mergeCell ref="KWE4:KWJ4"/>
    <mergeCell ref="KWK4:KWP4"/>
    <mergeCell ref="KWQ4:KWV4"/>
    <mergeCell ref="KWW4:KXB4"/>
    <mergeCell ref="KUI4:KUN4"/>
    <mergeCell ref="KUO4:KUT4"/>
    <mergeCell ref="KUU4:KUZ4"/>
    <mergeCell ref="KVA4:KVF4"/>
    <mergeCell ref="KVG4:KVL4"/>
    <mergeCell ref="KVM4:KVR4"/>
    <mergeCell ref="KSY4:KTD4"/>
    <mergeCell ref="KTE4:KTJ4"/>
    <mergeCell ref="KTK4:KTP4"/>
    <mergeCell ref="KTQ4:KTV4"/>
    <mergeCell ref="KTW4:KUB4"/>
    <mergeCell ref="KUC4:KUH4"/>
    <mergeCell ref="KRO4:KRT4"/>
    <mergeCell ref="KRU4:KRZ4"/>
    <mergeCell ref="KSA4:KSF4"/>
    <mergeCell ref="KSG4:KSL4"/>
    <mergeCell ref="KSM4:KSR4"/>
    <mergeCell ref="KSS4:KSX4"/>
    <mergeCell ref="KQE4:KQJ4"/>
    <mergeCell ref="KQK4:KQP4"/>
    <mergeCell ref="KQQ4:KQV4"/>
    <mergeCell ref="KQW4:KRB4"/>
    <mergeCell ref="KRC4:KRH4"/>
    <mergeCell ref="KRI4:KRN4"/>
    <mergeCell ref="KOU4:KOZ4"/>
    <mergeCell ref="KPA4:KPF4"/>
    <mergeCell ref="KPG4:KPL4"/>
    <mergeCell ref="KPM4:KPR4"/>
    <mergeCell ref="KPS4:KPX4"/>
    <mergeCell ref="KPY4:KQD4"/>
    <mergeCell ref="KNK4:KNP4"/>
    <mergeCell ref="KNQ4:KNV4"/>
    <mergeCell ref="KNW4:KOB4"/>
    <mergeCell ref="KOC4:KOH4"/>
    <mergeCell ref="KOI4:KON4"/>
    <mergeCell ref="KOO4:KOT4"/>
    <mergeCell ref="KMA4:KMF4"/>
    <mergeCell ref="KMG4:KML4"/>
    <mergeCell ref="KMM4:KMR4"/>
    <mergeCell ref="KMS4:KMX4"/>
    <mergeCell ref="KMY4:KND4"/>
    <mergeCell ref="KNE4:KNJ4"/>
    <mergeCell ref="KKQ4:KKV4"/>
    <mergeCell ref="KKW4:KLB4"/>
    <mergeCell ref="KLC4:KLH4"/>
    <mergeCell ref="KLI4:KLN4"/>
    <mergeCell ref="KLO4:KLT4"/>
    <mergeCell ref="KLU4:KLZ4"/>
    <mergeCell ref="KJG4:KJL4"/>
    <mergeCell ref="KJM4:KJR4"/>
    <mergeCell ref="KJS4:KJX4"/>
    <mergeCell ref="KJY4:KKD4"/>
    <mergeCell ref="KKE4:KKJ4"/>
    <mergeCell ref="KKK4:KKP4"/>
    <mergeCell ref="KHW4:KIB4"/>
    <mergeCell ref="KIC4:KIH4"/>
    <mergeCell ref="KII4:KIN4"/>
    <mergeCell ref="KIO4:KIT4"/>
    <mergeCell ref="KIU4:KIZ4"/>
    <mergeCell ref="KJA4:KJF4"/>
    <mergeCell ref="KGM4:KGR4"/>
    <mergeCell ref="KGS4:KGX4"/>
    <mergeCell ref="KGY4:KHD4"/>
    <mergeCell ref="KHE4:KHJ4"/>
    <mergeCell ref="KHK4:KHP4"/>
    <mergeCell ref="KHQ4:KHV4"/>
    <mergeCell ref="KFC4:KFH4"/>
    <mergeCell ref="KFI4:KFN4"/>
    <mergeCell ref="KFO4:KFT4"/>
    <mergeCell ref="KFU4:KFZ4"/>
    <mergeCell ref="KGA4:KGF4"/>
    <mergeCell ref="KGG4:KGL4"/>
    <mergeCell ref="KDS4:KDX4"/>
    <mergeCell ref="KDY4:KED4"/>
    <mergeCell ref="KEE4:KEJ4"/>
    <mergeCell ref="KEK4:KEP4"/>
    <mergeCell ref="KEQ4:KEV4"/>
    <mergeCell ref="KEW4:KFB4"/>
    <mergeCell ref="KCI4:KCN4"/>
    <mergeCell ref="KCO4:KCT4"/>
    <mergeCell ref="KCU4:KCZ4"/>
    <mergeCell ref="KDA4:KDF4"/>
    <mergeCell ref="KDG4:KDL4"/>
    <mergeCell ref="KDM4:KDR4"/>
    <mergeCell ref="KAY4:KBD4"/>
    <mergeCell ref="KBE4:KBJ4"/>
    <mergeCell ref="KBK4:KBP4"/>
    <mergeCell ref="KBQ4:KBV4"/>
    <mergeCell ref="KBW4:KCB4"/>
    <mergeCell ref="KCC4:KCH4"/>
    <mergeCell ref="JZO4:JZT4"/>
    <mergeCell ref="JZU4:JZZ4"/>
    <mergeCell ref="KAA4:KAF4"/>
    <mergeCell ref="KAG4:KAL4"/>
    <mergeCell ref="KAM4:KAR4"/>
    <mergeCell ref="KAS4:KAX4"/>
    <mergeCell ref="JYE4:JYJ4"/>
    <mergeCell ref="JYK4:JYP4"/>
    <mergeCell ref="JYQ4:JYV4"/>
    <mergeCell ref="JYW4:JZB4"/>
    <mergeCell ref="JZC4:JZH4"/>
    <mergeCell ref="JZI4:JZN4"/>
    <mergeCell ref="JWU4:JWZ4"/>
    <mergeCell ref="JXA4:JXF4"/>
    <mergeCell ref="JXG4:JXL4"/>
    <mergeCell ref="JXM4:JXR4"/>
    <mergeCell ref="JXS4:JXX4"/>
    <mergeCell ref="JXY4:JYD4"/>
    <mergeCell ref="JVK4:JVP4"/>
    <mergeCell ref="JVQ4:JVV4"/>
    <mergeCell ref="JVW4:JWB4"/>
    <mergeCell ref="JWC4:JWH4"/>
    <mergeCell ref="JWI4:JWN4"/>
    <mergeCell ref="JWO4:JWT4"/>
    <mergeCell ref="JUA4:JUF4"/>
    <mergeCell ref="JUG4:JUL4"/>
    <mergeCell ref="JUM4:JUR4"/>
    <mergeCell ref="JUS4:JUX4"/>
    <mergeCell ref="JUY4:JVD4"/>
    <mergeCell ref="JVE4:JVJ4"/>
    <mergeCell ref="JSQ4:JSV4"/>
    <mergeCell ref="JSW4:JTB4"/>
    <mergeCell ref="JTC4:JTH4"/>
    <mergeCell ref="JTI4:JTN4"/>
    <mergeCell ref="JTO4:JTT4"/>
    <mergeCell ref="JTU4:JTZ4"/>
    <mergeCell ref="JRG4:JRL4"/>
    <mergeCell ref="JRM4:JRR4"/>
    <mergeCell ref="JRS4:JRX4"/>
    <mergeCell ref="JRY4:JSD4"/>
    <mergeCell ref="JSE4:JSJ4"/>
    <mergeCell ref="JSK4:JSP4"/>
    <mergeCell ref="JPW4:JQB4"/>
    <mergeCell ref="JQC4:JQH4"/>
    <mergeCell ref="JQI4:JQN4"/>
    <mergeCell ref="JQO4:JQT4"/>
    <mergeCell ref="JQU4:JQZ4"/>
    <mergeCell ref="JRA4:JRF4"/>
    <mergeCell ref="JOM4:JOR4"/>
    <mergeCell ref="JOS4:JOX4"/>
    <mergeCell ref="JOY4:JPD4"/>
    <mergeCell ref="JPE4:JPJ4"/>
    <mergeCell ref="JPK4:JPP4"/>
    <mergeCell ref="JPQ4:JPV4"/>
    <mergeCell ref="JNC4:JNH4"/>
    <mergeCell ref="JNI4:JNN4"/>
    <mergeCell ref="JNO4:JNT4"/>
    <mergeCell ref="JNU4:JNZ4"/>
    <mergeCell ref="JOA4:JOF4"/>
    <mergeCell ref="JOG4:JOL4"/>
    <mergeCell ref="JLS4:JLX4"/>
    <mergeCell ref="JLY4:JMD4"/>
    <mergeCell ref="JME4:JMJ4"/>
    <mergeCell ref="JMK4:JMP4"/>
    <mergeCell ref="JMQ4:JMV4"/>
    <mergeCell ref="JMW4:JNB4"/>
    <mergeCell ref="JKI4:JKN4"/>
    <mergeCell ref="JKO4:JKT4"/>
    <mergeCell ref="JKU4:JKZ4"/>
    <mergeCell ref="JLA4:JLF4"/>
    <mergeCell ref="JLG4:JLL4"/>
    <mergeCell ref="JLM4:JLR4"/>
    <mergeCell ref="JIY4:JJD4"/>
    <mergeCell ref="JJE4:JJJ4"/>
    <mergeCell ref="JJK4:JJP4"/>
    <mergeCell ref="JJQ4:JJV4"/>
    <mergeCell ref="JJW4:JKB4"/>
    <mergeCell ref="JKC4:JKH4"/>
    <mergeCell ref="JHO4:JHT4"/>
    <mergeCell ref="JHU4:JHZ4"/>
    <mergeCell ref="JIA4:JIF4"/>
    <mergeCell ref="JIG4:JIL4"/>
    <mergeCell ref="JIM4:JIR4"/>
    <mergeCell ref="JIS4:JIX4"/>
    <mergeCell ref="JGE4:JGJ4"/>
    <mergeCell ref="JGK4:JGP4"/>
    <mergeCell ref="JGQ4:JGV4"/>
    <mergeCell ref="JGW4:JHB4"/>
    <mergeCell ref="JHC4:JHH4"/>
    <mergeCell ref="JHI4:JHN4"/>
    <mergeCell ref="JEU4:JEZ4"/>
    <mergeCell ref="JFA4:JFF4"/>
    <mergeCell ref="JFG4:JFL4"/>
    <mergeCell ref="JFM4:JFR4"/>
    <mergeCell ref="JFS4:JFX4"/>
    <mergeCell ref="JFY4:JGD4"/>
    <mergeCell ref="JDK4:JDP4"/>
    <mergeCell ref="JDQ4:JDV4"/>
    <mergeCell ref="JDW4:JEB4"/>
    <mergeCell ref="JEC4:JEH4"/>
    <mergeCell ref="JEI4:JEN4"/>
    <mergeCell ref="JEO4:JET4"/>
    <mergeCell ref="JCA4:JCF4"/>
    <mergeCell ref="JCG4:JCL4"/>
    <mergeCell ref="JCM4:JCR4"/>
    <mergeCell ref="JCS4:JCX4"/>
    <mergeCell ref="JCY4:JDD4"/>
    <mergeCell ref="JDE4:JDJ4"/>
    <mergeCell ref="JAQ4:JAV4"/>
    <mergeCell ref="JAW4:JBB4"/>
    <mergeCell ref="JBC4:JBH4"/>
    <mergeCell ref="JBI4:JBN4"/>
    <mergeCell ref="JBO4:JBT4"/>
    <mergeCell ref="JBU4:JBZ4"/>
    <mergeCell ref="IZG4:IZL4"/>
    <mergeCell ref="IZM4:IZR4"/>
    <mergeCell ref="IZS4:IZX4"/>
    <mergeCell ref="IZY4:JAD4"/>
    <mergeCell ref="JAE4:JAJ4"/>
    <mergeCell ref="JAK4:JAP4"/>
    <mergeCell ref="IXW4:IYB4"/>
    <mergeCell ref="IYC4:IYH4"/>
    <mergeCell ref="IYI4:IYN4"/>
    <mergeCell ref="IYO4:IYT4"/>
    <mergeCell ref="IYU4:IYZ4"/>
    <mergeCell ref="IZA4:IZF4"/>
    <mergeCell ref="IWM4:IWR4"/>
    <mergeCell ref="IWS4:IWX4"/>
    <mergeCell ref="IWY4:IXD4"/>
    <mergeCell ref="IXE4:IXJ4"/>
    <mergeCell ref="IXK4:IXP4"/>
    <mergeCell ref="IXQ4:IXV4"/>
    <mergeCell ref="IVC4:IVH4"/>
    <mergeCell ref="IVI4:IVN4"/>
    <mergeCell ref="IVO4:IVT4"/>
    <mergeCell ref="IVU4:IVZ4"/>
    <mergeCell ref="IWA4:IWF4"/>
    <mergeCell ref="IWG4:IWL4"/>
    <mergeCell ref="ITS4:ITX4"/>
    <mergeCell ref="ITY4:IUD4"/>
    <mergeCell ref="IUE4:IUJ4"/>
    <mergeCell ref="IUK4:IUP4"/>
    <mergeCell ref="IUQ4:IUV4"/>
    <mergeCell ref="IUW4:IVB4"/>
    <mergeCell ref="ISI4:ISN4"/>
    <mergeCell ref="ISO4:IST4"/>
    <mergeCell ref="ISU4:ISZ4"/>
    <mergeCell ref="ITA4:ITF4"/>
    <mergeCell ref="ITG4:ITL4"/>
    <mergeCell ref="ITM4:ITR4"/>
    <mergeCell ref="IQY4:IRD4"/>
    <mergeCell ref="IRE4:IRJ4"/>
    <mergeCell ref="IRK4:IRP4"/>
    <mergeCell ref="IRQ4:IRV4"/>
    <mergeCell ref="IRW4:ISB4"/>
    <mergeCell ref="ISC4:ISH4"/>
    <mergeCell ref="IPO4:IPT4"/>
    <mergeCell ref="IPU4:IPZ4"/>
    <mergeCell ref="IQA4:IQF4"/>
    <mergeCell ref="IQG4:IQL4"/>
    <mergeCell ref="IQM4:IQR4"/>
    <mergeCell ref="IQS4:IQX4"/>
    <mergeCell ref="IOE4:IOJ4"/>
    <mergeCell ref="IOK4:IOP4"/>
    <mergeCell ref="IOQ4:IOV4"/>
    <mergeCell ref="IOW4:IPB4"/>
    <mergeCell ref="IPC4:IPH4"/>
    <mergeCell ref="IPI4:IPN4"/>
    <mergeCell ref="IMU4:IMZ4"/>
    <mergeCell ref="INA4:INF4"/>
    <mergeCell ref="ING4:INL4"/>
    <mergeCell ref="INM4:INR4"/>
    <mergeCell ref="INS4:INX4"/>
    <mergeCell ref="INY4:IOD4"/>
    <mergeCell ref="ILK4:ILP4"/>
    <mergeCell ref="ILQ4:ILV4"/>
    <mergeCell ref="ILW4:IMB4"/>
    <mergeCell ref="IMC4:IMH4"/>
    <mergeCell ref="IMI4:IMN4"/>
    <mergeCell ref="IMO4:IMT4"/>
    <mergeCell ref="IKA4:IKF4"/>
    <mergeCell ref="IKG4:IKL4"/>
    <mergeCell ref="IKM4:IKR4"/>
    <mergeCell ref="IKS4:IKX4"/>
    <mergeCell ref="IKY4:ILD4"/>
    <mergeCell ref="ILE4:ILJ4"/>
    <mergeCell ref="IIQ4:IIV4"/>
    <mergeCell ref="IIW4:IJB4"/>
    <mergeCell ref="IJC4:IJH4"/>
    <mergeCell ref="IJI4:IJN4"/>
    <mergeCell ref="IJO4:IJT4"/>
    <mergeCell ref="IJU4:IJZ4"/>
    <mergeCell ref="IHG4:IHL4"/>
    <mergeCell ref="IHM4:IHR4"/>
    <mergeCell ref="IHS4:IHX4"/>
    <mergeCell ref="IHY4:IID4"/>
    <mergeCell ref="IIE4:IIJ4"/>
    <mergeCell ref="IIK4:IIP4"/>
    <mergeCell ref="IFW4:IGB4"/>
    <mergeCell ref="IGC4:IGH4"/>
    <mergeCell ref="IGI4:IGN4"/>
    <mergeCell ref="IGO4:IGT4"/>
    <mergeCell ref="IGU4:IGZ4"/>
    <mergeCell ref="IHA4:IHF4"/>
    <mergeCell ref="IEM4:IER4"/>
    <mergeCell ref="IES4:IEX4"/>
    <mergeCell ref="IEY4:IFD4"/>
    <mergeCell ref="IFE4:IFJ4"/>
    <mergeCell ref="IFK4:IFP4"/>
    <mergeCell ref="IFQ4:IFV4"/>
    <mergeCell ref="IDC4:IDH4"/>
    <mergeCell ref="IDI4:IDN4"/>
    <mergeCell ref="IDO4:IDT4"/>
    <mergeCell ref="IDU4:IDZ4"/>
    <mergeCell ref="IEA4:IEF4"/>
    <mergeCell ref="IEG4:IEL4"/>
    <mergeCell ref="IBS4:IBX4"/>
    <mergeCell ref="IBY4:ICD4"/>
    <mergeCell ref="ICE4:ICJ4"/>
    <mergeCell ref="ICK4:ICP4"/>
    <mergeCell ref="ICQ4:ICV4"/>
    <mergeCell ref="ICW4:IDB4"/>
    <mergeCell ref="IAI4:IAN4"/>
    <mergeCell ref="IAO4:IAT4"/>
    <mergeCell ref="IAU4:IAZ4"/>
    <mergeCell ref="IBA4:IBF4"/>
    <mergeCell ref="IBG4:IBL4"/>
    <mergeCell ref="IBM4:IBR4"/>
    <mergeCell ref="HYY4:HZD4"/>
    <mergeCell ref="HZE4:HZJ4"/>
    <mergeCell ref="HZK4:HZP4"/>
    <mergeCell ref="HZQ4:HZV4"/>
    <mergeCell ref="HZW4:IAB4"/>
    <mergeCell ref="IAC4:IAH4"/>
    <mergeCell ref="HXO4:HXT4"/>
    <mergeCell ref="HXU4:HXZ4"/>
    <mergeCell ref="HYA4:HYF4"/>
    <mergeCell ref="HYG4:HYL4"/>
    <mergeCell ref="HYM4:HYR4"/>
    <mergeCell ref="HYS4:HYX4"/>
    <mergeCell ref="HWE4:HWJ4"/>
    <mergeCell ref="HWK4:HWP4"/>
    <mergeCell ref="HWQ4:HWV4"/>
    <mergeCell ref="HWW4:HXB4"/>
    <mergeCell ref="HXC4:HXH4"/>
    <mergeCell ref="HXI4:HXN4"/>
    <mergeCell ref="HUU4:HUZ4"/>
    <mergeCell ref="HVA4:HVF4"/>
    <mergeCell ref="HVG4:HVL4"/>
    <mergeCell ref="HVM4:HVR4"/>
    <mergeCell ref="HVS4:HVX4"/>
    <mergeCell ref="HVY4:HWD4"/>
    <mergeCell ref="HTK4:HTP4"/>
    <mergeCell ref="HTQ4:HTV4"/>
    <mergeCell ref="HTW4:HUB4"/>
    <mergeCell ref="HUC4:HUH4"/>
    <mergeCell ref="HUI4:HUN4"/>
    <mergeCell ref="HUO4:HUT4"/>
    <mergeCell ref="HSA4:HSF4"/>
    <mergeCell ref="HSG4:HSL4"/>
    <mergeCell ref="HSM4:HSR4"/>
    <mergeCell ref="HSS4:HSX4"/>
    <mergeCell ref="HSY4:HTD4"/>
    <mergeCell ref="HTE4:HTJ4"/>
    <mergeCell ref="HQQ4:HQV4"/>
    <mergeCell ref="HQW4:HRB4"/>
    <mergeCell ref="HRC4:HRH4"/>
    <mergeCell ref="HRI4:HRN4"/>
    <mergeCell ref="HRO4:HRT4"/>
    <mergeCell ref="HRU4:HRZ4"/>
    <mergeCell ref="HPG4:HPL4"/>
    <mergeCell ref="HPM4:HPR4"/>
    <mergeCell ref="HPS4:HPX4"/>
    <mergeCell ref="HPY4:HQD4"/>
    <mergeCell ref="HQE4:HQJ4"/>
    <mergeCell ref="HQK4:HQP4"/>
    <mergeCell ref="HNW4:HOB4"/>
    <mergeCell ref="HOC4:HOH4"/>
    <mergeCell ref="HOI4:HON4"/>
    <mergeCell ref="HOO4:HOT4"/>
    <mergeCell ref="HOU4:HOZ4"/>
    <mergeCell ref="HPA4:HPF4"/>
    <mergeCell ref="HMM4:HMR4"/>
    <mergeCell ref="HMS4:HMX4"/>
    <mergeCell ref="HMY4:HND4"/>
    <mergeCell ref="HNE4:HNJ4"/>
    <mergeCell ref="HNK4:HNP4"/>
    <mergeCell ref="HNQ4:HNV4"/>
    <mergeCell ref="HLC4:HLH4"/>
    <mergeCell ref="HLI4:HLN4"/>
    <mergeCell ref="HLO4:HLT4"/>
    <mergeCell ref="HLU4:HLZ4"/>
    <mergeCell ref="HMA4:HMF4"/>
    <mergeCell ref="HMG4:HML4"/>
    <mergeCell ref="HJS4:HJX4"/>
    <mergeCell ref="HJY4:HKD4"/>
    <mergeCell ref="HKE4:HKJ4"/>
    <mergeCell ref="HKK4:HKP4"/>
    <mergeCell ref="HKQ4:HKV4"/>
    <mergeCell ref="HKW4:HLB4"/>
    <mergeCell ref="HII4:HIN4"/>
    <mergeCell ref="HIO4:HIT4"/>
    <mergeCell ref="HIU4:HIZ4"/>
    <mergeCell ref="HJA4:HJF4"/>
    <mergeCell ref="HJG4:HJL4"/>
    <mergeCell ref="HJM4:HJR4"/>
    <mergeCell ref="HGY4:HHD4"/>
    <mergeCell ref="HHE4:HHJ4"/>
    <mergeCell ref="HHK4:HHP4"/>
    <mergeCell ref="HHQ4:HHV4"/>
    <mergeCell ref="HHW4:HIB4"/>
    <mergeCell ref="HIC4:HIH4"/>
    <mergeCell ref="HFO4:HFT4"/>
    <mergeCell ref="HFU4:HFZ4"/>
    <mergeCell ref="HGA4:HGF4"/>
    <mergeCell ref="HGG4:HGL4"/>
    <mergeCell ref="HGM4:HGR4"/>
    <mergeCell ref="HGS4:HGX4"/>
    <mergeCell ref="HEE4:HEJ4"/>
    <mergeCell ref="HEK4:HEP4"/>
    <mergeCell ref="HEQ4:HEV4"/>
    <mergeCell ref="HEW4:HFB4"/>
    <mergeCell ref="HFC4:HFH4"/>
    <mergeCell ref="HFI4:HFN4"/>
    <mergeCell ref="HCU4:HCZ4"/>
    <mergeCell ref="HDA4:HDF4"/>
    <mergeCell ref="HDG4:HDL4"/>
    <mergeCell ref="HDM4:HDR4"/>
    <mergeCell ref="HDS4:HDX4"/>
    <mergeCell ref="HDY4:HED4"/>
    <mergeCell ref="HBK4:HBP4"/>
    <mergeCell ref="HBQ4:HBV4"/>
    <mergeCell ref="HBW4:HCB4"/>
    <mergeCell ref="HCC4:HCH4"/>
    <mergeCell ref="HCI4:HCN4"/>
    <mergeCell ref="HCO4:HCT4"/>
    <mergeCell ref="HAA4:HAF4"/>
    <mergeCell ref="HAG4:HAL4"/>
    <mergeCell ref="HAM4:HAR4"/>
    <mergeCell ref="HAS4:HAX4"/>
    <mergeCell ref="HAY4:HBD4"/>
    <mergeCell ref="HBE4:HBJ4"/>
    <mergeCell ref="GYQ4:GYV4"/>
    <mergeCell ref="GYW4:GZB4"/>
    <mergeCell ref="GZC4:GZH4"/>
    <mergeCell ref="GZI4:GZN4"/>
    <mergeCell ref="GZO4:GZT4"/>
    <mergeCell ref="GZU4:GZZ4"/>
    <mergeCell ref="GXG4:GXL4"/>
    <mergeCell ref="GXM4:GXR4"/>
    <mergeCell ref="GXS4:GXX4"/>
    <mergeCell ref="GXY4:GYD4"/>
    <mergeCell ref="GYE4:GYJ4"/>
    <mergeCell ref="GYK4:GYP4"/>
    <mergeCell ref="GVW4:GWB4"/>
    <mergeCell ref="GWC4:GWH4"/>
    <mergeCell ref="GWI4:GWN4"/>
    <mergeCell ref="GWO4:GWT4"/>
    <mergeCell ref="GWU4:GWZ4"/>
    <mergeCell ref="GXA4:GXF4"/>
    <mergeCell ref="GUM4:GUR4"/>
    <mergeCell ref="GUS4:GUX4"/>
    <mergeCell ref="GUY4:GVD4"/>
    <mergeCell ref="GVE4:GVJ4"/>
    <mergeCell ref="GVK4:GVP4"/>
    <mergeCell ref="GVQ4:GVV4"/>
    <mergeCell ref="GTC4:GTH4"/>
    <mergeCell ref="GTI4:GTN4"/>
    <mergeCell ref="GTO4:GTT4"/>
    <mergeCell ref="GTU4:GTZ4"/>
    <mergeCell ref="GUA4:GUF4"/>
    <mergeCell ref="GUG4:GUL4"/>
    <mergeCell ref="GRS4:GRX4"/>
    <mergeCell ref="GRY4:GSD4"/>
    <mergeCell ref="GSE4:GSJ4"/>
    <mergeCell ref="GSK4:GSP4"/>
    <mergeCell ref="GSQ4:GSV4"/>
    <mergeCell ref="GSW4:GTB4"/>
    <mergeCell ref="GQI4:GQN4"/>
    <mergeCell ref="GQO4:GQT4"/>
    <mergeCell ref="GQU4:GQZ4"/>
    <mergeCell ref="GRA4:GRF4"/>
    <mergeCell ref="GRG4:GRL4"/>
    <mergeCell ref="GRM4:GRR4"/>
    <mergeCell ref="GOY4:GPD4"/>
    <mergeCell ref="GPE4:GPJ4"/>
    <mergeCell ref="GPK4:GPP4"/>
    <mergeCell ref="GPQ4:GPV4"/>
    <mergeCell ref="GPW4:GQB4"/>
    <mergeCell ref="GQC4:GQH4"/>
    <mergeCell ref="GNO4:GNT4"/>
    <mergeCell ref="GNU4:GNZ4"/>
    <mergeCell ref="GOA4:GOF4"/>
    <mergeCell ref="GOG4:GOL4"/>
    <mergeCell ref="GOM4:GOR4"/>
    <mergeCell ref="GOS4:GOX4"/>
    <mergeCell ref="GME4:GMJ4"/>
    <mergeCell ref="GMK4:GMP4"/>
    <mergeCell ref="GMQ4:GMV4"/>
    <mergeCell ref="GMW4:GNB4"/>
    <mergeCell ref="GNC4:GNH4"/>
    <mergeCell ref="GNI4:GNN4"/>
    <mergeCell ref="GKU4:GKZ4"/>
    <mergeCell ref="GLA4:GLF4"/>
    <mergeCell ref="GLG4:GLL4"/>
    <mergeCell ref="GLM4:GLR4"/>
    <mergeCell ref="GLS4:GLX4"/>
    <mergeCell ref="GLY4:GMD4"/>
    <mergeCell ref="GJK4:GJP4"/>
    <mergeCell ref="GJQ4:GJV4"/>
    <mergeCell ref="GJW4:GKB4"/>
    <mergeCell ref="GKC4:GKH4"/>
    <mergeCell ref="GKI4:GKN4"/>
    <mergeCell ref="GKO4:GKT4"/>
    <mergeCell ref="GIA4:GIF4"/>
    <mergeCell ref="GIG4:GIL4"/>
    <mergeCell ref="GIM4:GIR4"/>
    <mergeCell ref="GIS4:GIX4"/>
    <mergeCell ref="GIY4:GJD4"/>
    <mergeCell ref="GJE4:GJJ4"/>
    <mergeCell ref="GGQ4:GGV4"/>
    <mergeCell ref="GGW4:GHB4"/>
    <mergeCell ref="GHC4:GHH4"/>
    <mergeCell ref="GHI4:GHN4"/>
    <mergeCell ref="GHO4:GHT4"/>
    <mergeCell ref="GHU4:GHZ4"/>
    <mergeCell ref="GFG4:GFL4"/>
    <mergeCell ref="GFM4:GFR4"/>
    <mergeCell ref="GFS4:GFX4"/>
    <mergeCell ref="GFY4:GGD4"/>
    <mergeCell ref="GGE4:GGJ4"/>
    <mergeCell ref="GGK4:GGP4"/>
    <mergeCell ref="GDW4:GEB4"/>
    <mergeCell ref="GEC4:GEH4"/>
    <mergeCell ref="GEI4:GEN4"/>
    <mergeCell ref="GEO4:GET4"/>
    <mergeCell ref="GEU4:GEZ4"/>
    <mergeCell ref="GFA4:GFF4"/>
    <mergeCell ref="GCM4:GCR4"/>
    <mergeCell ref="GCS4:GCX4"/>
    <mergeCell ref="GCY4:GDD4"/>
    <mergeCell ref="GDE4:GDJ4"/>
    <mergeCell ref="GDK4:GDP4"/>
    <mergeCell ref="GDQ4:GDV4"/>
    <mergeCell ref="GBC4:GBH4"/>
    <mergeCell ref="GBI4:GBN4"/>
    <mergeCell ref="GBO4:GBT4"/>
    <mergeCell ref="GBU4:GBZ4"/>
    <mergeCell ref="GCA4:GCF4"/>
    <mergeCell ref="GCG4:GCL4"/>
    <mergeCell ref="FZS4:FZX4"/>
    <mergeCell ref="FZY4:GAD4"/>
    <mergeCell ref="GAE4:GAJ4"/>
    <mergeCell ref="GAK4:GAP4"/>
    <mergeCell ref="GAQ4:GAV4"/>
    <mergeCell ref="GAW4:GBB4"/>
    <mergeCell ref="FYI4:FYN4"/>
    <mergeCell ref="FYO4:FYT4"/>
    <mergeCell ref="FYU4:FYZ4"/>
    <mergeCell ref="FZA4:FZF4"/>
    <mergeCell ref="FZG4:FZL4"/>
    <mergeCell ref="FZM4:FZR4"/>
    <mergeCell ref="FWY4:FXD4"/>
    <mergeCell ref="FXE4:FXJ4"/>
    <mergeCell ref="FXK4:FXP4"/>
    <mergeCell ref="FXQ4:FXV4"/>
    <mergeCell ref="FXW4:FYB4"/>
    <mergeCell ref="FYC4:FYH4"/>
    <mergeCell ref="FVO4:FVT4"/>
    <mergeCell ref="FVU4:FVZ4"/>
    <mergeCell ref="FWA4:FWF4"/>
    <mergeCell ref="FWG4:FWL4"/>
    <mergeCell ref="FWM4:FWR4"/>
    <mergeCell ref="FWS4:FWX4"/>
    <mergeCell ref="FUE4:FUJ4"/>
    <mergeCell ref="FUK4:FUP4"/>
    <mergeCell ref="FUQ4:FUV4"/>
    <mergeCell ref="FUW4:FVB4"/>
    <mergeCell ref="FVC4:FVH4"/>
    <mergeCell ref="FVI4:FVN4"/>
    <mergeCell ref="FSU4:FSZ4"/>
    <mergeCell ref="FTA4:FTF4"/>
    <mergeCell ref="FTG4:FTL4"/>
    <mergeCell ref="FTM4:FTR4"/>
    <mergeCell ref="FTS4:FTX4"/>
    <mergeCell ref="FTY4:FUD4"/>
    <mergeCell ref="FRK4:FRP4"/>
    <mergeCell ref="FRQ4:FRV4"/>
    <mergeCell ref="FRW4:FSB4"/>
    <mergeCell ref="FSC4:FSH4"/>
    <mergeCell ref="FSI4:FSN4"/>
    <mergeCell ref="FSO4:FST4"/>
    <mergeCell ref="FQA4:FQF4"/>
    <mergeCell ref="FQG4:FQL4"/>
    <mergeCell ref="FQM4:FQR4"/>
    <mergeCell ref="FQS4:FQX4"/>
    <mergeCell ref="FQY4:FRD4"/>
    <mergeCell ref="FRE4:FRJ4"/>
    <mergeCell ref="FOQ4:FOV4"/>
    <mergeCell ref="FOW4:FPB4"/>
    <mergeCell ref="FPC4:FPH4"/>
    <mergeCell ref="FPI4:FPN4"/>
    <mergeCell ref="FPO4:FPT4"/>
    <mergeCell ref="FPU4:FPZ4"/>
    <mergeCell ref="FNG4:FNL4"/>
    <mergeCell ref="FNM4:FNR4"/>
    <mergeCell ref="FNS4:FNX4"/>
    <mergeCell ref="FNY4:FOD4"/>
    <mergeCell ref="FOE4:FOJ4"/>
    <mergeCell ref="FOK4:FOP4"/>
    <mergeCell ref="FLW4:FMB4"/>
    <mergeCell ref="FMC4:FMH4"/>
    <mergeCell ref="FMI4:FMN4"/>
    <mergeCell ref="FMO4:FMT4"/>
    <mergeCell ref="FMU4:FMZ4"/>
    <mergeCell ref="FNA4:FNF4"/>
    <mergeCell ref="FKM4:FKR4"/>
    <mergeCell ref="FKS4:FKX4"/>
    <mergeCell ref="FKY4:FLD4"/>
    <mergeCell ref="FLE4:FLJ4"/>
    <mergeCell ref="FLK4:FLP4"/>
    <mergeCell ref="FLQ4:FLV4"/>
    <mergeCell ref="FJC4:FJH4"/>
    <mergeCell ref="FJI4:FJN4"/>
    <mergeCell ref="FJO4:FJT4"/>
    <mergeCell ref="FJU4:FJZ4"/>
    <mergeCell ref="FKA4:FKF4"/>
    <mergeCell ref="FKG4:FKL4"/>
    <mergeCell ref="FHS4:FHX4"/>
    <mergeCell ref="FHY4:FID4"/>
    <mergeCell ref="FIE4:FIJ4"/>
    <mergeCell ref="FIK4:FIP4"/>
    <mergeCell ref="FIQ4:FIV4"/>
    <mergeCell ref="FIW4:FJB4"/>
    <mergeCell ref="FGI4:FGN4"/>
    <mergeCell ref="FGO4:FGT4"/>
    <mergeCell ref="FGU4:FGZ4"/>
    <mergeCell ref="FHA4:FHF4"/>
    <mergeCell ref="FHG4:FHL4"/>
    <mergeCell ref="FHM4:FHR4"/>
    <mergeCell ref="FEY4:FFD4"/>
    <mergeCell ref="FFE4:FFJ4"/>
    <mergeCell ref="FFK4:FFP4"/>
    <mergeCell ref="FFQ4:FFV4"/>
    <mergeCell ref="FFW4:FGB4"/>
    <mergeCell ref="FGC4:FGH4"/>
    <mergeCell ref="FDO4:FDT4"/>
    <mergeCell ref="FDU4:FDZ4"/>
    <mergeCell ref="FEA4:FEF4"/>
    <mergeCell ref="FEG4:FEL4"/>
    <mergeCell ref="FEM4:FER4"/>
    <mergeCell ref="FES4:FEX4"/>
    <mergeCell ref="FCE4:FCJ4"/>
    <mergeCell ref="FCK4:FCP4"/>
    <mergeCell ref="FCQ4:FCV4"/>
    <mergeCell ref="FCW4:FDB4"/>
    <mergeCell ref="FDC4:FDH4"/>
    <mergeCell ref="FDI4:FDN4"/>
    <mergeCell ref="FAU4:FAZ4"/>
    <mergeCell ref="FBA4:FBF4"/>
    <mergeCell ref="FBG4:FBL4"/>
    <mergeCell ref="FBM4:FBR4"/>
    <mergeCell ref="FBS4:FBX4"/>
    <mergeCell ref="FBY4:FCD4"/>
    <mergeCell ref="EZK4:EZP4"/>
    <mergeCell ref="EZQ4:EZV4"/>
    <mergeCell ref="EZW4:FAB4"/>
    <mergeCell ref="FAC4:FAH4"/>
    <mergeCell ref="FAI4:FAN4"/>
    <mergeCell ref="FAO4:FAT4"/>
    <mergeCell ref="EYA4:EYF4"/>
    <mergeCell ref="EYG4:EYL4"/>
    <mergeCell ref="EYM4:EYR4"/>
    <mergeCell ref="EYS4:EYX4"/>
    <mergeCell ref="EYY4:EZD4"/>
    <mergeCell ref="EZE4:EZJ4"/>
    <mergeCell ref="EWQ4:EWV4"/>
    <mergeCell ref="EWW4:EXB4"/>
    <mergeCell ref="EXC4:EXH4"/>
    <mergeCell ref="EXI4:EXN4"/>
    <mergeCell ref="EXO4:EXT4"/>
    <mergeCell ref="EXU4:EXZ4"/>
    <mergeCell ref="EVG4:EVL4"/>
    <mergeCell ref="EVM4:EVR4"/>
    <mergeCell ref="EVS4:EVX4"/>
    <mergeCell ref="EVY4:EWD4"/>
    <mergeCell ref="EWE4:EWJ4"/>
    <mergeCell ref="EWK4:EWP4"/>
    <mergeCell ref="ETW4:EUB4"/>
    <mergeCell ref="EUC4:EUH4"/>
    <mergeCell ref="EUI4:EUN4"/>
    <mergeCell ref="EUO4:EUT4"/>
    <mergeCell ref="EUU4:EUZ4"/>
    <mergeCell ref="EVA4:EVF4"/>
    <mergeCell ref="ESM4:ESR4"/>
    <mergeCell ref="ESS4:ESX4"/>
    <mergeCell ref="ESY4:ETD4"/>
    <mergeCell ref="ETE4:ETJ4"/>
    <mergeCell ref="ETK4:ETP4"/>
    <mergeCell ref="ETQ4:ETV4"/>
    <mergeCell ref="ERC4:ERH4"/>
    <mergeCell ref="ERI4:ERN4"/>
    <mergeCell ref="ERO4:ERT4"/>
    <mergeCell ref="ERU4:ERZ4"/>
    <mergeCell ref="ESA4:ESF4"/>
    <mergeCell ref="ESG4:ESL4"/>
    <mergeCell ref="EPS4:EPX4"/>
    <mergeCell ref="EPY4:EQD4"/>
    <mergeCell ref="EQE4:EQJ4"/>
    <mergeCell ref="EQK4:EQP4"/>
    <mergeCell ref="EQQ4:EQV4"/>
    <mergeCell ref="EQW4:ERB4"/>
    <mergeCell ref="EOI4:EON4"/>
    <mergeCell ref="EOO4:EOT4"/>
    <mergeCell ref="EOU4:EOZ4"/>
    <mergeCell ref="EPA4:EPF4"/>
    <mergeCell ref="EPG4:EPL4"/>
    <mergeCell ref="EPM4:EPR4"/>
    <mergeCell ref="EMY4:END4"/>
    <mergeCell ref="ENE4:ENJ4"/>
    <mergeCell ref="ENK4:ENP4"/>
    <mergeCell ref="ENQ4:ENV4"/>
    <mergeCell ref="ENW4:EOB4"/>
    <mergeCell ref="EOC4:EOH4"/>
    <mergeCell ref="ELO4:ELT4"/>
    <mergeCell ref="ELU4:ELZ4"/>
    <mergeCell ref="EMA4:EMF4"/>
    <mergeCell ref="EMG4:EML4"/>
    <mergeCell ref="EMM4:EMR4"/>
    <mergeCell ref="EMS4:EMX4"/>
    <mergeCell ref="EKE4:EKJ4"/>
    <mergeCell ref="EKK4:EKP4"/>
    <mergeCell ref="EKQ4:EKV4"/>
    <mergeCell ref="EKW4:ELB4"/>
    <mergeCell ref="ELC4:ELH4"/>
    <mergeCell ref="ELI4:ELN4"/>
    <mergeCell ref="EIU4:EIZ4"/>
    <mergeCell ref="EJA4:EJF4"/>
    <mergeCell ref="EJG4:EJL4"/>
    <mergeCell ref="EJM4:EJR4"/>
    <mergeCell ref="EJS4:EJX4"/>
    <mergeCell ref="EJY4:EKD4"/>
    <mergeCell ref="EHK4:EHP4"/>
    <mergeCell ref="EHQ4:EHV4"/>
    <mergeCell ref="EHW4:EIB4"/>
    <mergeCell ref="EIC4:EIH4"/>
    <mergeCell ref="EII4:EIN4"/>
    <mergeCell ref="EIO4:EIT4"/>
    <mergeCell ref="EGA4:EGF4"/>
    <mergeCell ref="EGG4:EGL4"/>
    <mergeCell ref="EGM4:EGR4"/>
    <mergeCell ref="EGS4:EGX4"/>
    <mergeCell ref="EGY4:EHD4"/>
    <mergeCell ref="EHE4:EHJ4"/>
    <mergeCell ref="EEQ4:EEV4"/>
    <mergeCell ref="EEW4:EFB4"/>
    <mergeCell ref="EFC4:EFH4"/>
    <mergeCell ref="EFI4:EFN4"/>
    <mergeCell ref="EFO4:EFT4"/>
    <mergeCell ref="EFU4:EFZ4"/>
    <mergeCell ref="EDG4:EDL4"/>
    <mergeCell ref="EDM4:EDR4"/>
    <mergeCell ref="EDS4:EDX4"/>
    <mergeCell ref="EDY4:EED4"/>
    <mergeCell ref="EEE4:EEJ4"/>
    <mergeCell ref="EEK4:EEP4"/>
    <mergeCell ref="EBW4:ECB4"/>
    <mergeCell ref="ECC4:ECH4"/>
    <mergeCell ref="ECI4:ECN4"/>
    <mergeCell ref="ECO4:ECT4"/>
    <mergeCell ref="ECU4:ECZ4"/>
    <mergeCell ref="EDA4:EDF4"/>
    <mergeCell ref="EAM4:EAR4"/>
    <mergeCell ref="EAS4:EAX4"/>
    <mergeCell ref="EAY4:EBD4"/>
    <mergeCell ref="EBE4:EBJ4"/>
    <mergeCell ref="EBK4:EBP4"/>
    <mergeCell ref="EBQ4:EBV4"/>
    <mergeCell ref="DZC4:DZH4"/>
    <mergeCell ref="DZI4:DZN4"/>
    <mergeCell ref="DZO4:DZT4"/>
    <mergeCell ref="DZU4:DZZ4"/>
    <mergeCell ref="EAA4:EAF4"/>
    <mergeCell ref="EAG4:EAL4"/>
    <mergeCell ref="DXS4:DXX4"/>
    <mergeCell ref="DXY4:DYD4"/>
    <mergeCell ref="DYE4:DYJ4"/>
    <mergeCell ref="DYK4:DYP4"/>
    <mergeCell ref="DYQ4:DYV4"/>
    <mergeCell ref="DYW4:DZB4"/>
    <mergeCell ref="DWI4:DWN4"/>
    <mergeCell ref="DWO4:DWT4"/>
    <mergeCell ref="DWU4:DWZ4"/>
    <mergeCell ref="DXA4:DXF4"/>
    <mergeCell ref="DXG4:DXL4"/>
    <mergeCell ref="DXM4:DXR4"/>
    <mergeCell ref="DUY4:DVD4"/>
    <mergeCell ref="DVE4:DVJ4"/>
    <mergeCell ref="DVK4:DVP4"/>
    <mergeCell ref="DVQ4:DVV4"/>
    <mergeCell ref="DVW4:DWB4"/>
    <mergeCell ref="DWC4:DWH4"/>
    <mergeCell ref="DTO4:DTT4"/>
    <mergeCell ref="DTU4:DTZ4"/>
    <mergeCell ref="DUA4:DUF4"/>
    <mergeCell ref="DUG4:DUL4"/>
    <mergeCell ref="DUM4:DUR4"/>
    <mergeCell ref="DUS4:DUX4"/>
    <mergeCell ref="DSE4:DSJ4"/>
    <mergeCell ref="DSK4:DSP4"/>
    <mergeCell ref="DSQ4:DSV4"/>
    <mergeCell ref="DSW4:DTB4"/>
    <mergeCell ref="DTC4:DTH4"/>
    <mergeCell ref="DTI4:DTN4"/>
    <mergeCell ref="DQU4:DQZ4"/>
    <mergeCell ref="DRA4:DRF4"/>
    <mergeCell ref="DRG4:DRL4"/>
    <mergeCell ref="DRM4:DRR4"/>
    <mergeCell ref="DRS4:DRX4"/>
    <mergeCell ref="DRY4:DSD4"/>
    <mergeCell ref="DPK4:DPP4"/>
    <mergeCell ref="DPQ4:DPV4"/>
    <mergeCell ref="DPW4:DQB4"/>
    <mergeCell ref="DQC4:DQH4"/>
    <mergeCell ref="DQI4:DQN4"/>
    <mergeCell ref="DQO4:DQT4"/>
    <mergeCell ref="DOA4:DOF4"/>
    <mergeCell ref="DOG4:DOL4"/>
    <mergeCell ref="DOM4:DOR4"/>
    <mergeCell ref="DOS4:DOX4"/>
    <mergeCell ref="DOY4:DPD4"/>
    <mergeCell ref="DPE4:DPJ4"/>
    <mergeCell ref="DMQ4:DMV4"/>
    <mergeCell ref="DMW4:DNB4"/>
    <mergeCell ref="DNC4:DNH4"/>
    <mergeCell ref="DNI4:DNN4"/>
    <mergeCell ref="DNO4:DNT4"/>
    <mergeCell ref="DNU4:DNZ4"/>
    <mergeCell ref="DLG4:DLL4"/>
    <mergeCell ref="DLM4:DLR4"/>
    <mergeCell ref="DLS4:DLX4"/>
    <mergeCell ref="DLY4:DMD4"/>
    <mergeCell ref="DME4:DMJ4"/>
    <mergeCell ref="DMK4:DMP4"/>
    <mergeCell ref="DJW4:DKB4"/>
    <mergeCell ref="DKC4:DKH4"/>
    <mergeCell ref="DKI4:DKN4"/>
    <mergeCell ref="DKO4:DKT4"/>
    <mergeCell ref="DKU4:DKZ4"/>
    <mergeCell ref="DLA4:DLF4"/>
    <mergeCell ref="DIM4:DIR4"/>
    <mergeCell ref="DIS4:DIX4"/>
    <mergeCell ref="DIY4:DJD4"/>
    <mergeCell ref="DJE4:DJJ4"/>
    <mergeCell ref="DJK4:DJP4"/>
    <mergeCell ref="DJQ4:DJV4"/>
    <mergeCell ref="DHC4:DHH4"/>
    <mergeCell ref="DHI4:DHN4"/>
    <mergeCell ref="DHO4:DHT4"/>
    <mergeCell ref="DHU4:DHZ4"/>
    <mergeCell ref="DIA4:DIF4"/>
    <mergeCell ref="DIG4:DIL4"/>
    <mergeCell ref="DFS4:DFX4"/>
    <mergeCell ref="DFY4:DGD4"/>
    <mergeCell ref="DGE4:DGJ4"/>
    <mergeCell ref="DGK4:DGP4"/>
    <mergeCell ref="DGQ4:DGV4"/>
    <mergeCell ref="DGW4:DHB4"/>
    <mergeCell ref="DEI4:DEN4"/>
    <mergeCell ref="DEO4:DET4"/>
    <mergeCell ref="DEU4:DEZ4"/>
    <mergeCell ref="DFA4:DFF4"/>
    <mergeCell ref="DFG4:DFL4"/>
    <mergeCell ref="DFM4:DFR4"/>
    <mergeCell ref="DCY4:DDD4"/>
    <mergeCell ref="DDE4:DDJ4"/>
    <mergeCell ref="DDK4:DDP4"/>
    <mergeCell ref="DDQ4:DDV4"/>
    <mergeCell ref="DDW4:DEB4"/>
    <mergeCell ref="DEC4:DEH4"/>
    <mergeCell ref="DBO4:DBT4"/>
    <mergeCell ref="DBU4:DBZ4"/>
    <mergeCell ref="DCA4:DCF4"/>
    <mergeCell ref="DCG4:DCL4"/>
    <mergeCell ref="DCM4:DCR4"/>
    <mergeCell ref="DCS4:DCX4"/>
    <mergeCell ref="DAE4:DAJ4"/>
    <mergeCell ref="DAK4:DAP4"/>
    <mergeCell ref="DAQ4:DAV4"/>
    <mergeCell ref="DAW4:DBB4"/>
    <mergeCell ref="DBC4:DBH4"/>
    <mergeCell ref="DBI4:DBN4"/>
    <mergeCell ref="CYU4:CYZ4"/>
    <mergeCell ref="CZA4:CZF4"/>
    <mergeCell ref="CZG4:CZL4"/>
    <mergeCell ref="CZM4:CZR4"/>
    <mergeCell ref="CZS4:CZX4"/>
    <mergeCell ref="CZY4:DAD4"/>
    <mergeCell ref="CXK4:CXP4"/>
    <mergeCell ref="CXQ4:CXV4"/>
    <mergeCell ref="CXW4:CYB4"/>
    <mergeCell ref="CYC4:CYH4"/>
    <mergeCell ref="CYI4:CYN4"/>
    <mergeCell ref="CYO4:CYT4"/>
    <mergeCell ref="CWA4:CWF4"/>
    <mergeCell ref="CWG4:CWL4"/>
    <mergeCell ref="CWM4:CWR4"/>
    <mergeCell ref="CWS4:CWX4"/>
    <mergeCell ref="CWY4:CXD4"/>
    <mergeCell ref="CXE4:CXJ4"/>
    <mergeCell ref="CUQ4:CUV4"/>
    <mergeCell ref="CUW4:CVB4"/>
    <mergeCell ref="CVC4:CVH4"/>
    <mergeCell ref="CVI4:CVN4"/>
    <mergeCell ref="CVO4:CVT4"/>
    <mergeCell ref="CVU4:CVZ4"/>
    <mergeCell ref="CTG4:CTL4"/>
    <mergeCell ref="CTM4:CTR4"/>
    <mergeCell ref="CTS4:CTX4"/>
    <mergeCell ref="CTY4:CUD4"/>
    <mergeCell ref="CUE4:CUJ4"/>
    <mergeCell ref="CUK4:CUP4"/>
    <mergeCell ref="CRW4:CSB4"/>
    <mergeCell ref="CSC4:CSH4"/>
    <mergeCell ref="CSI4:CSN4"/>
    <mergeCell ref="CSO4:CST4"/>
    <mergeCell ref="CSU4:CSZ4"/>
    <mergeCell ref="CTA4:CTF4"/>
    <mergeCell ref="CQM4:CQR4"/>
    <mergeCell ref="CQS4:CQX4"/>
    <mergeCell ref="CQY4:CRD4"/>
    <mergeCell ref="CRE4:CRJ4"/>
    <mergeCell ref="CRK4:CRP4"/>
    <mergeCell ref="CRQ4:CRV4"/>
    <mergeCell ref="CPC4:CPH4"/>
    <mergeCell ref="CPI4:CPN4"/>
    <mergeCell ref="CPO4:CPT4"/>
    <mergeCell ref="CPU4:CPZ4"/>
    <mergeCell ref="CQA4:CQF4"/>
    <mergeCell ref="CQG4:CQL4"/>
    <mergeCell ref="CNS4:CNX4"/>
    <mergeCell ref="CNY4:COD4"/>
    <mergeCell ref="COE4:COJ4"/>
    <mergeCell ref="COK4:COP4"/>
    <mergeCell ref="COQ4:COV4"/>
    <mergeCell ref="COW4:CPB4"/>
    <mergeCell ref="CMI4:CMN4"/>
    <mergeCell ref="CMO4:CMT4"/>
    <mergeCell ref="CMU4:CMZ4"/>
    <mergeCell ref="CNA4:CNF4"/>
    <mergeCell ref="CNG4:CNL4"/>
    <mergeCell ref="CNM4:CNR4"/>
    <mergeCell ref="CKY4:CLD4"/>
    <mergeCell ref="CLE4:CLJ4"/>
    <mergeCell ref="CLK4:CLP4"/>
    <mergeCell ref="CLQ4:CLV4"/>
    <mergeCell ref="CLW4:CMB4"/>
    <mergeCell ref="CMC4:CMH4"/>
    <mergeCell ref="CJO4:CJT4"/>
    <mergeCell ref="CJU4:CJZ4"/>
    <mergeCell ref="CKA4:CKF4"/>
    <mergeCell ref="CKG4:CKL4"/>
    <mergeCell ref="CKM4:CKR4"/>
    <mergeCell ref="CKS4:CKX4"/>
    <mergeCell ref="CIE4:CIJ4"/>
    <mergeCell ref="CIK4:CIP4"/>
    <mergeCell ref="CIQ4:CIV4"/>
    <mergeCell ref="CIW4:CJB4"/>
    <mergeCell ref="CJC4:CJH4"/>
    <mergeCell ref="CJI4:CJN4"/>
    <mergeCell ref="CGU4:CGZ4"/>
    <mergeCell ref="CHA4:CHF4"/>
    <mergeCell ref="CHG4:CHL4"/>
    <mergeCell ref="CHM4:CHR4"/>
    <mergeCell ref="CHS4:CHX4"/>
    <mergeCell ref="CHY4:CID4"/>
    <mergeCell ref="CFK4:CFP4"/>
    <mergeCell ref="CFQ4:CFV4"/>
    <mergeCell ref="CFW4:CGB4"/>
    <mergeCell ref="CGC4:CGH4"/>
    <mergeCell ref="CGI4:CGN4"/>
    <mergeCell ref="CGO4:CGT4"/>
    <mergeCell ref="CEA4:CEF4"/>
    <mergeCell ref="CEG4:CEL4"/>
    <mergeCell ref="CEM4:CER4"/>
    <mergeCell ref="CES4:CEX4"/>
    <mergeCell ref="CEY4:CFD4"/>
    <mergeCell ref="CFE4:CFJ4"/>
    <mergeCell ref="CCQ4:CCV4"/>
    <mergeCell ref="CCW4:CDB4"/>
    <mergeCell ref="CDC4:CDH4"/>
    <mergeCell ref="CDI4:CDN4"/>
    <mergeCell ref="CDO4:CDT4"/>
    <mergeCell ref="CDU4:CDZ4"/>
    <mergeCell ref="CBG4:CBL4"/>
    <mergeCell ref="CBM4:CBR4"/>
    <mergeCell ref="CBS4:CBX4"/>
    <mergeCell ref="CBY4:CCD4"/>
    <mergeCell ref="CCE4:CCJ4"/>
    <mergeCell ref="CCK4:CCP4"/>
    <mergeCell ref="BZW4:CAB4"/>
    <mergeCell ref="CAC4:CAH4"/>
    <mergeCell ref="CAI4:CAN4"/>
    <mergeCell ref="CAO4:CAT4"/>
    <mergeCell ref="CAU4:CAZ4"/>
    <mergeCell ref="CBA4:CBF4"/>
    <mergeCell ref="BYM4:BYR4"/>
    <mergeCell ref="BYS4:BYX4"/>
    <mergeCell ref="BYY4:BZD4"/>
    <mergeCell ref="BZE4:BZJ4"/>
    <mergeCell ref="BZK4:BZP4"/>
    <mergeCell ref="BZQ4:BZV4"/>
    <mergeCell ref="BXC4:BXH4"/>
    <mergeCell ref="BXI4:BXN4"/>
    <mergeCell ref="BXO4:BXT4"/>
    <mergeCell ref="BXU4:BXZ4"/>
    <mergeCell ref="BYA4:BYF4"/>
    <mergeCell ref="BYG4:BYL4"/>
    <mergeCell ref="BVS4:BVX4"/>
    <mergeCell ref="BVY4:BWD4"/>
    <mergeCell ref="BWE4:BWJ4"/>
    <mergeCell ref="BWK4:BWP4"/>
    <mergeCell ref="BWQ4:BWV4"/>
    <mergeCell ref="BWW4:BXB4"/>
    <mergeCell ref="BUI4:BUN4"/>
    <mergeCell ref="BUO4:BUT4"/>
    <mergeCell ref="BUU4:BUZ4"/>
    <mergeCell ref="BVA4:BVF4"/>
    <mergeCell ref="BVG4:BVL4"/>
    <mergeCell ref="BVM4:BVR4"/>
    <mergeCell ref="BSY4:BTD4"/>
    <mergeCell ref="BTE4:BTJ4"/>
    <mergeCell ref="BTK4:BTP4"/>
    <mergeCell ref="BTQ4:BTV4"/>
    <mergeCell ref="BTW4:BUB4"/>
    <mergeCell ref="BUC4:BUH4"/>
    <mergeCell ref="BRO4:BRT4"/>
    <mergeCell ref="BRU4:BRZ4"/>
    <mergeCell ref="BSA4:BSF4"/>
    <mergeCell ref="BSG4:BSL4"/>
    <mergeCell ref="BSM4:BSR4"/>
    <mergeCell ref="BSS4:BSX4"/>
    <mergeCell ref="BQE4:BQJ4"/>
    <mergeCell ref="BQK4:BQP4"/>
    <mergeCell ref="BQQ4:BQV4"/>
    <mergeCell ref="BQW4:BRB4"/>
    <mergeCell ref="BRC4:BRH4"/>
    <mergeCell ref="BRI4:BRN4"/>
    <mergeCell ref="BOU4:BOZ4"/>
    <mergeCell ref="BPA4:BPF4"/>
    <mergeCell ref="BPG4:BPL4"/>
    <mergeCell ref="BPM4:BPR4"/>
    <mergeCell ref="BPS4:BPX4"/>
    <mergeCell ref="BPY4:BQD4"/>
    <mergeCell ref="BNK4:BNP4"/>
    <mergeCell ref="BNQ4:BNV4"/>
    <mergeCell ref="BNW4:BOB4"/>
    <mergeCell ref="BOC4:BOH4"/>
    <mergeCell ref="BOI4:BON4"/>
    <mergeCell ref="BOO4:BOT4"/>
    <mergeCell ref="BMA4:BMF4"/>
    <mergeCell ref="BMG4:BML4"/>
    <mergeCell ref="BMM4:BMR4"/>
    <mergeCell ref="BMS4:BMX4"/>
    <mergeCell ref="BMY4:BND4"/>
    <mergeCell ref="BNE4:BNJ4"/>
    <mergeCell ref="BKQ4:BKV4"/>
    <mergeCell ref="BKW4:BLB4"/>
    <mergeCell ref="BLC4:BLH4"/>
    <mergeCell ref="BLI4:BLN4"/>
    <mergeCell ref="BLO4:BLT4"/>
    <mergeCell ref="BLU4:BLZ4"/>
    <mergeCell ref="BJG4:BJL4"/>
    <mergeCell ref="BJM4:BJR4"/>
    <mergeCell ref="BJS4:BJX4"/>
    <mergeCell ref="BJY4:BKD4"/>
    <mergeCell ref="BKE4:BKJ4"/>
    <mergeCell ref="BKK4:BKP4"/>
    <mergeCell ref="BHW4:BIB4"/>
    <mergeCell ref="BIC4:BIH4"/>
    <mergeCell ref="BII4:BIN4"/>
    <mergeCell ref="BIO4:BIT4"/>
    <mergeCell ref="BIU4:BIZ4"/>
    <mergeCell ref="BJA4:BJF4"/>
    <mergeCell ref="BGM4:BGR4"/>
    <mergeCell ref="BGS4:BGX4"/>
    <mergeCell ref="BGY4:BHD4"/>
    <mergeCell ref="BHE4:BHJ4"/>
    <mergeCell ref="BHK4:BHP4"/>
    <mergeCell ref="BHQ4:BHV4"/>
    <mergeCell ref="BFC4:BFH4"/>
    <mergeCell ref="BFI4:BFN4"/>
    <mergeCell ref="BFO4:BFT4"/>
    <mergeCell ref="BFU4:BFZ4"/>
    <mergeCell ref="BGA4:BGF4"/>
    <mergeCell ref="BGG4:BGL4"/>
    <mergeCell ref="BDS4:BDX4"/>
    <mergeCell ref="BDY4:BED4"/>
    <mergeCell ref="BEE4:BEJ4"/>
    <mergeCell ref="BEK4:BEP4"/>
    <mergeCell ref="BEQ4:BEV4"/>
    <mergeCell ref="BEW4:BFB4"/>
    <mergeCell ref="BCI4:BCN4"/>
    <mergeCell ref="BCO4:BCT4"/>
    <mergeCell ref="BCU4:BCZ4"/>
    <mergeCell ref="BDA4:BDF4"/>
    <mergeCell ref="BDG4:BDL4"/>
    <mergeCell ref="BDM4:BDR4"/>
    <mergeCell ref="BAY4:BBD4"/>
    <mergeCell ref="BBE4:BBJ4"/>
    <mergeCell ref="BBK4:BBP4"/>
    <mergeCell ref="BBQ4:BBV4"/>
    <mergeCell ref="BBW4:BCB4"/>
    <mergeCell ref="BCC4:BCH4"/>
    <mergeCell ref="AZO4:AZT4"/>
    <mergeCell ref="AZU4:AZZ4"/>
    <mergeCell ref="BAA4:BAF4"/>
    <mergeCell ref="BAG4:BAL4"/>
    <mergeCell ref="BAM4:BAR4"/>
    <mergeCell ref="BAS4:BAX4"/>
    <mergeCell ref="AYE4:AYJ4"/>
    <mergeCell ref="AYK4:AYP4"/>
    <mergeCell ref="AYQ4:AYV4"/>
    <mergeCell ref="AYW4:AZB4"/>
    <mergeCell ref="AZC4:AZH4"/>
    <mergeCell ref="AZI4:AZN4"/>
    <mergeCell ref="AWU4:AWZ4"/>
    <mergeCell ref="AXA4:AXF4"/>
    <mergeCell ref="AXG4:AXL4"/>
    <mergeCell ref="AXM4:AXR4"/>
    <mergeCell ref="AXS4:AXX4"/>
    <mergeCell ref="AXY4:AYD4"/>
    <mergeCell ref="AVK4:AVP4"/>
    <mergeCell ref="AVQ4:AVV4"/>
    <mergeCell ref="AVW4:AWB4"/>
    <mergeCell ref="AWC4:AWH4"/>
    <mergeCell ref="AWI4:AWN4"/>
    <mergeCell ref="AWO4:AWT4"/>
    <mergeCell ref="AUA4:AUF4"/>
    <mergeCell ref="AUG4:AUL4"/>
    <mergeCell ref="AUM4:AUR4"/>
    <mergeCell ref="AUS4:AUX4"/>
    <mergeCell ref="AUY4:AVD4"/>
    <mergeCell ref="AVE4:AVJ4"/>
    <mergeCell ref="ASQ4:ASV4"/>
    <mergeCell ref="ASW4:ATB4"/>
    <mergeCell ref="ATC4:ATH4"/>
    <mergeCell ref="ATI4:ATN4"/>
    <mergeCell ref="ATO4:ATT4"/>
    <mergeCell ref="ATU4:ATZ4"/>
    <mergeCell ref="ARG4:ARL4"/>
    <mergeCell ref="ARM4:ARR4"/>
    <mergeCell ref="ARS4:ARX4"/>
    <mergeCell ref="ARY4:ASD4"/>
    <mergeCell ref="ASE4:ASJ4"/>
    <mergeCell ref="ASK4:ASP4"/>
    <mergeCell ref="APW4:AQB4"/>
    <mergeCell ref="AQC4:AQH4"/>
    <mergeCell ref="AQI4:AQN4"/>
    <mergeCell ref="AQO4:AQT4"/>
    <mergeCell ref="AQU4:AQZ4"/>
    <mergeCell ref="ARA4:ARF4"/>
    <mergeCell ref="AOM4:AOR4"/>
    <mergeCell ref="AOS4:AOX4"/>
    <mergeCell ref="AOY4:APD4"/>
    <mergeCell ref="APE4:APJ4"/>
    <mergeCell ref="APK4:APP4"/>
    <mergeCell ref="APQ4:APV4"/>
    <mergeCell ref="ANC4:ANH4"/>
    <mergeCell ref="ANI4:ANN4"/>
    <mergeCell ref="ANO4:ANT4"/>
    <mergeCell ref="ANU4:ANZ4"/>
    <mergeCell ref="AOA4:AOF4"/>
    <mergeCell ref="AOG4:AOL4"/>
    <mergeCell ref="ALS4:ALX4"/>
    <mergeCell ref="ALY4:AMD4"/>
    <mergeCell ref="AME4:AMJ4"/>
    <mergeCell ref="AMK4:AMP4"/>
    <mergeCell ref="AMQ4:AMV4"/>
    <mergeCell ref="AMW4:ANB4"/>
    <mergeCell ref="AKI4:AKN4"/>
    <mergeCell ref="AKO4:AKT4"/>
    <mergeCell ref="AKU4:AKZ4"/>
    <mergeCell ref="ALA4:ALF4"/>
    <mergeCell ref="ALG4:ALL4"/>
    <mergeCell ref="ALM4:ALR4"/>
    <mergeCell ref="AIY4:AJD4"/>
    <mergeCell ref="AJE4:AJJ4"/>
    <mergeCell ref="AJK4:AJP4"/>
    <mergeCell ref="AJQ4:AJV4"/>
    <mergeCell ref="AJW4:AKB4"/>
    <mergeCell ref="AKC4:AKH4"/>
    <mergeCell ref="AHO4:AHT4"/>
    <mergeCell ref="AHU4:AHZ4"/>
    <mergeCell ref="AIA4:AIF4"/>
    <mergeCell ref="AIG4:AIL4"/>
    <mergeCell ref="AIM4:AIR4"/>
    <mergeCell ref="AIS4:AIX4"/>
    <mergeCell ref="AGE4:AGJ4"/>
    <mergeCell ref="AGK4:AGP4"/>
    <mergeCell ref="AGQ4:AGV4"/>
    <mergeCell ref="AGW4:AHB4"/>
    <mergeCell ref="AHC4:AHH4"/>
    <mergeCell ref="AHI4:AHN4"/>
    <mergeCell ref="AEU4:AEZ4"/>
    <mergeCell ref="AFA4:AFF4"/>
    <mergeCell ref="AFG4:AFL4"/>
    <mergeCell ref="AFM4:AFR4"/>
    <mergeCell ref="AFS4:AFX4"/>
    <mergeCell ref="AFY4:AGD4"/>
    <mergeCell ref="ADK4:ADP4"/>
    <mergeCell ref="ADQ4:ADV4"/>
    <mergeCell ref="ADW4:AEB4"/>
    <mergeCell ref="AEC4:AEH4"/>
    <mergeCell ref="AEI4:AEN4"/>
    <mergeCell ref="AEO4:AET4"/>
    <mergeCell ref="ACA4:ACF4"/>
    <mergeCell ref="ACG4:ACL4"/>
    <mergeCell ref="ACM4:ACR4"/>
    <mergeCell ref="ACS4:ACX4"/>
    <mergeCell ref="ACY4:ADD4"/>
    <mergeCell ref="ADE4:ADJ4"/>
    <mergeCell ref="AAQ4:AAV4"/>
    <mergeCell ref="AAW4:ABB4"/>
    <mergeCell ref="ABC4:ABH4"/>
    <mergeCell ref="ABI4:ABN4"/>
    <mergeCell ref="ABO4:ABT4"/>
    <mergeCell ref="ABU4:ABZ4"/>
    <mergeCell ref="ZG4:ZL4"/>
    <mergeCell ref="ZM4:ZR4"/>
    <mergeCell ref="ZS4:ZX4"/>
    <mergeCell ref="ZY4:AAD4"/>
    <mergeCell ref="AAE4:AAJ4"/>
    <mergeCell ref="AAK4:AAP4"/>
    <mergeCell ref="XW4:YB4"/>
    <mergeCell ref="YC4:YH4"/>
    <mergeCell ref="YI4:YN4"/>
    <mergeCell ref="YO4:YT4"/>
    <mergeCell ref="YU4:YZ4"/>
    <mergeCell ref="ZA4:ZF4"/>
    <mergeCell ref="WM4:WR4"/>
    <mergeCell ref="WS4:WX4"/>
    <mergeCell ref="WY4:XD4"/>
    <mergeCell ref="XE4:XJ4"/>
    <mergeCell ref="XK4:XP4"/>
    <mergeCell ref="XQ4:XV4"/>
    <mergeCell ref="VC4:VH4"/>
    <mergeCell ref="VI4:VN4"/>
    <mergeCell ref="VO4:VT4"/>
    <mergeCell ref="VU4:VZ4"/>
    <mergeCell ref="WA4:WF4"/>
    <mergeCell ref="WG4:WL4"/>
    <mergeCell ref="TS4:TX4"/>
    <mergeCell ref="TY4:UD4"/>
    <mergeCell ref="UE4:UJ4"/>
    <mergeCell ref="UK4:UP4"/>
    <mergeCell ref="UQ4:UV4"/>
    <mergeCell ref="UW4:VB4"/>
    <mergeCell ref="SI4:SN4"/>
    <mergeCell ref="SO4:ST4"/>
    <mergeCell ref="SU4:SZ4"/>
    <mergeCell ref="TA4:TF4"/>
    <mergeCell ref="TG4:TL4"/>
    <mergeCell ref="TM4:TR4"/>
    <mergeCell ref="QY4:RD4"/>
    <mergeCell ref="RE4:RJ4"/>
    <mergeCell ref="RK4:RP4"/>
    <mergeCell ref="RQ4:RV4"/>
    <mergeCell ref="RW4:SB4"/>
    <mergeCell ref="SC4:SH4"/>
    <mergeCell ref="PO4:PT4"/>
    <mergeCell ref="PU4:PZ4"/>
    <mergeCell ref="QA4:QF4"/>
    <mergeCell ref="QG4:QL4"/>
    <mergeCell ref="QM4:QR4"/>
    <mergeCell ref="QS4:QX4"/>
    <mergeCell ref="OE4:OJ4"/>
    <mergeCell ref="OK4:OP4"/>
    <mergeCell ref="OQ4:OV4"/>
    <mergeCell ref="OW4:PB4"/>
    <mergeCell ref="PC4:PH4"/>
    <mergeCell ref="PI4:PN4"/>
    <mergeCell ref="MU4:MZ4"/>
    <mergeCell ref="NA4:NF4"/>
    <mergeCell ref="NG4:NL4"/>
    <mergeCell ref="NM4:NR4"/>
    <mergeCell ref="NS4:NX4"/>
    <mergeCell ref="NY4:OD4"/>
    <mergeCell ref="LK4:LP4"/>
    <mergeCell ref="LQ4:LV4"/>
    <mergeCell ref="LW4:MB4"/>
    <mergeCell ref="MC4:MH4"/>
    <mergeCell ref="MI4:MN4"/>
    <mergeCell ref="MO4:MT4"/>
    <mergeCell ref="BS4:BX4"/>
    <mergeCell ref="BY4:CD4"/>
    <mergeCell ref="CE4:CJ4"/>
    <mergeCell ref="CK4:CP4"/>
    <mergeCell ref="CQ4:CV4"/>
    <mergeCell ref="CW4:DB4"/>
    <mergeCell ref="AI4:AN4"/>
    <mergeCell ref="AO4:AT4"/>
    <mergeCell ref="AU4:AZ4"/>
    <mergeCell ref="BA4:BF4"/>
    <mergeCell ref="BG4:BL4"/>
    <mergeCell ref="BM4:BR4"/>
    <mergeCell ref="E4:J4"/>
    <mergeCell ref="K4:P4"/>
    <mergeCell ref="Q4:V4"/>
    <mergeCell ref="W4:AB4"/>
    <mergeCell ref="AC4:AH4"/>
    <mergeCell ref="KA4:KF4"/>
    <mergeCell ref="KG4:KL4"/>
    <mergeCell ref="KM4:KR4"/>
    <mergeCell ref="KS4:KX4"/>
    <mergeCell ref="KY4:LD4"/>
    <mergeCell ref="LE4:LJ4"/>
    <mergeCell ref="IQ4:IV4"/>
    <mergeCell ref="IW4:JB4"/>
    <mergeCell ref="JC4:JH4"/>
    <mergeCell ref="JI4:JN4"/>
    <mergeCell ref="JO4:JT4"/>
    <mergeCell ref="JU4:JZ4"/>
    <mergeCell ref="HG4:HL4"/>
    <mergeCell ref="HM4:HR4"/>
    <mergeCell ref="HS4:HX4"/>
    <mergeCell ref="HY4:ID4"/>
    <mergeCell ref="IE4:IJ4"/>
    <mergeCell ref="IK4:IP4"/>
    <mergeCell ref="FW4:GB4"/>
    <mergeCell ref="GC4:GH4"/>
    <mergeCell ref="GI4:GN4"/>
    <mergeCell ref="GO4:GT4"/>
    <mergeCell ref="GU4:GZ4"/>
    <mergeCell ref="HA4:HF4"/>
    <mergeCell ref="EM4:ER4"/>
    <mergeCell ref="ES4:EX4"/>
    <mergeCell ref="EY4:FD4"/>
    <mergeCell ref="FE4:FJ4"/>
    <mergeCell ref="FK4:FP4"/>
    <mergeCell ref="FQ4:FV4"/>
    <mergeCell ref="DC4:DH4"/>
    <mergeCell ref="DI4:DN4"/>
    <mergeCell ref="DO4:DT4"/>
    <mergeCell ref="DU4:DZ4"/>
    <mergeCell ref="EA4:EF4"/>
    <mergeCell ref="EG4:EL4"/>
  </mergeCells>
  <hyperlinks>
    <hyperlink ref="C1" location="BG!A1" display="BG" xr:uid="{00000000-0004-0000-0E00-000000000000}"/>
  </hyperlinks>
  <pageMargins left="0.7" right="0.7" top="0.75" bottom="0.75" header="0.3" footer="0.3"/>
  <pageSetup paperSize="9" scale="1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S20"/>
  <sheetViews>
    <sheetView zoomScale="80" zoomScaleNormal="80" workbookViewId="0">
      <selection activeCell="B7" sqref="B7"/>
    </sheetView>
  </sheetViews>
  <sheetFormatPr baseColWidth="10" defaultColWidth="11.5546875" defaultRowHeight="13.8"/>
  <cols>
    <col min="1" max="1" width="26.6640625" style="180" customWidth="1"/>
    <col min="2" max="3" width="22.6640625" style="180" customWidth="1"/>
    <col min="4" max="19" width="11.44140625" style="180"/>
    <col min="20" max="16384" width="11.5546875" style="145"/>
  </cols>
  <sheetData>
    <row r="1" spans="1:6">
      <c r="A1" s="180" t="str">
        <f>Indice!C1</f>
        <v>INVESTA CAPITAL S.A.EC.A.</v>
      </c>
      <c r="F1" s="181" t="s">
        <v>91</v>
      </c>
    </row>
    <row r="4" spans="1:6">
      <c r="A4" s="614" t="s">
        <v>220</v>
      </c>
      <c r="B4" s="614"/>
      <c r="C4" s="614"/>
      <c r="D4" s="614"/>
    </row>
    <row r="5" spans="1:6">
      <c r="B5" s="657"/>
      <c r="C5" s="657"/>
    </row>
    <row r="6" spans="1:6">
      <c r="A6" s="318" t="s">
        <v>84</v>
      </c>
      <c r="B6" s="187">
        <f>IFERROR(IF(Indice!B6="","2XX2",YEAR(Indice!B6)),"2XX2")</f>
        <v>2024</v>
      </c>
      <c r="C6" s="187">
        <f>IFERROR(YEAR(Indice!B6-365),"2XX1")</f>
        <v>2023</v>
      </c>
      <c r="D6" s="319"/>
    </row>
    <row r="7" spans="1:6">
      <c r="A7" s="320" t="s">
        <v>776</v>
      </c>
      <c r="B7" s="321">
        <f>+BalGral!G217</f>
        <v>4218182</v>
      </c>
      <c r="C7" s="321">
        <f>+BalGral!H217</f>
        <v>4218182</v>
      </c>
      <c r="D7" s="320"/>
    </row>
    <row r="8" spans="1:6">
      <c r="A8" s="320" t="s">
        <v>787</v>
      </c>
      <c r="B8" s="321">
        <f>+BalGral!G218</f>
        <v>339287115</v>
      </c>
      <c r="C8" s="321">
        <f>+BalGral!H218</f>
        <v>338441661</v>
      </c>
      <c r="D8" s="320"/>
    </row>
    <row r="9" spans="1:6">
      <c r="A9" s="320" t="s">
        <v>1506</v>
      </c>
      <c r="B9" s="321">
        <f>+BalGral!G219</f>
        <v>200000000</v>
      </c>
      <c r="C9" s="321">
        <f>+BalGral!H219</f>
        <v>200000000</v>
      </c>
      <c r="D9" s="320"/>
    </row>
    <row r="10" spans="1:6">
      <c r="A10" s="322"/>
      <c r="D10" s="323"/>
      <c r="E10" s="320"/>
      <c r="F10" s="320"/>
    </row>
    <row r="11" spans="1:6">
      <c r="A11" s="197" t="s">
        <v>89</v>
      </c>
      <c r="B11" s="324">
        <f>SUM(B7:B10)</f>
        <v>543505297</v>
      </c>
      <c r="C11" s="324">
        <f>SUM(C7:C10)</f>
        <v>542659843</v>
      </c>
    </row>
    <row r="12" spans="1:6">
      <c r="A12" s="322"/>
      <c r="D12" s="323"/>
    </row>
    <row r="13" spans="1:6">
      <c r="A13" s="323"/>
      <c r="D13" s="323"/>
    </row>
    <row r="14" spans="1:6">
      <c r="A14" s="325" t="s">
        <v>828</v>
      </c>
      <c r="D14" s="323"/>
      <c r="E14" s="320"/>
      <c r="F14" s="320"/>
    </row>
    <row r="16" spans="1:6">
      <c r="A16" s="197"/>
    </row>
    <row r="17" spans="1:4">
      <c r="A17" s="319"/>
      <c r="D17" s="319"/>
    </row>
    <row r="18" spans="1:4">
      <c r="A18" s="322"/>
    </row>
    <row r="19" spans="1:4">
      <c r="B19" s="196"/>
    </row>
    <row r="20" spans="1:4">
      <c r="A20" s="197"/>
      <c r="B20" s="196"/>
      <c r="C20" s="197"/>
    </row>
  </sheetData>
  <mergeCells count="2">
    <mergeCell ref="A4:D4"/>
    <mergeCell ref="B5:C5"/>
  </mergeCells>
  <hyperlinks>
    <hyperlink ref="F1" location="BG!A1" display="BG" xr:uid="{00000000-0004-0000-0F00-000000000000}"/>
  </hyperlinks>
  <pageMargins left="0.7" right="0.7" top="0.75" bottom="0.75" header="0.3" footer="0.3"/>
  <pageSetup paperSize="9" scale="3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M20"/>
  <sheetViews>
    <sheetView zoomScale="80" zoomScaleNormal="80" workbookViewId="0">
      <selection activeCell="E1" sqref="E1"/>
    </sheetView>
  </sheetViews>
  <sheetFormatPr baseColWidth="10" defaultColWidth="11.5546875" defaultRowHeight="13.8"/>
  <cols>
    <col min="1" max="1" width="41" style="180" customWidth="1"/>
    <col min="2" max="2" width="17.109375" style="180" customWidth="1"/>
    <col min="3" max="3" width="17.33203125" style="180" customWidth="1"/>
    <col min="4" max="13" width="11.44140625" style="180"/>
    <col min="14" max="16384" width="11.5546875" style="145"/>
  </cols>
  <sheetData>
    <row r="1" spans="1:5">
      <c r="A1" s="180" t="str">
        <f>Indice!C1</f>
        <v>INVESTA CAPITAL S.A.EC.A.</v>
      </c>
      <c r="E1" s="181" t="s">
        <v>91</v>
      </c>
    </row>
    <row r="5" spans="1:5">
      <c r="A5" s="152" t="s">
        <v>833</v>
      </c>
      <c r="B5" s="152"/>
      <c r="C5" s="152"/>
      <c r="D5" s="152"/>
    </row>
    <row r="6" spans="1:5">
      <c r="A6" s="180" t="s">
        <v>834</v>
      </c>
    </row>
    <row r="7" spans="1:5">
      <c r="B7" s="657" t="s">
        <v>208</v>
      </c>
      <c r="C7" s="657"/>
    </row>
    <row r="8" spans="1:5">
      <c r="A8" s="326" t="s">
        <v>5</v>
      </c>
      <c r="B8" s="187">
        <f>IFERROR(IF(Indice!B6="","2XX2",YEAR(Indice!B6)),"2XX2")</f>
        <v>2024</v>
      </c>
      <c r="C8" s="187">
        <f>IFERROR(YEAR(Indice!B6-365),"2XX1")</f>
        <v>2023</v>
      </c>
      <c r="D8" s="319"/>
    </row>
    <row r="9" spans="1:5">
      <c r="A9" s="320" t="s">
        <v>781</v>
      </c>
      <c r="B9" s="321">
        <v>303684833</v>
      </c>
      <c r="C9" s="321">
        <v>303684833</v>
      </c>
      <c r="D9" s="327"/>
    </row>
    <row r="10" spans="1:5">
      <c r="A10" s="323" t="s">
        <v>814</v>
      </c>
      <c r="B10" s="328">
        <v>-121473934</v>
      </c>
      <c r="C10" s="328">
        <v>-121473934</v>
      </c>
      <c r="D10" s="323"/>
    </row>
    <row r="11" spans="1:5">
      <c r="A11" s="197" t="s">
        <v>89</v>
      </c>
      <c r="B11" s="324">
        <f>SUM(B9:B10)</f>
        <v>182210899</v>
      </c>
      <c r="C11" s="324">
        <f>SUM(C9:C10)</f>
        <v>182210899</v>
      </c>
    </row>
    <row r="12" spans="1:5">
      <c r="A12" s="322"/>
      <c r="D12" s="323"/>
    </row>
    <row r="13" spans="1:5">
      <c r="A13" s="180" t="s">
        <v>835</v>
      </c>
    </row>
    <row r="19" spans="1:3">
      <c r="B19" s="196"/>
    </row>
    <row r="20" spans="1:3">
      <c r="A20" s="197"/>
      <c r="B20" s="196"/>
      <c r="C20" s="197"/>
    </row>
  </sheetData>
  <mergeCells count="1">
    <mergeCell ref="B7:C7"/>
  </mergeCells>
  <hyperlinks>
    <hyperlink ref="E1" location="BG!A1" display="BG" xr:uid="{00000000-0004-0000-1000-000000000000}"/>
  </hyperlinks>
  <pageMargins left="0.7" right="0.7" top="0.75" bottom="0.75" header="0.3" footer="0.3"/>
  <pageSetup paperSize="9" scale="5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E29"/>
  <sheetViews>
    <sheetView showGridLines="0" zoomScale="80" zoomScaleNormal="80" workbookViewId="0">
      <selection activeCell="E13" sqref="E13"/>
    </sheetView>
  </sheetViews>
  <sheetFormatPr baseColWidth="10" defaultColWidth="11.44140625" defaultRowHeight="13.8"/>
  <cols>
    <col min="1" max="1" width="38.5546875" style="145" customWidth="1"/>
    <col min="2" max="2" width="25.44140625" style="145" bestFit="1" customWidth="1"/>
    <col min="3" max="3" width="20.6640625" style="145" bestFit="1" customWidth="1"/>
    <col min="4" max="4" width="18.44140625" style="145" customWidth="1"/>
    <col min="5" max="5" width="18.6640625" style="145" customWidth="1"/>
    <col min="6" max="16384" width="11.44140625" style="145"/>
  </cols>
  <sheetData>
    <row r="1" spans="1:5">
      <c r="A1" s="145" t="str">
        <f>Indice!C1</f>
        <v>INVESTA CAPITAL S.A.EC.A.</v>
      </c>
      <c r="B1" s="232"/>
      <c r="C1" s="329" t="s">
        <v>91</v>
      </c>
    </row>
    <row r="4" spans="1:5">
      <c r="A4" s="152" t="s">
        <v>222</v>
      </c>
      <c r="B4" s="152"/>
      <c r="C4" s="152"/>
      <c r="D4" s="152"/>
      <c r="E4" s="152"/>
    </row>
    <row r="5" spans="1:5">
      <c r="A5" s="139" t="s">
        <v>717</v>
      </c>
      <c r="B5" s="139"/>
      <c r="C5" s="139"/>
      <c r="D5" s="139"/>
    </row>
    <row r="6" spans="1:5">
      <c r="E6" s="196"/>
    </row>
    <row r="7" spans="1:5">
      <c r="A7" s="316" t="s">
        <v>50</v>
      </c>
      <c r="B7" s="330" t="s">
        <v>121</v>
      </c>
      <c r="C7" s="330" t="s">
        <v>358</v>
      </c>
      <c r="D7" s="331">
        <f>IFERROR(IF(Indice!B6="","2XX2",YEAR(Indice!B6)),"2XX2")</f>
        <v>2024</v>
      </c>
      <c r="E7" s="331">
        <f>IFERROR(YEAR(Indice!B6-365),"2XX1")</f>
        <v>2023</v>
      </c>
    </row>
    <row r="8" spans="1:5">
      <c r="A8" s="145" t="s">
        <v>357</v>
      </c>
      <c r="B8" s="173" t="s">
        <v>316</v>
      </c>
      <c r="C8" s="332" t="str">
        <f>IFERROR(VLOOKUP(B8,'Base de Monedas'!A:B,2,0),"")</f>
        <v>Guaraní</v>
      </c>
      <c r="D8" s="333">
        <v>0</v>
      </c>
      <c r="E8" s="145">
        <v>0</v>
      </c>
    </row>
    <row r="9" spans="1:5">
      <c r="A9" s="145" t="s">
        <v>73</v>
      </c>
      <c r="B9" s="173"/>
      <c r="C9" s="332" t="str">
        <f>IFERROR(VLOOKUP(B9,'Base de Monedas'!A:B,2,0),"")</f>
        <v/>
      </c>
      <c r="D9" s="333">
        <v>0</v>
      </c>
      <c r="E9" s="145">
        <v>0</v>
      </c>
    </row>
    <row r="10" spans="1:5">
      <c r="A10" s="145" t="s">
        <v>74</v>
      </c>
      <c r="B10" s="173" t="s">
        <v>316</v>
      </c>
      <c r="C10" s="332" t="str">
        <f>IFERROR(VLOOKUP(B10,'Base de Monedas'!A:B,2,0),"")</f>
        <v>Guaraní</v>
      </c>
      <c r="D10" s="334">
        <f>+BalGral!G232</f>
        <v>341521428</v>
      </c>
      <c r="E10" s="334">
        <v>453091463</v>
      </c>
    </row>
    <row r="11" spans="1:5">
      <c r="A11" s="145" t="s">
        <v>1636</v>
      </c>
      <c r="B11" s="173" t="s">
        <v>316</v>
      </c>
      <c r="C11" s="332" t="str">
        <f>IFERROR(VLOOKUP(B11,'Base de Monedas'!A:B,2,0),"")</f>
        <v>Guaraní</v>
      </c>
      <c r="D11" s="334">
        <f>+BalGral!G235+BalGral!G236</f>
        <v>29362500</v>
      </c>
      <c r="E11" s="334">
        <f>+BalGral!H235+BalGral!H236</f>
        <v>0</v>
      </c>
    </row>
    <row r="12" spans="1:5" ht="14.4" thickBot="1">
      <c r="A12" s="248" t="s">
        <v>75</v>
      </c>
      <c r="B12" s="196"/>
      <c r="C12" s="335"/>
      <c r="D12" s="336">
        <f>SUM($D$8:D11)</f>
        <v>370883928</v>
      </c>
      <c r="E12" s="336">
        <f>SUM(E8:E11)</f>
        <v>453091463</v>
      </c>
    </row>
    <row r="13" spans="1:5" ht="14.4" thickTop="1">
      <c r="A13" s="248"/>
      <c r="B13" s="196"/>
      <c r="C13" s="335"/>
      <c r="D13" s="334"/>
      <c r="E13" s="334"/>
    </row>
    <row r="15" spans="1:5">
      <c r="D15" s="196"/>
    </row>
    <row r="16" spans="1:5">
      <c r="A16" s="316" t="s">
        <v>716</v>
      </c>
      <c r="B16" s="330" t="s">
        <v>121</v>
      </c>
      <c r="C16" s="330" t="s">
        <v>358</v>
      </c>
      <c r="D16" s="331">
        <f>IFERROR(YEAR(Indice!B6),"2XX2")</f>
        <v>2024</v>
      </c>
      <c r="E16" s="331">
        <f>IFERROR(YEAR(Indice!B6-365),"2XX1")</f>
        <v>2023</v>
      </c>
    </row>
    <row r="17" spans="1:5">
      <c r="A17" s="145" t="s">
        <v>357</v>
      </c>
      <c r="B17" s="173"/>
      <c r="C17" s="332" t="str">
        <f>IFERROR(VLOOKUP(B17,'Base de Monedas'!A:B,2,0),"")</f>
        <v/>
      </c>
      <c r="D17" s="337"/>
    </row>
    <row r="18" spans="1:5">
      <c r="A18" s="145" t="s">
        <v>73</v>
      </c>
      <c r="B18" s="173"/>
      <c r="C18" s="332" t="str">
        <f>IFERROR(VLOOKUP(B18,'Base de Monedas'!A:B,2,0),"")</f>
        <v/>
      </c>
      <c r="D18" s="333"/>
    </row>
    <row r="19" spans="1:5">
      <c r="A19" s="145" t="s">
        <v>74</v>
      </c>
      <c r="B19" s="173"/>
      <c r="C19" s="332" t="str">
        <f>IFERROR(VLOOKUP(B19,'Base de Monedas'!A:B,2,0),"")</f>
        <v/>
      </c>
      <c r="D19" s="334">
        <v>0</v>
      </c>
    </row>
    <row r="20" spans="1:5">
      <c r="A20" s="338" t="s">
        <v>51</v>
      </c>
      <c r="B20" s="173"/>
      <c r="C20" s="332" t="str">
        <f>IFERROR(VLOOKUP(B20,'Base de Monedas'!A:B,2,0),"")</f>
        <v/>
      </c>
      <c r="D20" s="334"/>
    </row>
    <row r="21" spans="1:5" ht="14.4" thickBot="1">
      <c r="A21" s="248" t="s">
        <v>75</v>
      </c>
      <c r="B21" s="196"/>
      <c r="C21" s="335"/>
      <c r="D21" s="336">
        <f>SUM($D$17:D19)</f>
        <v>0</v>
      </c>
      <c r="E21" s="336">
        <f>SUM($E$17:E19)</f>
        <v>0</v>
      </c>
    </row>
    <row r="22" spans="1:5" ht="14.4" thickTop="1"/>
    <row r="23" spans="1:5">
      <c r="D23" s="339"/>
    </row>
    <row r="28" spans="1:5">
      <c r="A28" s="180"/>
      <c r="B28" s="196"/>
      <c r="C28" s="180"/>
    </row>
    <row r="29" spans="1:5">
      <c r="A29" s="197"/>
      <c r="B29" s="196"/>
      <c r="C29" s="197"/>
    </row>
  </sheetData>
  <hyperlinks>
    <hyperlink ref="C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9" scale="9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'Base de Monedas'!$A$1:$A$179</xm:f>
          </x14:formula1>
          <xm:sqref>B17:B20 B8:B11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T65"/>
  <sheetViews>
    <sheetView showGridLines="0" topLeftCell="A39" zoomScaleNormal="100" workbookViewId="0">
      <selection activeCell="C6" sqref="C6"/>
    </sheetView>
  </sheetViews>
  <sheetFormatPr baseColWidth="10" defaultColWidth="11.44140625" defaultRowHeight="13.2"/>
  <cols>
    <col min="1" max="1" width="21.44140625" style="461" bestFit="1" customWidth="1"/>
    <col min="2" max="2" width="10.109375" style="461" bestFit="1" customWidth="1"/>
    <col min="3" max="3" width="61.5546875" style="461" bestFit="1" customWidth="1"/>
    <col min="4" max="4" width="14.88671875" style="464" customWidth="1"/>
    <col min="5" max="5" width="49.88671875" style="461" bestFit="1" customWidth="1"/>
    <col min="6" max="6" width="6.6640625" style="461" bestFit="1" customWidth="1"/>
    <col min="7" max="16384" width="11.44140625" style="461"/>
  </cols>
  <sheetData>
    <row r="1" spans="1:20">
      <c r="B1" s="462" t="s">
        <v>718</v>
      </c>
      <c r="C1" s="463" t="s">
        <v>773</v>
      </c>
      <c r="D1" s="461"/>
    </row>
    <row r="2" spans="1:20">
      <c r="S2" s="461">
        <v>1</v>
      </c>
      <c r="T2" s="461" t="s">
        <v>335</v>
      </c>
    </row>
    <row r="3" spans="1:20">
      <c r="S3" s="461">
        <v>2</v>
      </c>
      <c r="T3" s="461" t="s">
        <v>336</v>
      </c>
    </row>
    <row r="4" spans="1:20">
      <c r="S4" s="461">
        <v>3</v>
      </c>
      <c r="T4" s="461" t="s">
        <v>337</v>
      </c>
    </row>
    <row r="5" spans="1:20">
      <c r="S5" s="461">
        <v>4</v>
      </c>
      <c r="T5" s="461" t="s">
        <v>338</v>
      </c>
    </row>
    <row r="6" spans="1:20">
      <c r="A6" s="462" t="s">
        <v>715</v>
      </c>
      <c r="B6" s="465">
        <v>45565</v>
      </c>
      <c r="S6" s="461">
        <v>5</v>
      </c>
      <c r="T6" s="461" t="s">
        <v>339</v>
      </c>
    </row>
    <row r="7" spans="1:20" ht="12.75" hidden="1" customHeight="1">
      <c r="A7" s="466"/>
      <c r="B7" s="466"/>
      <c r="C7" s="466"/>
      <c r="D7" s="467"/>
      <c r="S7" s="461">
        <v>6</v>
      </c>
      <c r="T7" s="461" t="s">
        <v>340</v>
      </c>
    </row>
    <row r="8" spans="1:20">
      <c r="A8" s="468"/>
      <c r="S8" s="461">
        <v>7</v>
      </c>
      <c r="T8" s="461" t="s">
        <v>341</v>
      </c>
    </row>
    <row r="9" spans="1:20" ht="26.4" customHeight="1">
      <c r="B9" s="469"/>
      <c r="C9" s="470" t="s">
        <v>19</v>
      </c>
      <c r="D9" s="471" t="s">
        <v>274</v>
      </c>
      <c r="S9" s="461">
        <v>8</v>
      </c>
      <c r="T9" s="461" t="s">
        <v>342</v>
      </c>
    </row>
    <row r="10" spans="1:20" ht="26.4" customHeight="1">
      <c r="B10" s="472" t="s">
        <v>313</v>
      </c>
      <c r="C10" s="473"/>
      <c r="D10" s="474"/>
      <c r="S10" s="461">
        <v>9</v>
      </c>
      <c r="T10" s="461" t="s">
        <v>343</v>
      </c>
    </row>
    <row r="11" spans="1:20" ht="13.8">
      <c r="A11" s="464"/>
      <c r="B11" s="475"/>
      <c r="C11" s="461" t="s">
        <v>248</v>
      </c>
      <c r="D11" s="476" t="s">
        <v>20</v>
      </c>
      <c r="S11" s="461">
        <v>10</v>
      </c>
      <c r="T11" s="461" t="s">
        <v>344</v>
      </c>
    </row>
    <row r="12" spans="1:20" ht="13.8">
      <c r="A12" s="464"/>
      <c r="B12" s="475"/>
      <c r="C12" s="461" t="s">
        <v>36</v>
      </c>
      <c r="D12" s="477" t="s">
        <v>21</v>
      </c>
      <c r="S12" s="461">
        <v>11</v>
      </c>
      <c r="T12" s="461" t="s">
        <v>345</v>
      </c>
    </row>
    <row r="13" spans="1:20" ht="13.8">
      <c r="A13" s="464"/>
      <c r="B13" s="472" t="s">
        <v>184</v>
      </c>
      <c r="D13" s="476" t="s">
        <v>91</v>
      </c>
      <c r="S13" s="461">
        <v>12</v>
      </c>
      <c r="T13" s="461" t="s">
        <v>346</v>
      </c>
    </row>
    <row r="14" spans="1:20">
      <c r="A14" s="464"/>
      <c r="B14" s="475"/>
      <c r="C14" s="461" t="s">
        <v>139</v>
      </c>
      <c r="D14" s="478" t="s">
        <v>22</v>
      </c>
    </row>
    <row r="15" spans="1:20">
      <c r="A15" s="464"/>
      <c r="B15" s="475"/>
      <c r="C15" s="461" t="s">
        <v>70</v>
      </c>
      <c r="D15" s="478" t="s">
        <v>23</v>
      </c>
    </row>
    <row r="16" spans="1:20">
      <c r="A16" s="464"/>
      <c r="B16" s="475"/>
      <c r="C16" s="461" t="s">
        <v>140</v>
      </c>
      <c r="D16" s="478" t="s">
        <v>24</v>
      </c>
    </row>
    <row r="17" spans="1:4">
      <c r="A17" s="464"/>
      <c r="B17" s="475"/>
      <c r="C17" s="461" t="s">
        <v>37</v>
      </c>
      <c r="D17" s="478" t="s">
        <v>25</v>
      </c>
    </row>
    <row r="18" spans="1:4" ht="13.8">
      <c r="A18" s="464"/>
      <c r="B18" s="475"/>
      <c r="C18" s="461" t="s">
        <v>140</v>
      </c>
      <c r="D18" s="477" t="s">
        <v>24</v>
      </c>
    </row>
    <row r="19" spans="1:4">
      <c r="A19" s="464"/>
      <c r="B19" s="475"/>
      <c r="C19" s="461" t="s">
        <v>141</v>
      </c>
      <c r="D19" s="478" t="s">
        <v>26</v>
      </c>
    </row>
    <row r="20" spans="1:4">
      <c r="A20" s="464"/>
      <c r="B20" s="475"/>
      <c r="C20" s="461" t="s">
        <v>303</v>
      </c>
      <c r="D20" s="478" t="s">
        <v>27</v>
      </c>
    </row>
    <row r="21" spans="1:4">
      <c r="A21" s="464"/>
      <c r="B21" s="475"/>
      <c r="C21" s="461" t="s">
        <v>249</v>
      </c>
      <c r="D21" s="478" t="s">
        <v>28</v>
      </c>
    </row>
    <row r="22" spans="1:4">
      <c r="A22" s="464"/>
      <c r="B22" s="475"/>
      <c r="C22" s="461" t="s">
        <v>160</v>
      </c>
      <c r="D22" s="478" t="s">
        <v>29</v>
      </c>
    </row>
    <row r="23" spans="1:4" ht="13.8">
      <c r="A23" s="464"/>
      <c r="B23" s="475"/>
      <c r="C23" s="461" t="s">
        <v>84</v>
      </c>
      <c r="D23" s="477" t="s">
        <v>30</v>
      </c>
    </row>
    <row r="24" spans="1:4" ht="13.8">
      <c r="A24" s="464"/>
      <c r="B24" s="475"/>
      <c r="C24" s="461" t="s">
        <v>90</v>
      </c>
      <c r="D24" s="476" t="s">
        <v>31</v>
      </c>
    </row>
    <row r="25" spans="1:4" ht="13.8">
      <c r="A25" s="464"/>
      <c r="B25" s="475"/>
      <c r="C25" s="461" t="s">
        <v>71</v>
      </c>
      <c r="D25" s="477" t="s">
        <v>32</v>
      </c>
    </row>
    <row r="26" spans="1:4">
      <c r="A26" s="464"/>
      <c r="B26" s="475"/>
      <c r="C26" s="461" t="s">
        <v>72</v>
      </c>
      <c r="D26" s="478" t="s">
        <v>33</v>
      </c>
    </row>
    <row r="27" spans="1:4">
      <c r="A27" s="464"/>
      <c r="B27" s="475"/>
      <c r="C27" s="461" t="s">
        <v>92</v>
      </c>
      <c r="D27" s="478" t="s">
        <v>34</v>
      </c>
    </row>
    <row r="28" spans="1:4">
      <c r="A28" s="464"/>
      <c r="B28" s="475"/>
      <c r="C28" s="461" t="s">
        <v>52</v>
      </c>
      <c r="D28" s="478" t="s">
        <v>35</v>
      </c>
    </row>
    <row r="29" spans="1:4" ht="13.8">
      <c r="A29" s="464"/>
      <c r="B29" s="475"/>
      <c r="C29" s="461" t="s">
        <v>53</v>
      </c>
      <c r="D29" s="477" t="s">
        <v>250</v>
      </c>
    </row>
    <row r="30" spans="1:4" ht="13.8">
      <c r="A30" s="464"/>
      <c r="B30" s="475"/>
      <c r="C30" s="461" t="s">
        <v>54</v>
      </c>
      <c r="D30" s="477" t="s">
        <v>251</v>
      </c>
    </row>
    <row r="31" spans="1:4" ht="13.8">
      <c r="A31" s="464"/>
      <c r="B31" s="475"/>
      <c r="C31" s="461" t="s">
        <v>166</v>
      </c>
      <c r="D31" s="477" t="s">
        <v>252</v>
      </c>
    </row>
    <row r="32" spans="1:4" ht="13.8">
      <c r="A32" s="464"/>
      <c r="B32" s="475"/>
      <c r="C32" s="461" t="s">
        <v>254</v>
      </c>
      <c r="D32" s="477" t="s">
        <v>33</v>
      </c>
    </row>
    <row r="33" spans="1:4" ht="13.8">
      <c r="A33" s="464"/>
      <c r="B33" s="475"/>
      <c r="C33" s="461" t="s">
        <v>256</v>
      </c>
      <c r="D33" s="477" t="s">
        <v>252</v>
      </c>
    </row>
    <row r="34" spans="1:4" ht="13.8">
      <c r="A34" s="464"/>
      <c r="B34" s="475"/>
      <c r="C34" s="461" t="s">
        <v>170</v>
      </c>
      <c r="D34" s="477" t="s">
        <v>253</v>
      </c>
    </row>
    <row r="35" spans="1:4" ht="13.8">
      <c r="A35" s="464"/>
      <c r="B35" s="475"/>
      <c r="C35" s="461" t="s">
        <v>39</v>
      </c>
      <c r="D35" s="477" t="s">
        <v>257</v>
      </c>
    </row>
    <row r="36" spans="1:4" ht="13.8">
      <c r="A36" s="464"/>
      <c r="B36" s="475"/>
      <c r="C36" s="461" t="s">
        <v>62</v>
      </c>
      <c r="D36" s="477" t="s">
        <v>257</v>
      </c>
    </row>
    <row r="37" spans="1:4" ht="13.8">
      <c r="A37" s="464"/>
      <c r="B37" s="475"/>
      <c r="C37" s="461" t="s">
        <v>171</v>
      </c>
      <c r="D37" s="477" t="s">
        <v>257</v>
      </c>
    </row>
    <row r="38" spans="1:4" ht="13.8">
      <c r="A38" s="464"/>
      <c r="B38" s="475"/>
      <c r="C38" s="461" t="s">
        <v>306</v>
      </c>
      <c r="D38" s="477" t="s">
        <v>257</v>
      </c>
    </row>
    <row r="39" spans="1:4" ht="13.8">
      <c r="A39" s="464"/>
      <c r="B39" s="475"/>
      <c r="C39" s="461" t="s">
        <v>55</v>
      </c>
      <c r="D39" s="477" t="s">
        <v>258</v>
      </c>
    </row>
    <row r="40" spans="1:4" ht="13.8">
      <c r="A40" s="464"/>
      <c r="B40" s="475"/>
      <c r="C40" s="461" t="s">
        <v>40</v>
      </c>
      <c r="D40" s="477" t="s">
        <v>259</v>
      </c>
    </row>
    <row r="41" spans="1:4" ht="13.8">
      <c r="A41" s="464"/>
      <c r="B41" s="475"/>
      <c r="C41" s="461" t="s">
        <v>56</v>
      </c>
      <c r="D41" s="477" t="s">
        <v>260</v>
      </c>
    </row>
    <row r="42" spans="1:4" ht="13.8">
      <c r="A42" s="464"/>
      <c r="B42" s="472" t="s">
        <v>44</v>
      </c>
      <c r="D42" s="476" t="s">
        <v>105</v>
      </c>
    </row>
    <row r="43" spans="1:4" ht="13.8">
      <c r="A43" s="464"/>
      <c r="B43" s="475"/>
      <c r="C43" s="461" t="s">
        <v>48</v>
      </c>
      <c r="D43" s="477" t="s">
        <v>261</v>
      </c>
    </row>
    <row r="44" spans="1:4" ht="13.8">
      <c r="A44" s="464"/>
      <c r="B44" s="475"/>
      <c r="C44" s="461" t="s">
        <v>113</v>
      </c>
      <c r="D44" s="477" t="s">
        <v>262</v>
      </c>
    </row>
    <row r="45" spans="1:4" ht="13.8">
      <c r="A45" s="464"/>
      <c r="B45" s="475"/>
      <c r="C45" s="461" t="s">
        <v>175</v>
      </c>
      <c r="D45" s="477" t="s">
        <v>263</v>
      </c>
    </row>
    <row r="46" spans="1:4" ht="13.8">
      <c r="A46" s="464"/>
      <c r="B46" s="475"/>
      <c r="C46" s="461" t="s">
        <v>122</v>
      </c>
      <c r="D46" s="477" t="s">
        <v>263</v>
      </c>
    </row>
    <row r="47" spans="1:4" ht="13.8">
      <c r="A47" s="464"/>
      <c r="B47" s="475"/>
      <c r="C47" s="461" t="s">
        <v>265</v>
      </c>
      <c r="D47" s="477" t="s">
        <v>264</v>
      </c>
    </row>
    <row r="48" spans="1:4" ht="13.8">
      <c r="A48" s="464"/>
      <c r="B48" s="475"/>
      <c r="C48" s="461" t="s">
        <v>308</v>
      </c>
      <c r="D48" s="477" t="s">
        <v>266</v>
      </c>
    </row>
    <row r="49" spans="1:4" ht="13.8">
      <c r="A49" s="464"/>
      <c r="B49" s="475"/>
      <c r="C49" s="461" t="s">
        <v>311</v>
      </c>
      <c r="D49" s="477" t="s">
        <v>266</v>
      </c>
    </row>
    <row r="50" spans="1:4" ht="13.8">
      <c r="A50" s="464"/>
      <c r="B50" s="475"/>
      <c r="C50" s="461" t="s">
        <v>119</v>
      </c>
      <c r="D50" s="477" t="s">
        <v>267</v>
      </c>
    </row>
    <row r="51" spans="1:4" ht="13.8">
      <c r="A51" s="464"/>
      <c r="B51" s="475"/>
      <c r="C51" s="461" t="s">
        <v>120</v>
      </c>
      <c r="D51" s="477" t="s">
        <v>268</v>
      </c>
    </row>
    <row r="52" spans="1:4" ht="13.8">
      <c r="A52" s="464"/>
      <c r="B52" s="475"/>
      <c r="C52" s="461" t="s">
        <v>42</v>
      </c>
      <c r="D52" s="477" t="s">
        <v>269</v>
      </c>
    </row>
    <row r="53" spans="1:4" ht="13.8">
      <c r="A53" s="464"/>
      <c r="B53" s="475"/>
      <c r="C53" s="461" t="s">
        <v>58</v>
      </c>
      <c r="D53" s="477" t="s">
        <v>270</v>
      </c>
    </row>
    <row r="54" spans="1:4" ht="13.8">
      <c r="A54" s="464"/>
      <c r="B54" s="475"/>
      <c r="C54" s="461" t="s">
        <v>59</v>
      </c>
      <c r="D54" s="477" t="s">
        <v>271</v>
      </c>
    </row>
    <row r="55" spans="1:4" ht="13.8">
      <c r="A55" s="464"/>
      <c r="B55" s="475"/>
      <c r="C55" s="461" t="s">
        <v>273</v>
      </c>
      <c r="D55" s="477" t="s">
        <v>272</v>
      </c>
    </row>
    <row r="56" spans="1:4" ht="13.8">
      <c r="A56" s="464"/>
      <c r="B56" s="475"/>
      <c r="C56" s="461" t="s">
        <v>60</v>
      </c>
      <c r="D56" s="476" t="s">
        <v>272</v>
      </c>
    </row>
    <row r="57" spans="1:4" ht="13.8">
      <c r="A57" s="464"/>
      <c r="B57" s="472" t="s">
        <v>45</v>
      </c>
      <c r="D57" s="476" t="s">
        <v>43</v>
      </c>
    </row>
    <row r="58" spans="1:4" ht="13.8">
      <c r="A58" s="464"/>
      <c r="B58" s="472" t="s">
        <v>185</v>
      </c>
      <c r="D58" s="477" t="s">
        <v>186</v>
      </c>
    </row>
    <row r="59" spans="1:4" ht="13.8">
      <c r="A59" s="464"/>
      <c r="B59" s="472" t="s">
        <v>314</v>
      </c>
      <c r="D59" s="477"/>
    </row>
    <row r="60" spans="1:4" ht="13.8">
      <c r="A60" s="464"/>
      <c r="B60" s="475"/>
      <c r="C60" s="461" t="s">
        <v>275</v>
      </c>
      <c r="D60" s="476" t="s">
        <v>276</v>
      </c>
    </row>
    <row r="61" spans="1:4" ht="13.8">
      <c r="A61" s="464"/>
      <c r="B61" s="475"/>
      <c r="C61" s="461" t="s">
        <v>280</v>
      </c>
      <c r="D61" s="476" t="s">
        <v>281</v>
      </c>
    </row>
    <row r="62" spans="1:4" ht="13.8">
      <c r="A62" s="464"/>
      <c r="B62" s="475"/>
      <c r="C62" s="461" t="s">
        <v>312</v>
      </c>
      <c r="D62" s="476" t="s">
        <v>283</v>
      </c>
    </row>
    <row r="63" spans="1:4" ht="13.8">
      <c r="A63" s="464"/>
      <c r="B63" s="475"/>
      <c r="C63" s="461" t="s">
        <v>282</v>
      </c>
      <c r="D63" s="476" t="s">
        <v>284</v>
      </c>
    </row>
    <row r="64" spans="1:4" ht="13.8">
      <c r="A64" s="464"/>
      <c r="B64" s="479"/>
      <c r="C64" s="480" t="s">
        <v>770</v>
      </c>
      <c r="D64" s="481" t="s">
        <v>771</v>
      </c>
    </row>
    <row r="65" spans="1:4" ht="21.15" customHeight="1">
      <c r="A65" s="482"/>
      <c r="D65" s="483"/>
    </row>
  </sheetData>
  <hyperlinks>
    <hyperlink ref="D14" location="'Nota 3'!A1" display="'Nota 3'!A1" xr:uid="{00000000-0004-0000-0000-000000000000}"/>
    <hyperlink ref="D15" location="'Nota 4'!A1" display="'Nota 4'!A1" xr:uid="{00000000-0004-0000-0000-000001000000}"/>
    <hyperlink ref="D16" location="'Nota 5'!A1" display="'Nota 5'!A1" xr:uid="{00000000-0004-0000-0000-000002000000}"/>
    <hyperlink ref="D17" location="'Nota 6'!A1" display="'Nota 6'!A1" xr:uid="{00000000-0004-0000-0000-000003000000}"/>
    <hyperlink ref="D19" location="'Nota 7'!A1" display="'Nota 7'!A1" xr:uid="{00000000-0004-0000-0000-000004000000}"/>
    <hyperlink ref="D21" location="'Nota 9'!A1" display="'Nota 9'!A1" xr:uid="{00000000-0004-0000-0000-000005000000}"/>
    <hyperlink ref="D22" location="'Nota 10'!A1" display="'Nota 10'!A1" xr:uid="{00000000-0004-0000-0000-000006000000}"/>
    <hyperlink ref="D26" location="'Nota 14'!A1" display="'Nota 14'!A1" xr:uid="{00000000-0004-0000-0000-000007000000}"/>
    <hyperlink ref="D27" location="'Nota 15'!A1" display="'Nota 15'!A1" xr:uid="{00000000-0004-0000-0000-000008000000}"/>
    <hyperlink ref="D28" location="'Nota 16'!A1" display="'Nota 16'!A1" xr:uid="{00000000-0004-0000-0000-000009000000}"/>
    <hyperlink ref="D20" location="'Nota 8'!A1" display="'Nota 8'!A1" xr:uid="{00000000-0004-0000-0000-00000A000000}"/>
    <hyperlink ref="D13" location="BG!A1" display="BG" xr:uid="{00000000-0004-0000-0000-00000B000000}"/>
    <hyperlink ref="D42" location="ER!A1" display="ER" xr:uid="{00000000-0004-0000-0000-00000C000000}"/>
    <hyperlink ref="D57" location="EVPN!A1" display="EVPN" xr:uid="{00000000-0004-0000-0000-00000D000000}"/>
    <hyperlink ref="D58" location="EFE!A1" display="EFE" xr:uid="{00000000-0004-0000-0000-00000E000000}"/>
    <hyperlink ref="D23" location="'Nota 11'!A1" display="Nota 11 y 12" xr:uid="{00000000-0004-0000-0000-00000F000000}"/>
    <hyperlink ref="D24" location="'Nota 12'!A1" display="Nota 12" xr:uid="{00000000-0004-0000-0000-000010000000}"/>
    <hyperlink ref="D25" location="'Nota 13'!A1" display="Nota 13'" xr:uid="{00000000-0004-0000-0000-000011000000}"/>
    <hyperlink ref="D29" location="'Nota 17'!A1" display="Nota 17" xr:uid="{00000000-0004-0000-0000-000012000000}"/>
    <hyperlink ref="D30" location="'Nota 18'!A1" display="Nota 18" xr:uid="{00000000-0004-0000-0000-000013000000}"/>
    <hyperlink ref="D31" location="'Nota 19'!A1" display="Nota 19" xr:uid="{00000000-0004-0000-0000-000014000000}"/>
    <hyperlink ref="D32" location="'Nota 14'!A1" display="Nota 14" xr:uid="{00000000-0004-0000-0000-000015000000}"/>
    <hyperlink ref="D33" location="'Nota 19'!A1" display="Nota 19" xr:uid="{00000000-0004-0000-0000-000016000000}"/>
    <hyperlink ref="D34" location="'Nota 20'!A1" display="Nota 20" xr:uid="{00000000-0004-0000-0000-000017000000}"/>
    <hyperlink ref="D35" location="' Nota 21'!A1" display="Nota 21" xr:uid="{00000000-0004-0000-0000-000018000000}"/>
    <hyperlink ref="D36" location="' Nota 21'!A1" display="Nota 21" xr:uid="{00000000-0004-0000-0000-000019000000}"/>
    <hyperlink ref="D37" location="' Nota 21'!A1" display="Nota 21" xr:uid="{00000000-0004-0000-0000-00001A000000}"/>
    <hyperlink ref="D38" location="' Nota 21'!A1" display="Nota 21" xr:uid="{00000000-0004-0000-0000-00001B000000}"/>
    <hyperlink ref="D39" location="'Nota 22'!A1" display="Nota 22" xr:uid="{00000000-0004-0000-0000-00001C000000}"/>
    <hyperlink ref="D40" location="'Nota 23'!A1" display="Nota 23" xr:uid="{00000000-0004-0000-0000-00001D000000}"/>
    <hyperlink ref="D41" location="'Nota 24'!A1" display="Nota 24" xr:uid="{00000000-0004-0000-0000-00001E000000}"/>
    <hyperlink ref="D43" location="'Nota 25'!A1" display="Nota 25" xr:uid="{00000000-0004-0000-0000-00001F000000}"/>
    <hyperlink ref="D44" location="'Nota 26'!A1" display="Nota 26" xr:uid="{00000000-0004-0000-0000-000020000000}"/>
    <hyperlink ref="D45" location="'Nota 27'!A1" display="Nota 27" xr:uid="{00000000-0004-0000-0000-000021000000}"/>
    <hyperlink ref="D46" location="'Nota 27'!A1" display="N ota 27" xr:uid="{00000000-0004-0000-0000-000022000000}"/>
    <hyperlink ref="D47" location="'Nota 28'!A1" display="Nota 28" xr:uid="{00000000-0004-0000-0000-000023000000}"/>
    <hyperlink ref="D48" location="'Nota 29'!A1" display="Nota 29" xr:uid="{00000000-0004-0000-0000-000024000000}"/>
    <hyperlink ref="D49" location="'Nota 29'!A1" display="Nota 29" xr:uid="{00000000-0004-0000-0000-000025000000}"/>
    <hyperlink ref="D50" location="'Nota 30'!A1" display="Nota 30" xr:uid="{00000000-0004-0000-0000-000026000000}"/>
    <hyperlink ref="D51" location="'Nota 31'!A1" display="Nota 31" xr:uid="{00000000-0004-0000-0000-000027000000}"/>
    <hyperlink ref="D52" location="'Nota 32'!A1" display="Nota 32" xr:uid="{00000000-0004-0000-0000-000028000000}"/>
    <hyperlink ref="D53" location="'Nota 33'!A1" display="Nota 33" xr:uid="{00000000-0004-0000-0000-000029000000}"/>
    <hyperlink ref="D54" location="'Nota 34'!A1" display="Nota 34" xr:uid="{00000000-0004-0000-0000-00002A000000}"/>
    <hyperlink ref="D55" location="'Nota 35'!A1" display="Nota 35" xr:uid="{00000000-0004-0000-0000-00002B000000}"/>
    <hyperlink ref="D56" location="'Nota 35'!A1" display="Nota 35" xr:uid="{00000000-0004-0000-0000-00002C000000}"/>
    <hyperlink ref="D61" location="'Nota 37'!A1" display="Nota 37" xr:uid="{00000000-0004-0000-0000-00002D000000}"/>
    <hyperlink ref="D60" location="'Nota 36'!A1" display="Nota 36" xr:uid="{00000000-0004-0000-0000-00002E000000}"/>
    <hyperlink ref="D12" location="'Nota 2'!A1" display="Nota 2" xr:uid="{00000000-0004-0000-0000-00002F000000}"/>
    <hyperlink ref="D11" location="Nota1!A1" display="Nota 1" xr:uid="{00000000-0004-0000-0000-000030000000}"/>
    <hyperlink ref="D18" location="'Nota 5'!A1" display="Nota 5" xr:uid="{00000000-0004-0000-0000-000031000000}"/>
    <hyperlink ref="D64" location="'Nota 40'!A1" display="Nota 40" xr:uid="{00000000-0004-0000-0000-000032000000}"/>
    <hyperlink ref="D63" location="'Nota 39'!A1" display="Nota 39" xr:uid="{00000000-0004-0000-0000-000033000000}"/>
    <hyperlink ref="D62" location="'Nota 38'!A1" display="Nota 38" xr:uid="{00000000-0004-0000-0000-000034000000}"/>
  </hyperlinks>
  <pageMargins left="0.7" right="0.7" top="0.75" bottom="0.75" header="0.3" footer="0.3"/>
  <pageSetup paperSize="9" scale="2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L618"/>
  <sheetViews>
    <sheetView showGridLines="0" zoomScale="80" zoomScaleNormal="80" workbookViewId="0">
      <selection activeCell="L35" sqref="L35"/>
    </sheetView>
  </sheetViews>
  <sheetFormatPr baseColWidth="10" defaultColWidth="11.5546875" defaultRowHeight="13.8"/>
  <cols>
    <col min="1" max="1" width="45.109375" style="145" customWidth="1"/>
    <col min="2" max="2" width="18.33203125" style="145" customWidth="1"/>
    <col min="3" max="3" width="26.109375" style="145" bestFit="1" customWidth="1"/>
    <col min="4" max="4" width="21.44140625" style="145" bestFit="1" customWidth="1"/>
    <col min="5" max="5" width="20.44140625" style="145" bestFit="1" customWidth="1"/>
    <col min="6" max="6" width="18.5546875" style="145" customWidth="1"/>
    <col min="7" max="7" width="2.6640625" style="145" customWidth="1"/>
    <col min="8" max="8" width="11.5546875" style="145"/>
    <col min="9" max="9" width="26.109375" style="145" bestFit="1" customWidth="1"/>
    <col min="10" max="10" width="21.44140625" style="145" bestFit="1" customWidth="1"/>
    <col min="11" max="11" width="20.44140625" style="145" bestFit="1" customWidth="1"/>
    <col min="12" max="12" width="17.6640625" style="145" customWidth="1"/>
    <col min="13" max="16384" width="11.5546875" style="145"/>
  </cols>
  <sheetData>
    <row r="1" spans="1:12" ht="15" customHeight="1">
      <c r="A1" s="145" t="str">
        <f>Indice!C1</f>
        <v>INVESTA CAPITAL S.A.EC.A.</v>
      </c>
      <c r="E1" s="232" t="s">
        <v>91</v>
      </c>
      <c r="L1" s="232" t="s">
        <v>91</v>
      </c>
    </row>
    <row r="2" spans="1:12" ht="15" customHeight="1"/>
    <row r="3" spans="1:12" ht="15" customHeight="1"/>
    <row r="4" spans="1:12" ht="15" customHeight="1">
      <c r="A4" s="340" t="s">
        <v>223</v>
      </c>
      <c r="B4" s="340"/>
      <c r="C4" s="340"/>
      <c r="D4" s="340"/>
      <c r="E4" s="340"/>
      <c r="F4" s="340"/>
      <c r="G4" s="340"/>
      <c r="H4" s="340"/>
      <c r="I4" s="340"/>
      <c r="J4" s="340"/>
      <c r="K4" s="340"/>
      <c r="L4" s="340"/>
    </row>
    <row r="5" spans="1:12" ht="15" customHeight="1"/>
    <row r="6" spans="1:12" ht="15" customHeight="1">
      <c r="A6" s="145" t="s">
        <v>738</v>
      </c>
    </row>
    <row r="7" spans="1:12" ht="15" customHeight="1">
      <c r="A7" s="145" t="s">
        <v>227</v>
      </c>
    </row>
    <row r="8" spans="1:12" ht="15" customHeight="1"/>
    <row r="9" spans="1:12" ht="15" customHeight="1">
      <c r="A9" s="316" t="s">
        <v>50</v>
      </c>
      <c r="C9" s="196"/>
      <c r="D9" s="196"/>
      <c r="E9" s="196"/>
      <c r="I9" s="196"/>
      <c r="J9" s="196"/>
      <c r="K9" s="196"/>
      <c r="L9" s="196"/>
    </row>
    <row r="10" spans="1:12" ht="15" customHeight="1">
      <c r="A10" s="341"/>
      <c r="B10" s="342"/>
      <c r="C10" s="343"/>
      <c r="D10" s="187">
        <f>IFERROR(IF(Indice!B6="","2XX2",YEAR(Indice!B6)),"2XX2")</f>
        <v>2024</v>
      </c>
      <c r="E10" s="343"/>
      <c r="F10" s="343"/>
      <c r="H10" s="343"/>
      <c r="I10" s="343"/>
      <c r="J10" s="187">
        <f>IFERROR(YEAR(Indice!B6-365),"2XX1")</f>
        <v>2023</v>
      </c>
      <c r="K10" s="343"/>
      <c r="L10" s="343"/>
    </row>
    <row r="11" spans="1:12" ht="15" customHeight="1">
      <c r="A11" s="344" t="s">
        <v>723</v>
      </c>
      <c r="B11" s="345" t="s">
        <v>77</v>
      </c>
      <c r="C11" s="346" t="s">
        <v>720</v>
      </c>
      <c r="D11" s="346" t="s">
        <v>224</v>
      </c>
      <c r="E11" s="344" t="s">
        <v>727</v>
      </c>
      <c r="F11" s="345" t="s">
        <v>79</v>
      </c>
      <c r="H11" s="345" t="s">
        <v>77</v>
      </c>
      <c r="I11" s="346" t="s">
        <v>720</v>
      </c>
      <c r="J11" s="346" t="s">
        <v>224</v>
      </c>
      <c r="K11" s="344" t="s">
        <v>727</v>
      </c>
      <c r="L11" s="345" t="s">
        <v>79</v>
      </c>
    </row>
    <row r="12" spans="1:12" ht="15" customHeight="1">
      <c r="A12" s="145" t="s">
        <v>719</v>
      </c>
      <c r="C12" s="173"/>
      <c r="D12" s="145" t="str">
        <f>IFERROR(VLOOKUP(C12,'Base de Monedas'!A:B,2,0),"")</f>
        <v/>
      </c>
      <c r="I12" s="173"/>
      <c r="J12" s="145" t="str">
        <f>IFERROR(VLOOKUP(I12,'Base de Monedas'!A:B,2,0),"")</f>
        <v/>
      </c>
    </row>
    <row r="13" spans="1:12" ht="15" customHeight="1">
      <c r="A13" s="145" t="s">
        <v>719</v>
      </c>
      <c r="C13" s="173"/>
      <c r="D13" s="145" t="str">
        <f>IFERROR(VLOOKUP(C13,'Base de Monedas'!A:B,2,0),"")</f>
        <v/>
      </c>
      <c r="I13" s="173"/>
      <c r="J13" s="145" t="str">
        <f>IFERROR(VLOOKUP(I13,'Base de Monedas'!A:B,2,0),"")</f>
        <v/>
      </c>
    </row>
    <row r="14" spans="1:12" ht="15" customHeight="1">
      <c r="A14" s="347" t="s">
        <v>81</v>
      </c>
      <c r="C14" s="173"/>
      <c r="D14" s="145" t="str">
        <f>IFERROR(VLOOKUP(C14,'Base de Monedas'!A:B,2,0),"")</f>
        <v/>
      </c>
      <c r="I14" s="173"/>
      <c r="J14" s="145" t="str">
        <f>IFERROR(VLOOKUP(I14,'Base de Monedas'!A:B,2,0),"")</f>
        <v/>
      </c>
    </row>
    <row r="15" spans="1:12" ht="15" customHeight="1">
      <c r="A15" s="145" t="s">
        <v>169</v>
      </c>
      <c r="C15" s="173"/>
      <c r="D15" s="145" t="str">
        <f>IFERROR(VLOOKUP(C15,'Base de Monedas'!A:B,2,0),"")</f>
        <v/>
      </c>
      <c r="I15" s="173"/>
      <c r="J15" s="145" t="str">
        <f>IFERROR(VLOOKUP(I15,'Base de Monedas'!A:B,2,0),"")</f>
        <v/>
      </c>
    </row>
    <row r="16" spans="1:12" ht="15" customHeight="1">
      <c r="A16" s="347" t="s">
        <v>82</v>
      </c>
      <c r="C16" s="173"/>
      <c r="D16" s="145" t="str">
        <f>IFERROR(VLOOKUP(C16,'Base de Monedas'!A:B,2,0),"")</f>
        <v/>
      </c>
      <c r="I16" s="173"/>
      <c r="J16" s="145" t="str">
        <f>IFERROR(VLOOKUP(I16,'Base de Monedas'!A:B,2,0),"")</f>
        <v/>
      </c>
    </row>
    <row r="17" spans="1:12" ht="15" customHeight="1">
      <c r="A17" s="344" t="s">
        <v>721</v>
      </c>
      <c r="C17" s="173"/>
      <c r="D17" s="145" t="str">
        <f>IFERROR(VLOOKUP(C17,'Base de Monedas'!A:B,2,0),"")</f>
        <v/>
      </c>
      <c r="I17" s="173"/>
      <c r="J17" s="145" t="str">
        <f>IFERROR(VLOOKUP(I17,'Base de Monedas'!A:B,2,0),"")</f>
        <v/>
      </c>
    </row>
    <row r="18" spans="1:12" ht="15" customHeight="1">
      <c r="A18" s="145" t="s">
        <v>719</v>
      </c>
      <c r="C18" s="173"/>
      <c r="D18" s="145" t="str">
        <f>IFERROR(VLOOKUP(C18,'Base de Monedas'!A:B,2,0),"")</f>
        <v/>
      </c>
      <c r="I18" s="173"/>
      <c r="J18" s="145" t="str">
        <f>IFERROR(VLOOKUP(I18,'Base de Monedas'!A:B,2,0),"")</f>
        <v/>
      </c>
    </row>
    <row r="19" spans="1:12" ht="15" customHeight="1">
      <c r="A19" s="145" t="s">
        <v>719</v>
      </c>
      <c r="C19" s="173"/>
      <c r="D19" s="145" t="str">
        <f>IFERROR(VLOOKUP(C19,'Base de Monedas'!A:B,2,0),"")</f>
        <v/>
      </c>
      <c r="I19" s="173"/>
      <c r="J19" s="145" t="str">
        <f>IFERROR(VLOOKUP(I19,'Base de Monedas'!A:B,2,0),"")</f>
        <v/>
      </c>
    </row>
    <row r="20" spans="1:12" ht="15" customHeight="1">
      <c r="A20" s="347" t="s">
        <v>81</v>
      </c>
      <c r="C20" s="173"/>
      <c r="D20" s="145" t="str">
        <f>IFERROR(VLOOKUP(C20,'Base de Monedas'!A:B,2,0),"")</f>
        <v/>
      </c>
      <c r="I20" s="173"/>
      <c r="J20" s="145" t="str">
        <f>IFERROR(VLOOKUP(I20,'Base de Monedas'!A:B,2,0),"")</f>
        <v/>
      </c>
    </row>
    <row r="21" spans="1:12" ht="15" customHeight="1">
      <c r="A21" s="145" t="s">
        <v>169</v>
      </c>
      <c r="C21" s="173"/>
      <c r="D21" s="145" t="str">
        <f>IFERROR(VLOOKUP(C21,'Base de Monedas'!A:B,2,0),"")</f>
        <v/>
      </c>
      <c r="I21" s="173"/>
      <c r="J21" s="145" t="str">
        <f>IFERROR(VLOOKUP(I21,'Base de Monedas'!A:B,2,0),"")</f>
        <v/>
      </c>
    </row>
    <row r="22" spans="1:12" ht="15" customHeight="1">
      <c r="A22" s="347" t="s">
        <v>82</v>
      </c>
      <c r="C22" s="173"/>
      <c r="D22" s="145" t="str">
        <f>IFERROR(VLOOKUP(C22,'Base de Monedas'!A:B,2,0),"")</f>
        <v/>
      </c>
      <c r="I22" s="173"/>
      <c r="J22" s="145" t="str">
        <f>IFERROR(VLOOKUP(I22,'Base de Monedas'!A:B,2,0),"")</f>
        <v/>
      </c>
    </row>
    <row r="23" spans="1:12" ht="15" customHeight="1">
      <c r="A23" s="316" t="s">
        <v>724</v>
      </c>
      <c r="C23" s="173"/>
      <c r="D23" s="145" t="str">
        <f>IFERROR(VLOOKUP(C23,'Base de Monedas'!A:B,2,0),"")</f>
        <v/>
      </c>
      <c r="I23" s="173"/>
      <c r="J23" s="145" t="str">
        <f>IFERROR(VLOOKUP(I23,'Base de Monedas'!A:B,2,0),"")</f>
        <v/>
      </c>
    </row>
    <row r="24" spans="1:12" ht="15" customHeight="1">
      <c r="A24" s="145" t="s">
        <v>722</v>
      </c>
      <c r="C24" s="173"/>
      <c r="D24" s="145" t="str">
        <f>IFERROR(VLOOKUP(C24,'Base de Monedas'!A:B,2,0),"")</f>
        <v/>
      </c>
      <c r="I24" s="173"/>
      <c r="J24" s="145" t="str">
        <f>IFERROR(VLOOKUP(I24,'Base de Monedas'!A:B,2,0),"")</f>
        <v/>
      </c>
    </row>
    <row r="25" spans="1:12" ht="15" customHeight="1">
      <c r="A25" s="145" t="s">
        <v>725</v>
      </c>
      <c r="C25" s="173"/>
      <c r="I25" s="173"/>
    </row>
    <row r="26" spans="1:12" ht="15" customHeight="1">
      <c r="A26" s="316" t="s">
        <v>80</v>
      </c>
      <c r="C26" s="173"/>
      <c r="D26" s="145" t="str">
        <f>IFERROR(VLOOKUP(C26,'Base de Monedas'!A:B,2,0),"")</f>
        <v/>
      </c>
    </row>
    <row r="27" spans="1:12" ht="15" customHeight="1">
      <c r="A27" s="145" t="s">
        <v>722</v>
      </c>
      <c r="C27" s="173"/>
      <c r="D27" s="145" t="str">
        <f>IFERROR(VLOOKUP(C27,'Base de Monedas'!A:B,2,0),"")</f>
        <v/>
      </c>
    </row>
    <row r="28" spans="1:12" ht="15" customHeight="1">
      <c r="A28" s="348" t="s">
        <v>725</v>
      </c>
      <c r="B28" s="348"/>
      <c r="C28" s="349"/>
      <c r="D28" s="348" t="str">
        <f>IFERROR(VLOOKUP(C28,'Base de Monedas'!A:B,2,0),"")</f>
        <v/>
      </c>
      <c r="E28" s="348"/>
      <c r="F28" s="348"/>
      <c r="G28" s="348"/>
      <c r="H28" s="348"/>
      <c r="I28" s="348"/>
      <c r="J28" s="348"/>
      <c r="K28" s="348"/>
      <c r="L28" s="348"/>
    </row>
    <row r="29" spans="1:12" ht="15" customHeight="1">
      <c r="A29" s="316" t="s">
        <v>3</v>
      </c>
      <c r="C29" s="173"/>
      <c r="D29" s="145" t="str">
        <f>IFERROR(VLOOKUP(C29,'Base de Monedas'!A:B,2,0),"")</f>
        <v/>
      </c>
      <c r="E29" s="145">
        <f>SUM($E$12:E28)</f>
        <v>0</v>
      </c>
      <c r="K29" s="145">
        <f>SUM($K$12:K28)</f>
        <v>0</v>
      </c>
    </row>
    <row r="30" spans="1:12" ht="15" customHeight="1">
      <c r="A30" s="316"/>
    </row>
    <row r="31" spans="1:12" ht="15" customHeight="1"/>
    <row r="32" spans="1:12" ht="15" customHeight="1">
      <c r="A32" s="316" t="s">
        <v>716</v>
      </c>
      <c r="D32" s="196"/>
      <c r="E32" s="196"/>
      <c r="I32" s="196"/>
      <c r="J32" s="196"/>
      <c r="K32" s="196"/>
      <c r="L32" s="196"/>
    </row>
    <row r="33" spans="1:12" ht="15" customHeight="1">
      <c r="A33" s="341"/>
      <c r="B33" s="343" t="s">
        <v>196</v>
      </c>
      <c r="C33" s="343"/>
      <c r="D33" s="187">
        <f>IFERROR(YEAR(Indice!B6),"2XX2")</f>
        <v>2024</v>
      </c>
      <c r="E33" s="343"/>
      <c r="F33" s="343"/>
      <c r="H33" s="343"/>
      <c r="I33" s="343"/>
      <c r="J33" s="187">
        <f>IFERROR(YEAR(Indice!B6-365),"2XX1")</f>
        <v>2023</v>
      </c>
      <c r="K33" s="343"/>
      <c r="L33" s="343"/>
    </row>
    <row r="34" spans="1:12" ht="15" customHeight="1">
      <c r="A34" s="344" t="s">
        <v>723</v>
      </c>
      <c r="B34" s="345" t="s">
        <v>77</v>
      </c>
      <c r="C34" s="346" t="s">
        <v>720</v>
      </c>
      <c r="D34" s="346" t="s">
        <v>224</v>
      </c>
      <c r="E34" s="344" t="s">
        <v>727</v>
      </c>
      <c r="F34" s="345" t="s">
        <v>78</v>
      </c>
      <c r="H34" s="345" t="s">
        <v>77</v>
      </c>
      <c r="I34" s="346" t="s">
        <v>720</v>
      </c>
      <c r="J34" s="346" t="s">
        <v>224</v>
      </c>
      <c r="K34" s="344" t="s">
        <v>727</v>
      </c>
      <c r="L34" s="345" t="s">
        <v>79</v>
      </c>
    </row>
    <row r="35" spans="1:12" ht="15" customHeight="1">
      <c r="A35" s="145" t="s">
        <v>719</v>
      </c>
      <c r="C35" s="173"/>
      <c r="D35" s="145" t="str">
        <f>IFERROR(VLOOKUP(C35,'Base de Monedas'!A:B,2,0),"")</f>
        <v/>
      </c>
      <c r="I35" s="173"/>
      <c r="J35" s="145" t="str">
        <f>IFERROR(VLOOKUP(I35,'Base de Monedas'!A:B,2,0),"")</f>
        <v/>
      </c>
    </row>
    <row r="36" spans="1:12" ht="15" customHeight="1">
      <c r="A36" s="145" t="s">
        <v>719</v>
      </c>
      <c r="C36" s="173"/>
      <c r="D36" s="145" t="str">
        <f>IFERROR(VLOOKUP(C36,'Base de Monedas'!A:B,2,0),"")</f>
        <v/>
      </c>
      <c r="I36" s="173"/>
      <c r="J36" s="145" t="str">
        <f>IFERROR(VLOOKUP(I36,'Base de Monedas'!A:B,2,0),"")</f>
        <v/>
      </c>
    </row>
    <row r="37" spans="1:12" ht="15" customHeight="1">
      <c r="A37" s="347" t="s">
        <v>81</v>
      </c>
      <c r="C37" s="173"/>
      <c r="D37" s="145" t="str">
        <f>IFERROR(VLOOKUP(C37,'Base de Monedas'!A:B,2,0),"")</f>
        <v/>
      </c>
      <c r="I37" s="173"/>
      <c r="J37" s="145" t="str">
        <f>IFERROR(VLOOKUP(I37,'Base de Monedas'!A:B,2,0),"")</f>
        <v/>
      </c>
    </row>
    <row r="38" spans="1:12" ht="15" customHeight="1">
      <c r="A38" s="145" t="s">
        <v>169</v>
      </c>
      <c r="C38" s="173"/>
      <c r="D38" s="145" t="str">
        <f>IFERROR(VLOOKUP(C38,'Base de Monedas'!A:B,2,0),"")</f>
        <v/>
      </c>
      <c r="I38" s="173"/>
      <c r="J38" s="145" t="str">
        <f>IFERROR(VLOOKUP(I38,'Base de Monedas'!A:B,2,0),"")</f>
        <v/>
      </c>
    </row>
    <row r="39" spans="1:12" ht="15" customHeight="1">
      <c r="A39" s="347" t="s">
        <v>82</v>
      </c>
      <c r="C39" s="173"/>
      <c r="D39" s="145" t="str">
        <f>IFERROR(VLOOKUP(C39,'Base de Monedas'!A:B,2,0),"")</f>
        <v/>
      </c>
      <c r="I39" s="173"/>
      <c r="J39" s="145" t="str">
        <f>IFERROR(VLOOKUP(I39,'Base de Monedas'!A:B,2,0),"")</f>
        <v/>
      </c>
    </row>
    <row r="40" spans="1:12" ht="15" customHeight="1">
      <c r="A40" s="344" t="s">
        <v>721</v>
      </c>
      <c r="C40" s="173"/>
      <c r="D40" s="145" t="str">
        <f>IFERROR(VLOOKUP(C40,'Base de Monedas'!A:B,2,0),"")</f>
        <v/>
      </c>
      <c r="I40" s="173"/>
      <c r="J40" s="145" t="str">
        <f>IFERROR(VLOOKUP(I40,'Base de Monedas'!A:B,2,0),"")</f>
        <v/>
      </c>
    </row>
    <row r="41" spans="1:12" ht="15" customHeight="1">
      <c r="A41" s="145" t="s">
        <v>719</v>
      </c>
      <c r="C41" s="173"/>
      <c r="D41" s="145" t="str">
        <f>IFERROR(VLOOKUP(C41,'Base de Monedas'!A:B,2,0),"")</f>
        <v/>
      </c>
      <c r="I41" s="173"/>
      <c r="J41" s="145" t="str">
        <f>IFERROR(VLOOKUP(I41,'Base de Monedas'!A:B,2,0),"")</f>
        <v/>
      </c>
    </row>
    <row r="42" spans="1:12" ht="15" customHeight="1">
      <c r="A42" s="145" t="s">
        <v>719</v>
      </c>
      <c r="C42" s="173"/>
      <c r="D42" s="145" t="str">
        <f>IFERROR(VLOOKUP(C42,'Base de Monedas'!A:B,2,0),"")</f>
        <v/>
      </c>
      <c r="I42" s="173"/>
      <c r="J42" s="145" t="str">
        <f>IFERROR(VLOOKUP(I42,'Base de Monedas'!A:B,2,0),"")</f>
        <v/>
      </c>
    </row>
    <row r="43" spans="1:12" ht="15" customHeight="1">
      <c r="A43" s="347" t="s">
        <v>81</v>
      </c>
      <c r="C43" s="173"/>
      <c r="D43" s="145" t="str">
        <f>IFERROR(VLOOKUP(C43,'Base de Monedas'!A:B,2,0),"")</f>
        <v/>
      </c>
      <c r="I43" s="173"/>
      <c r="J43" s="145" t="str">
        <f>IFERROR(VLOOKUP(I43,'Base de Monedas'!A:B,2,0),"")</f>
        <v/>
      </c>
    </row>
    <row r="44" spans="1:12" ht="15" customHeight="1">
      <c r="A44" s="145" t="s">
        <v>169</v>
      </c>
      <c r="C44" s="173"/>
      <c r="D44" s="145" t="str">
        <f>IFERROR(VLOOKUP(C44,'Base de Monedas'!A:B,2,0),"")</f>
        <v/>
      </c>
      <c r="I44" s="173"/>
      <c r="J44" s="145" t="str">
        <f>IFERROR(VLOOKUP(I44,'Base de Monedas'!A:B,2,0),"")</f>
        <v/>
      </c>
    </row>
    <row r="45" spans="1:12" ht="15" customHeight="1">
      <c r="A45" s="347" t="s">
        <v>82</v>
      </c>
      <c r="C45" s="173"/>
      <c r="D45" s="145" t="str">
        <f>IFERROR(VLOOKUP(C45,'Base de Monedas'!A:B,2,0),"")</f>
        <v/>
      </c>
      <c r="I45" s="173"/>
      <c r="J45" s="145" t="str">
        <f>IFERROR(VLOOKUP(I45,'Base de Monedas'!A:B,2,0),"")</f>
        <v/>
      </c>
    </row>
    <row r="46" spans="1:12" ht="15" customHeight="1">
      <c r="A46" s="316" t="s">
        <v>724</v>
      </c>
      <c r="C46" s="173"/>
      <c r="D46" s="145" t="str">
        <f>IFERROR(VLOOKUP(C46,'Base de Monedas'!A:B,2,0),"")</f>
        <v/>
      </c>
      <c r="I46" s="173"/>
      <c r="J46" s="145" t="str">
        <f>IFERROR(VLOOKUP(I46,'Base de Monedas'!A:B,2,0),"")</f>
        <v/>
      </c>
    </row>
    <row r="47" spans="1:12" ht="15" customHeight="1">
      <c r="A47" s="145" t="s">
        <v>722</v>
      </c>
      <c r="C47" s="173"/>
      <c r="D47" s="145" t="str">
        <f>IFERROR(VLOOKUP(C47,'Base de Monedas'!A:B,2,0),"")</f>
        <v/>
      </c>
      <c r="I47" s="173"/>
      <c r="J47" s="145" t="str">
        <f>IFERROR(VLOOKUP(I47,'Base de Monedas'!A:B,2,0),"")</f>
        <v/>
      </c>
    </row>
    <row r="48" spans="1:12" ht="15" customHeight="1">
      <c r="A48" s="145" t="s">
        <v>725</v>
      </c>
      <c r="C48" s="173"/>
      <c r="I48" s="173"/>
    </row>
    <row r="49" spans="1:12" ht="15" customHeight="1">
      <c r="A49" s="316" t="s">
        <v>80</v>
      </c>
      <c r="C49" s="173"/>
      <c r="D49" s="145" t="str">
        <f>IFERROR(VLOOKUP(C49,'Base de Monedas'!A:B,2,0),"")</f>
        <v/>
      </c>
      <c r="I49" s="173"/>
      <c r="J49" s="145" t="str">
        <f>IFERROR(VLOOKUP(I49,'Base de Monedas'!A:B,2,0),"")</f>
        <v/>
      </c>
    </row>
    <row r="50" spans="1:12" ht="15" customHeight="1">
      <c r="A50" s="145" t="s">
        <v>722</v>
      </c>
      <c r="C50" s="173"/>
      <c r="D50" s="145" t="str">
        <f>IFERROR(VLOOKUP(C50,'Base de Monedas'!A:B,2,0),"")</f>
        <v/>
      </c>
      <c r="I50" s="173"/>
      <c r="J50" s="145" t="str">
        <f>IFERROR(VLOOKUP(I50,'Base de Monedas'!A:B,2,0),"")</f>
        <v/>
      </c>
    </row>
    <row r="51" spans="1:12" ht="15" customHeight="1">
      <c r="A51" s="348" t="s">
        <v>725</v>
      </c>
      <c r="B51" s="348"/>
      <c r="C51" s="349"/>
      <c r="D51" s="348" t="str">
        <f>IFERROR(VLOOKUP(C51,'Base de Monedas'!A:B,2,0),"")</f>
        <v/>
      </c>
      <c r="E51" s="348"/>
      <c r="F51" s="348"/>
      <c r="G51" s="348"/>
      <c r="H51" s="348"/>
      <c r="I51" s="348"/>
      <c r="J51" s="348"/>
      <c r="K51" s="348"/>
      <c r="L51" s="348"/>
    </row>
    <row r="52" spans="1:12" ht="15" customHeight="1">
      <c r="A52" s="316" t="s">
        <v>3</v>
      </c>
      <c r="C52" s="173"/>
      <c r="D52" s="145" t="str">
        <f>IFERROR(VLOOKUP(C52,'Base de Monedas'!A:B,2,0),"")</f>
        <v/>
      </c>
      <c r="E52" s="145">
        <f>SUM($E$35:E51)</f>
        <v>0</v>
      </c>
      <c r="I52" s="173"/>
      <c r="J52" s="145" t="str">
        <f>IFERROR(VLOOKUP(I52,'Base de Monedas'!A:B,2,0),"")</f>
        <v/>
      </c>
      <c r="K52" s="145">
        <f>SUM($E$35:K51)</f>
        <v>0</v>
      </c>
    </row>
    <row r="53" spans="1:12" ht="15" customHeight="1">
      <c r="I53" s="173"/>
      <c r="J53" s="145" t="str">
        <f>IFERROR(VLOOKUP(I53,'Base de Monedas'!H:I,2,0),"")</f>
        <v/>
      </c>
    </row>
    <row r="54" spans="1:12" ht="15" customHeight="1"/>
    <row r="55" spans="1:12" ht="15" customHeight="1"/>
    <row r="56" spans="1:12" ht="15" customHeight="1"/>
    <row r="57" spans="1:12" ht="15" customHeight="1"/>
    <row r="58" spans="1:12" ht="15" customHeight="1"/>
    <row r="59" spans="1:12" ht="15" customHeight="1"/>
    <row r="60" spans="1:12" ht="15" customHeight="1"/>
    <row r="61" spans="1:12" ht="15" customHeight="1">
      <c r="A61" s="180"/>
      <c r="B61" s="196"/>
      <c r="C61" s="180"/>
    </row>
    <row r="62" spans="1:12" ht="15" customHeight="1">
      <c r="A62" s="197"/>
      <c r="B62" s="196"/>
      <c r="C62" s="197"/>
    </row>
    <row r="63" spans="1:12" ht="15" customHeight="1"/>
    <row r="64" spans="1:12" ht="15" customHeight="1"/>
    <row r="65" spans="10:10" ht="15" customHeight="1"/>
    <row r="66" spans="10:10" ht="15" customHeight="1"/>
    <row r="67" spans="10:10" ht="15" customHeight="1">
      <c r="J67" s="145" t="s">
        <v>846</v>
      </c>
    </row>
    <row r="68" spans="10:10" ht="15" customHeight="1"/>
    <row r="69" spans="10:10" ht="15" customHeight="1"/>
    <row r="70" spans="10:10" ht="15" customHeight="1"/>
    <row r="71" spans="10:10" ht="15" customHeight="1"/>
    <row r="72" spans="10:10" ht="15" customHeight="1"/>
    <row r="73" spans="10:10" ht="15" customHeight="1"/>
    <row r="74" spans="10:10" ht="15" customHeight="1"/>
    <row r="75" spans="10:10" ht="15" customHeight="1"/>
    <row r="76" spans="10:10" ht="15" customHeight="1"/>
    <row r="77" spans="10:10" ht="15" customHeight="1"/>
    <row r="78" spans="10:10" ht="15" customHeight="1"/>
    <row r="79" spans="10:10" ht="15" customHeight="1"/>
    <row r="80" spans="10:10" ht="15" customHeight="1"/>
    <row r="81" s="145" customFormat="1" ht="15" customHeight="1"/>
    <row r="82" s="145" customFormat="1" ht="15" customHeight="1"/>
    <row r="83" s="145" customFormat="1" ht="15" customHeight="1"/>
    <row r="84" s="145" customFormat="1" ht="15" customHeight="1"/>
    <row r="85" s="145" customFormat="1" ht="15" customHeight="1"/>
    <row r="86" s="145" customFormat="1" ht="15" customHeight="1"/>
    <row r="87" s="145" customFormat="1" ht="15" customHeight="1"/>
    <row r="88" s="145" customFormat="1" ht="15" customHeight="1"/>
    <row r="89" s="145" customFormat="1" ht="15" customHeight="1"/>
    <row r="90" s="145" customFormat="1" ht="15" customHeight="1"/>
    <row r="91" s="145" customFormat="1" ht="15" customHeight="1"/>
    <row r="92" s="145" customFormat="1" ht="15" customHeight="1"/>
    <row r="93" s="145" customFormat="1" ht="15" customHeight="1"/>
    <row r="94" s="145" customFormat="1" ht="15" customHeight="1"/>
    <row r="95" s="145" customFormat="1" ht="15" customHeight="1"/>
    <row r="96" s="145" customFormat="1" ht="15" customHeight="1"/>
    <row r="97" s="145" customFormat="1" ht="15" customHeight="1"/>
    <row r="98" s="145" customFormat="1" ht="15" customHeight="1"/>
    <row r="99" s="145" customFormat="1" ht="15" customHeight="1"/>
    <row r="100" s="145" customFormat="1" ht="15" customHeight="1"/>
    <row r="101" s="145" customFormat="1" ht="15" customHeight="1"/>
    <row r="102" s="145" customFormat="1" ht="15" customHeight="1"/>
    <row r="103" s="145" customFormat="1" ht="15" customHeight="1"/>
    <row r="104" s="145" customFormat="1" ht="15" customHeight="1"/>
    <row r="105" s="145" customFormat="1" ht="15" customHeight="1"/>
    <row r="106" s="145" customFormat="1" ht="15" customHeight="1"/>
    <row r="107" s="145" customFormat="1" ht="15" customHeight="1"/>
    <row r="108" s="145" customFormat="1" ht="15" customHeight="1"/>
    <row r="109" s="145" customFormat="1" ht="15" customHeight="1"/>
    <row r="110" s="145" customFormat="1" ht="15" customHeight="1"/>
    <row r="111" s="145" customFormat="1" ht="15" customHeight="1"/>
    <row r="112" s="145" customFormat="1" ht="15" customHeight="1"/>
    <row r="113" s="145" customFormat="1" ht="15" customHeight="1"/>
    <row r="114" s="145" customFormat="1" ht="15" customHeight="1"/>
    <row r="115" s="145" customFormat="1" ht="15" customHeight="1"/>
    <row r="116" s="145" customFormat="1" ht="15" customHeight="1"/>
    <row r="117" s="145" customFormat="1" ht="15" customHeight="1"/>
    <row r="118" s="145" customFormat="1" ht="15" customHeight="1"/>
    <row r="119" s="145" customFormat="1" ht="15" customHeight="1"/>
    <row r="120" s="145" customFormat="1" ht="15" customHeight="1"/>
    <row r="121" s="145" customFormat="1" ht="15" customHeight="1"/>
    <row r="122" s="145" customFormat="1" ht="15" customHeight="1"/>
    <row r="123" s="145" customFormat="1" ht="15" customHeight="1"/>
    <row r="124" s="145" customFormat="1" ht="15" customHeight="1"/>
    <row r="125" s="145" customFormat="1" ht="15" customHeight="1"/>
    <row r="126" s="145" customFormat="1" ht="15" customHeight="1"/>
    <row r="127" s="145" customFormat="1" ht="15" customHeight="1"/>
    <row r="128" s="145" customFormat="1" ht="15" customHeight="1"/>
    <row r="129" s="145" customFormat="1" ht="15" customHeight="1"/>
    <row r="130" s="145" customFormat="1" ht="15" customHeight="1"/>
    <row r="131" s="145" customFormat="1" ht="15" customHeight="1"/>
    <row r="132" s="145" customFormat="1" ht="15" customHeight="1"/>
    <row r="133" s="145" customFormat="1" ht="15" customHeight="1"/>
    <row r="134" s="145" customFormat="1" ht="15" customHeight="1"/>
    <row r="135" s="145" customFormat="1" ht="15" customHeight="1"/>
    <row r="136" s="145" customFormat="1" ht="15" customHeight="1"/>
    <row r="137" s="145" customFormat="1" ht="15" customHeight="1"/>
    <row r="138" s="145" customFormat="1" ht="15" customHeight="1"/>
    <row r="139" s="145" customFormat="1" ht="15" customHeight="1"/>
    <row r="140" s="145" customFormat="1" ht="15" customHeight="1"/>
    <row r="141" s="145" customFormat="1" ht="15" customHeight="1"/>
    <row r="142" s="145" customFormat="1" ht="15" customHeight="1"/>
    <row r="143" s="145" customFormat="1" ht="15" customHeight="1"/>
    <row r="144" s="145" customFormat="1" ht="15" customHeight="1"/>
    <row r="145" s="145" customFormat="1" ht="15" customHeight="1"/>
    <row r="146" s="145" customFormat="1" ht="15" customHeight="1"/>
    <row r="147" s="145" customFormat="1" ht="15" customHeight="1"/>
    <row r="148" s="145" customFormat="1" ht="15" customHeight="1"/>
    <row r="149" s="145" customFormat="1" ht="15" customHeight="1"/>
    <row r="150" s="145" customFormat="1" ht="15" customHeight="1"/>
    <row r="151" s="145" customFormat="1" ht="15" customHeight="1"/>
    <row r="152" s="145" customFormat="1" ht="15" customHeight="1"/>
    <row r="153" s="145" customFormat="1" ht="15" customHeight="1"/>
    <row r="154" s="145" customFormat="1" ht="15" customHeight="1"/>
    <row r="155" s="145" customFormat="1" ht="15" customHeight="1"/>
    <row r="156" s="145" customFormat="1" ht="15" customHeight="1"/>
    <row r="157" s="145" customFormat="1" ht="15" customHeight="1"/>
    <row r="158" s="145" customFormat="1" ht="15" customHeight="1"/>
    <row r="159" s="145" customFormat="1" ht="15" customHeight="1"/>
    <row r="160" s="145" customFormat="1" ht="15" customHeight="1"/>
    <row r="161" s="145" customFormat="1" ht="15" customHeight="1"/>
    <row r="162" s="145" customFormat="1" ht="15" customHeight="1"/>
    <row r="163" s="145" customFormat="1" ht="15" customHeight="1"/>
    <row r="164" s="145" customFormat="1" ht="15" customHeight="1"/>
    <row r="165" s="145" customFormat="1" ht="15" customHeight="1"/>
    <row r="166" s="145" customFormat="1" ht="15" customHeight="1"/>
    <row r="167" s="145" customFormat="1" ht="15" customHeight="1"/>
    <row r="168" s="145" customFormat="1" ht="15" customHeight="1"/>
    <row r="169" s="145" customFormat="1" ht="15" customHeight="1"/>
    <row r="170" s="145" customFormat="1" ht="15" customHeight="1"/>
    <row r="171" s="145" customFormat="1" ht="15" customHeight="1"/>
    <row r="172" s="145" customFormat="1" ht="15" customHeight="1"/>
    <row r="173" s="145" customFormat="1" ht="15" customHeight="1"/>
    <row r="174" s="145" customFormat="1" ht="15" customHeight="1"/>
    <row r="175" s="145" customFormat="1" ht="15" customHeight="1"/>
    <row r="176" s="145" customFormat="1" ht="15" customHeight="1"/>
    <row r="177" s="145" customFormat="1" ht="15" customHeight="1"/>
    <row r="178" s="145" customFormat="1" ht="15" customHeight="1"/>
    <row r="179" s="145" customFormat="1" ht="15" customHeight="1"/>
    <row r="180" s="145" customFormat="1" ht="15" customHeight="1"/>
    <row r="181" s="145" customFormat="1" ht="15" customHeight="1"/>
    <row r="182" s="145" customFormat="1" ht="15" customHeight="1"/>
    <row r="183" s="145" customFormat="1" ht="15" customHeight="1"/>
    <row r="184" s="145" customFormat="1" ht="15" customHeight="1"/>
    <row r="185" s="145" customFormat="1" ht="15" customHeight="1"/>
    <row r="186" s="145" customFormat="1" ht="15" customHeight="1"/>
    <row r="187" s="145" customFormat="1" ht="15" customHeight="1"/>
    <row r="188" s="145" customFormat="1" ht="15" customHeight="1"/>
    <row r="189" s="145" customFormat="1" ht="15" customHeight="1"/>
    <row r="190" s="145" customFormat="1" ht="15" customHeight="1"/>
    <row r="191" s="145" customFormat="1" ht="15" customHeight="1"/>
    <row r="192" s="145" customFormat="1" ht="15" customHeight="1"/>
    <row r="193" s="145" customFormat="1" ht="15" customHeight="1"/>
    <row r="194" s="145" customFormat="1" ht="15" customHeight="1"/>
    <row r="195" s="145" customFormat="1" ht="15" customHeight="1"/>
    <row r="196" s="145" customFormat="1" ht="15" customHeight="1"/>
    <row r="197" s="145" customFormat="1" ht="15" customHeight="1"/>
    <row r="198" s="145" customFormat="1" ht="15" customHeight="1"/>
    <row r="199" s="145" customFormat="1" ht="15" customHeight="1"/>
    <row r="200" s="145" customFormat="1" ht="15" customHeight="1"/>
    <row r="201" s="145" customFormat="1" ht="15" customHeight="1"/>
    <row r="202" s="145" customFormat="1" ht="15" customHeight="1"/>
    <row r="203" s="145" customFormat="1" ht="15" customHeight="1"/>
    <row r="204" s="145" customFormat="1" ht="15" customHeight="1"/>
    <row r="205" s="145" customFormat="1" ht="15" customHeight="1"/>
    <row r="206" s="145" customFormat="1" ht="15" customHeight="1"/>
    <row r="207" s="145" customFormat="1" ht="15" customHeight="1"/>
    <row r="208" s="145" customFormat="1" ht="15" customHeight="1"/>
    <row r="209" s="145" customFormat="1" ht="15" customHeight="1"/>
    <row r="210" s="145" customFormat="1" ht="15" customHeight="1"/>
    <row r="211" s="145" customFormat="1" ht="15" customHeight="1"/>
    <row r="212" s="145" customFormat="1" ht="15" customHeight="1"/>
    <row r="213" s="145" customFormat="1" ht="15" customHeight="1"/>
    <row r="214" s="145" customFormat="1" ht="15" customHeight="1"/>
    <row r="215" s="145" customFormat="1" ht="15" customHeight="1"/>
    <row r="216" s="145" customFormat="1" ht="15" customHeight="1"/>
    <row r="217" s="145" customFormat="1" ht="15" customHeight="1"/>
    <row r="218" s="145" customFormat="1" ht="15" customHeight="1"/>
    <row r="219" s="145" customFormat="1" ht="15" customHeight="1"/>
    <row r="220" s="145" customFormat="1" ht="15" customHeight="1"/>
    <row r="221" s="145" customFormat="1" ht="15" customHeight="1"/>
    <row r="222" s="145" customFormat="1" ht="15" customHeight="1"/>
    <row r="223" s="145" customFormat="1" ht="15" customHeight="1"/>
    <row r="224" s="145" customFormat="1" ht="15" customHeight="1"/>
    <row r="225" s="145" customFormat="1" ht="15" customHeight="1"/>
    <row r="226" s="145" customFormat="1" ht="15" customHeight="1"/>
    <row r="227" s="145" customFormat="1" ht="15" customHeight="1"/>
    <row r="228" s="145" customFormat="1" ht="15" customHeight="1"/>
    <row r="229" s="145" customFormat="1" ht="15" customHeight="1"/>
    <row r="230" s="145" customFormat="1" ht="15" customHeight="1"/>
    <row r="231" s="145" customFormat="1" ht="15" customHeight="1"/>
    <row r="232" s="145" customFormat="1" ht="15" customHeight="1"/>
    <row r="233" s="145" customFormat="1" ht="15" customHeight="1"/>
    <row r="234" s="145" customFormat="1" ht="15" customHeight="1"/>
    <row r="235" s="145" customFormat="1" ht="15" customHeight="1"/>
    <row r="236" s="145" customFormat="1" ht="15" customHeight="1"/>
    <row r="237" s="145" customFormat="1" ht="15" customHeight="1"/>
    <row r="238" s="145" customFormat="1" ht="15" customHeight="1"/>
    <row r="239" s="145" customFormat="1" ht="15" customHeight="1"/>
    <row r="240" s="145" customFormat="1" ht="15" customHeight="1"/>
    <row r="241" s="145" customFormat="1" ht="15" customHeight="1"/>
    <row r="242" s="145" customFormat="1" ht="15" customHeight="1"/>
    <row r="243" s="145" customFormat="1" ht="15" customHeight="1"/>
    <row r="244" s="145" customFormat="1" ht="15" customHeight="1"/>
    <row r="245" s="145" customFormat="1" ht="15" customHeight="1"/>
    <row r="246" s="145" customFormat="1" ht="15" customHeight="1"/>
    <row r="247" s="145" customFormat="1" ht="15" customHeight="1"/>
    <row r="248" s="145" customFormat="1" ht="15" customHeight="1"/>
    <row r="249" s="145" customFormat="1" ht="15" customHeight="1"/>
    <row r="250" s="145" customFormat="1" ht="15" customHeight="1"/>
    <row r="251" s="145" customFormat="1" ht="15" customHeight="1"/>
    <row r="252" s="145" customFormat="1" ht="15" customHeight="1"/>
    <row r="253" s="145" customFormat="1" ht="15" customHeight="1"/>
    <row r="254" s="145" customFormat="1" ht="15" customHeight="1"/>
    <row r="255" s="145" customFormat="1" ht="15" customHeight="1"/>
    <row r="256" s="145" customFormat="1" ht="15" customHeight="1"/>
    <row r="257" s="145" customFormat="1" ht="15" customHeight="1"/>
    <row r="258" s="145" customFormat="1" ht="15" customHeight="1"/>
    <row r="259" s="145" customFormat="1" ht="15" customHeight="1"/>
    <row r="260" s="145" customFormat="1" ht="15" customHeight="1"/>
    <row r="261" s="145" customFormat="1" ht="15" customHeight="1"/>
    <row r="262" s="145" customFormat="1" ht="15" customHeight="1"/>
    <row r="263" s="145" customFormat="1" ht="15" customHeight="1"/>
    <row r="264" s="145" customFormat="1" ht="15" customHeight="1"/>
    <row r="265" s="145" customFormat="1" ht="15" customHeight="1"/>
    <row r="266" s="145" customFormat="1" ht="15" customHeight="1"/>
    <row r="267" s="145" customFormat="1" ht="15" customHeight="1"/>
    <row r="268" s="145" customFormat="1" ht="15" customHeight="1"/>
    <row r="269" s="145" customFormat="1" ht="15" customHeight="1"/>
    <row r="270" s="145" customFormat="1" ht="15" customHeight="1"/>
    <row r="271" s="145" customFormat="1" ht="15" customHeight="1"/>
    <row r="272" s="145" customFormat="1" ht="15" customHeight="1"/>
    <row r="273" s="145" customFormat="1" ht="15" customHeight="1"/>
    <row r="274" s="145" customFormat="1" ht="15" customHeight="1"/>
    <row r="275" s="145" customFormat="1" ht="15" customHeight="1"/>
    <row r="276" s="145" customFormat="1" ht="15" customHeight="1"/>
    <row r="277" s="145" customFormat="1" ht="15" customHeight="1"/>
    <row r="278" s="145" customFormat="1" ht="15" customHeight="1"/>
    <row r="279" s="145" customFormat="1" ht="15" customHeight="1"/>
    <row r="280" s="145" customFormat="1" ht="15" customHeight="1"/>
    <row r="281" s="145" customFormat="1" ht="15" customHeight="1"/>
    <row r="282" s="145" customFormat="1" ht="15" customHeight="1"/>
    <row r="283" s="145" customFormat="1" ht="15" customHeight="1"/>
    <row r="284" s="145" customFormat="1" ht="15" customHeight="1"/>
    <row r="285" s="145" customFormat="1" ht="15" customHeight="1"/>
    <row r="286" s="145" customFormat="1" ht="15" customHeight="1"/>
    <row r="287" s="145" customFormat="1" ht="15" customHeight="1"/>
    <row r="288" s="145" customFormat="1" ht="15" customHeight="1"/>
    <row r="289" s="145" customFormat="1" ht="15" customHeight="1"/>
    <row r="290" s="145" customFormat="1" ht="15" customHeight="1"/>
    <row r="291" s="145" customFormat="1" ht="15" customHeight="1"/>
    <row r="292" s="145" customFormat="1" ht="15" customHeight="1"/>
    <row r="293" s="145" customFormat="1" ht="15" customHeight="1"/>
    <row r="294" s="145" customFormat="1" ht="15" customHeight="1"/>
    <row r="295" s="145" customFormat="1" ht="15" customHeight="1"/>
    <row r="296" s="145" customFormat="1" ht="15" customHeight="1"/>
    <row r="297" s="145" customFormat="1" ht="15" customHeight="1"/>
    <row r="298" s="145" customFormat="1" ht="15" customHeight="1"/>
    <row r="299" s="145" customFormat="1" ht="15" customHeight="1"/>
    <row r="300" s="145" customFormat="1" ht="15" customHeight="1"/>
    <row r="301" s="145" customFormat="1" ht="15" customHeight="1"/>
    <row r="302" s="145" customFormat="1" ht="15" customHeight="1"/>
    <row r="303" s="145" customFormat="1" ht="15" customHeight="1"/>
    <row r="304" s="145" customFormat="1" ht="15" customHeight="1"/>
    <row r="305" s="145" customFormat="1" ht="15" customHeight="1"/>
    <row r="306" s="145" customFormat="1" ht="15" customHeight="1"/>
    <row r="307" s="145" customFormat="1" ht="15" customHeight="1"/>
    <row r="308" s="145" customFormat="1" ht="15" customHeight="1"/>
    <row r="309" s="145" customFormat="1" ht="15" customHeight="1"/>
    <row r="310" s="145" customFormat="1" ht="15" customHeight="1"/>
    <row r="311" s="145" customFormat="1" ht="15" customHeight="1"/>
    <row r="312" s="145" customFormat="1" ht="15" customHeight="1"/>
    <row r="313" s="145" customFormat="1" ht="15" customHeight="1"/>
    <row r="314" s="145" customFormat="1" ht="15" customHeight="1"/>
    <row r="315" s="145" customFormat="1" ht="15" customHeight="1"/>
    <row r="316" s="145" customFormat="1" ht="15" customHeight="1"/>
    <row r="317" s="145" customFormat="1" ht="15" customHeight="1"/>
    <row r="318" s="145" customFormat="1" ht="15" customHeight="1"/>
    <row r="319" s="145" customFormat="1" ht="15" customHeight="1"/>
    <row r="320" s="145" customFormat="1" ht="15" customHeight="1"/>
    <row r="321" s="145" customFormat="1" ht="15" customHeight="1"/>
    <row r="322" s="145" customFormat="1" ht="15" customHeight="1"/>
    <row r="323" s="145" customFormat="1" ht="15" customHeight="1"/>
    <row r="324" s="145" customFormat="1" ht="15" customHeight="1"/>
    <row r="325" s="145" customFormat="1" ht="15" customHeight="1"/>
    <row r="326" s="145" customFormat="1" ht="15" customHeight="1"/>
    <row r="327" s="145" customFormat="1" ht="15" customHeight="1"/>
    <row r="328" s="145" customFormat="1" ht="15" customHeight="1"/>
    <row r="329" s="145" customFormat="1" ht="15" customHeight="1"/>
    <row r="330" s="145" customFormat="1" ht="15" customHeight="1"/>
    <row r="331" s="145" customFormat="1" ht="15" customHeight="1"/>
    <row r="332" s="145" customFormat="1" ht="15" customHeight="1"/>
    <row r="333" s="145" customFormat="1" ht="15" customHeight="1"/>
    <row r="334" s="145" customFormat="1" ht="15" customHeight="1"/>
    <row r="335" s="145" customFormat="1" ht="15" customHeight="1"/>
    <row r="336" s="145" customFormat="1" ht="15" customHeight="1"/>
    <row r="337" s="145" customFormat="1" ht="15" customHeight="1"/>
    <row r="338" s="145" customFormat="1" ht="15" customHeight="1"/>
    <row r="339" s="145" customFormat="1" ht="15" customHeight="1"/>
    <row r="340" s="145" customFormat="1" ht="15" customHeight="1"/>
    <row r="341" s="145" customFormat="1" ht="15" customHeight="1"/>
    <row r="342" s="145" customFormat="1" ht="15" customHeight="1"/>
    <row r="343" s="145" customFormat="1" ht="15" customHeight="1"/>
    <row r="344" s="145" customFormat="1" ht="15" customHeight="1"/>
    <row r="345" s="145" customFormat="1" ht="15" customHeight="1"/>
    <row r="346" s="145" customFormat="1" ht="15" customHeight="1"/>
    <row r="347" s="145" customFormat="1" ht="15" customHeight="1"/>
    <row r="348" s="145" customFormat="1" ht="15" customHeight="1"/>
    <row r="349" s="145" customFormat="1" ht="15" customHeight="1"/>
    <row r="350" s="145" customFormat="1" ht="15" customHeight="1"/>
    <row r="351" s="145" customFormat="1" ht="15" customHeight="1"/>
    <row r="352" s="145" customFormat="1" ht="15" customHeight="1"/>
    <row r="353" s="145" customFormat="1" ht="15" customHeight="1"/>
    <row r="354" s="145" customFormat="1" ht="15" customHeight="1"/>
    <row r="355" s="145" customFormat="1" ht="15" customHeight="1"/>
    <row r="356" s="145" customFormat="1" ht="15" customHeight="1"/>
    <row r="357" s="145" customFormat="1" ht="15" customHeight="1"/>
    <row r="358" s="145" customFormat="1" ht="15" customHeight="1"/>
    <row r="359" s="145" customFormat="1" ht="15" customHeight="1"/>
    <row r="360" s="145" customFormat="1" ht="15" customHeight="1"/>
    <row r="361" s="145" customFormat="1" ht="15" customHeight="1"/>
    <row r="362" s="145" customFormat="1" ht="15" customHeight="1"/>
    <row r="363" s="145" customFormat="1" ht="15" customHeight="1"/>
    <row r="364" s="145" customFormat="1" ht="15" customHeight="1"/>
    <row r="365" s="145" customFormat="1" ht="15" customHeight="1"/>
    <row r="366" s="145" customFormat="1" ht="15" customHeight="1"/>
    <row r="367" s="145" customFormat="1" ht="15" customHeight="1"/>
    <row r="368" s="145" customFormat="1" ht="15" customHeight="1"/>
    <row r="369" s="145" customFormat="1" ht="15" customHeight="1"/>
    <row r="370" s="145" customFormat="1" ht="15" customHeight="1"/>
    <row r="371" s="145" customFormat="1" ht="15" customHeight="1"/>
    <row r="372" s="145" customFormat="1" ht="15" customHeight="1"/>
    <row r="373" s="145" customFormat="1" ht="15" customHeight="1"/>
    <row r="374" s="145" customFormat="1" ht="15" customHeight="1"/>
    <row r="375" s="145" customFormat="1" ht="15" customHeight="1"/>
    <row r="376" s="145" customFormat="1" ht="15" customHeight="1"/>
    <row r="377" s="145" customFormat="1" ht="15" customHeight="1"/>
    <row r="378" s="145" customFormat="1" ht="15" customHeight="1"/>
    <row r="379" s="145" customFormat="1" ht="15" customHeight="1"/>
    <row r="380" s="145" customFormat="1" ht="15" customHeight="1"/>
    <row r="381" s="145" customFormat="1" ht="15" customHeight="1"/>
    <row r="382" s="145" customFormat="1" ht="15" customHeight="1"/>
    <row r="383" s="145" customFormat="1" ht="15" customHeight="1"/>
    <row r="384" s="145" customFormat="1" ht="15" customHeight="1"/>
    <row r="385" s="145" customFormat="1" ht="15" customHeight="1"/>
    <row r="386" s="145" customFormat="1" ht="15" customHeight="1"/>
    <row r="387" s="145" customFormat="1" ht="15" customHeight="1"/>
    <row r="388" s="145" customFormat="1" ht="15" customHeight="1"/>
    <row r="389" s="145" customFormat="1" ht="15" customHeight="1"/>
    <row r="390" s="145" customFormat="1" ht="15" customHeight="1"/>
    <row r="391" s="145" customFormat="1" ht="15" customHeight="1"/>
    <row r="392" s="145" customFormat="1" ht="15" customHeight="1"/>
    <row r="393" s="145" customFormat="1" ht="15" customHeight="1"/>
    <row r="394" s="145" customFormat="1" ht="15" customHeight="1"/>
    <row r="395" s="145" customFormat="1" ht="15" customHeight="1"/>
    <row r="396" s="145" customFormat="1" ht="15" customHeight="1"/>
    <row r="397" s="145" customFormat="1" ht="15" customHeight="1"/>
    <row r="398" s="145" customFormat="1" ht="15" customHeight="1"/>
    <row r="399" s="145" customFormat="1" ht="15" customHeight="1"/>
    <row r="400" s="145" customFormat="1" ht="15" customHeight="1"/>
    <row r="401" s="145" customFormat="1" ht="15" customHeight="1"/>
    <row r="402" s="145" customFormat="1" ht="15" customHeight="1"/>
    <row r="403" s="145" customFormat="1" ht="15" customHeight="1"/>
    <row r="404" s="145" customFormat="1" ht="15" customHeight="1"/>
    <row r="405" s="145" customFormat="1" ht="15" customHeight="1"/>
    <row r="406" s="145" customFormat="1" ht="15" customHeight="1"/>
    <row r="407" s="145" customFormat="1" ht="15" customHeight="1"/>
    <row r="408" s="145" customFormat="1" ht="15" customHeight="1"/>
    <row r="409" s="145" customFormat="1" ht="15" customHeight="1"/>
    <row r="410" s="145" customFormat="1" ht="15" customHeight="1"/>
    <row r="411" s="145" customFormat="1" ht="15" customHeight="1"/>
    <row r="412" s="145" customFormat="1" ht="15" customHeight="1"/>
    <row r="413" s="145" customFormat="1" ht="15" customHeight="1"/>
    <row r="414" s="145" customFormat="1" ht="15" customHeight="1"/>
    <row r="415" s="145" customFormat="1" ht="15" customHeight="1"/>
    <row r="416" s="145" customFormat="1" ht="15" customHeight="1"/>
    <row r="417" s="145" customFormat="1" ht="15" customHeight="1"/>
    <row r="418" s="145" customFormat="1" ht="15" customHeight="1"/>
    <row r="419" s="145" customFormat="1" ht="15" customHeight="1"/>
    <row r="420" s="145" customFormat="1" ht="15" customHeight="1"/>
    <row r="421" s="145" customFormat="1" ht="15" customHeight="1"/>
    <row r="422" s="145" customFormat="1" ht="15" customHeight="1"/>
    <row r="423" s="145" customFormat="1" ht="15" customHeight="1"/>
    <row r="424" s="145" customFormat="1" ht="15" customHeight="1"/>
    <row r="425" s="145" customFormat="1" ht="15" customHeight="1"/>
    <row r="426" s="145" customFormat="1" ht="15" customHeight="1"/>
    <row r="427" s="145" customFormat="1" ht="15" customHeight="1"/>
    <row r="428" s="145" customFormat="1" ht="15" customHeight="1"/>
    <row r="429" s="145" customFormat="1" ht="15" customHeight="1"/>
    <row r="430" s="145" customFormat="1" ht="15" customHeight="1"/>
    <row r="431" s="145" customFormat="1" ht="15" customHeight="1"/>
    <row r="432" s="145" customFormat="1" ht="15" customHeight="1"/>
    <row r="433" s="145" customFormat="1" ht="15" customHeight="1"/>
    <row r="434" s="145" customFormat="1" ht="15" customHeight="1"/>
    <row r="435" s="145" customFormat="1" ht="15" customHeight="1"/>
    <row r="436" s="145" customFormat="1" ht="15" customHeight="1"/>
    <row r="437" s="145" customFormat="1" ht="15" customHeight="1"/>
    <row r="438" s="145" customFormat="1" ht="15" customHeight="1"/>
    <row r="439" s="145" customFormat="1" ht="15" customHeight="1"/>
    <row r="440" s="145" customFormat="1" ht="15" customHeight="1"/>
    <row r="441" s="145" customFormat="1" ht="15" customHeight="1"/>
    <row r="442" s="145" customFormat="1" ht="15" customHeight="1"/>
    <row r="443" s="145" customFormat="1" ht="15" customHeight="1"/>
    <row r="444" s="145" customFormat="1" ht="15" customHeight="1"/>
    <row r="445" s="145" customFormat="1" ht="15" customHeight="1"/>
    <row r="446" s="145" customFormat="1" ht="15" customHeight="1"/>
    <row r="447" s="145" customFormat="1" ht="15" customHeight="1"/>
    <row r="448" s="145" customFormat="1" ht="15" customHeight="1"/>
    <row r="449" s="145" customFormat="1" ht="15" customHeight="1"/>
    <row r="450" s="145" customFormat="1" ht="15" customHeight="1"/>
    <row r="451" s="145" customFormat="1" ht="15" customHeight="1"/>
    <row r="452" s="145" customFormat="1" ht="15" customHeight="1"/>
    <row r="453" s="145" customFormat="1" ht="15" customHeight="1"/>
    <row r="454" s="145" customFormat="1" ht="15" customHeight="1"/>
    <row r="455" s="145" customFormat="1" ht="15" customHeight="1"/>
    <row r="456" s="145" customFormat="1" ht="15" customHeight="1"/>
    <row r="457" s="145" customFormat="1" ht="15" customHeight="1"/>
    <row r="458" s="145" customFormat="1" ht="15" customHeight="1"/>
    <row r="459" s="145" customFormat="1" ht="15" customHeight="1"/>
    <row r="460" s="145" customFormat="1" ht="15" customHeight="1"/>
    <row r="461" s="145" customFormat="1" ht="15" customHeight="1"/>
    <row r="462" s="145" customFormat="1" ht="15" customHeight="1"/>
    <row r="463" s="145" customFormat="1" ht="15" customHeight="1"/>
    <row r="464" s="145" customFormat="1" ht="15" customHeight="1"/>
    <row r="465" s="145" customFormat="1" ht="15" customHeight="1"/>
    <row r="466" s="145" customFormat="1" ht="15" customHeight="1"/>
    <row r="467" s="145" customFormat="1" ht="15" customHeight="1"/>
    <row r="468" s="145" customFormat="1" ht="15" customHeight="1"/>
    <row r="469" s="145" customFormat="1" ht="15" customHeight="1"/>
    <row r="470" s="145" customFormat="1" ht="15" customHeight="1"/>
    <row r="471" s="145" customFormat="1" ht="15" customHeight="1"/>
    <row r="472" s="145" customFormat="1" ht="15" customHeight="1"/>
    <row r="473" s="145" customFormat="1" ht="15" customHeight="1"/>
    <row r="474" s="145" customFormat="1" ht="15" customHeight="1"/>
    <row r="475" s="145" customFormat="1" ht="15" customHeight="1"/>
    <row r="476" s="145" customFormat="1" ht="15" customHeight="1"/>
    <row r="477" s="145" customFormat="1" ht="15" customHeight="1"/>
    <row r="478" s="145" customFormat="1" ht="15" customHeight="1"/>
    <row r="479" s="145" customFormat="1" ht="15" customHeight="1"/>
    <row r="480" s="145" customFormat="1" ht="15" customHeight="1"/>
    <row r="481" s="145" customFormat="1" ht="15" customHeight="1"/>
    <row r="482" s="145" customFormat="1" ht="15" customHeight="1"/>
    <row r="483" s="145" customFormat="1" ht="15" customHeight="1"/>
    <row r="484" s="145" customFormat="1" ht="15" customHeight="1"/>
    <row r="485" s="145" customFormat="1" ht="15" customHeight="1"/>
    <row r="486" s="145" customFormat="1" ht="15" customHeight="1"/>
    <row r="487" s="145" customFormat="1" ht="15" customHeight="1"/>
    <row r="488" s="145" customFormat="1" ht="15" customHeight="1"/>
    <row r="489" s="145" customFormat="1" ht="15" customHeight="1"/>
    <row r="490" s="145" customFormat="1" ht="15" customHeight="1"/>
    <row r="491" s="145" customFormat="1" ht="18" customHeight="1"/>
    <row r="492" s="145" customFormat="1" ht="18" customHeight="1"/>
    <row r="493" s="145" customFormat="1" ht="18" customHeight="1"/>
    <row r="494" s="145" customFormat="1" ht="18" customHeight="1"/>
    <row r="495" s="145" customFormat="1" ht="18" customHeight="1"/>
    <row r="496" s="145" customFormat="1" ht="18" customHeight="1"/>
    <row r="497" s="145" customFormat="1" ht="18" customHeight="1"/>
    <row r="498" s="145" customFormat="1" ht="18" customHeight="1"/>
    <row r="499" s="145" customFormat="1" ht="18" customHeight="1"/>
    <row r="500" s="145" customFormat="1" ht="18" customHeight="1"/>
    <row r="501" s="145" customFormat="1" ht="18" customHeight="1"/>
    <row r="502" s="145" customFormat="1" ht="18" customHeight="1"/>
    <row r="503" s="145" customFormat="1" ht="18" customHeight="1"/>
    <row r="504" s="145" customFormat="1" ht="18" customHeight="1"/>
    <row r="505" s="145" customFormat="1" ht="18" customHeight="1"/>
    <row r="506" s="145" customFormat="1" ht="18" customHeight="1"/>
    <row r="507" s="145" customFormat="1" ht="18" customHeight="1"/>
    <row r="508" s="145" customFormat="1" ht="18" customHeight="1"/>
    <row r="509" s="145" customFormat="1" ht="18" customHeight="1"/>
    <row r="510" s="145" customFormat="1" ht="18" customHeight="1"/>
    <row r="511" s="145" customFormat="1" ht="18" customHeight="1"/>
    <row r="512" s="145" customFormat="1" ht="18" customHeight="1"/>
    <row r="513" s="145" customFormat="1" ht="18" customHeight="1"/>
    <row r="514" s="145" customFormat="1" ht="18" customHeight="1"/>
    <row r="515" s="145" customFormat="1" ht="18" customHeight="1"/>
    <row r="516" s="145" customFormat="1" ht="18" customHeight="1"/>
    <row r="517" s="145" customFormat="1" ht="18" customHeight="1"/>
    <row r="518" s="145" customFormat="1" ht="18" customHeight="1"/>
    <row r="519" s="145" customFormat="1" ht="18" customHeight="1"/>
    <row r="520" s="145" customFormat="1" ht="18" customHeight="1"/>
    <row r="521" s="145" customFormat="1" ht="18" customHeight="1"/>
    <row r="522" s="145" customFormat="1" ht="18" customHeight="1"/>
    <row r="523" s="145" customFormat="1" ht="18" customHeight="1"/>
    <row r="524" s="145" customFormat="1" ht="18" customHeight="1"/>
    <row r="525" s="145" customFormat="1" ht="18" customHeight="1"/>
    <row r="526" s="145" customFormat="1" ht="18" customHeight="1"/>
    <row r="527" s="145" customFormat="1" ht="18" customHeight="1"/>
    <row r="528" s="145" customFormat="1" ht="18" customHeight="1"/>
    <row r="529" s="145" customFormat="1" ht="18" customHeight="1"/>
    <row r="530" s="145" customFormat="1" ht="18" customHeight="1"/>
    <row r="531" s="145" customFormat="1" ht="18" customHeight="1"/>
    <row r="532" s="145" customFormat="1" ht="18" customHeight="1"/>
    <row r="533" s="145" customFormat="1" ht="18" customHeight="1"/>
    <row r="534" s="145" customFormat="1" ht="18" customHeight="1"/>
    <row r="535" s="145" customFormat="1" ht="18" customHeight="1"/>
    <row r="536" s="145" customFormat="1" ht="18" customHeight="1"/>
    <row r="537" s="145" customFormat="1" ht="18" customHeight="1"/>
    <row r="538" s="145" customFormat="1" ht="18" customHeight="1"/>
    <row r="539" s="145" customFormat="1" ht="18" customHeight="1"/>
    <row r="540" s="145" customFormat="1" ht="18" customHeight="1"/>
    <row r="541" s="145" customFormat="1" ht="18" customHeight="1"/>
    <row r="542" s="145" customFormat="1" ht="18" customHeight="1"/>
    <row r="543" s="145" customFormat="1" ht="18" customHeight="1"/>
    <row r="544" s="145" customFormat="1" ht="18" customHeight="1"/>
    <row r="545" s="145" customFormat="1" ht="18" customHeight="1"/>
    <row r="546" s="145" customFormat="1" ht="18" customHeight="1"/>
    <row r="547" s="145" customFormat="1" ht="18" customHeight="1"/>
    <row r="548" s="145" customFormat="1" ht="18" customHeight="1"/>
    <row r="549" s="145" customFormat="1" ht="18" customHeight="1"/>
    <row r="550" s="145" customFormat="1" ht="18" customHeight="1"/>
    <row r="551" s="145" customFormat="1" ht="18" customHeight="1"/>
    <row r="552" s="145" customFormat="1" ht="18" customHeight="1"/>
    <row r="553" s="145" customFormat="1" ht="18" customHeight="1"/>
    <row r="554" s="145" customFormat="1" ht="18" customHeight="1"/>
    <row r="555" s="145" customFormat="1" ht="18" customHeight="1"/>
    <row r="556" s="145" customFormat="1" ht="18" customHeight="1"/>
    <row r="557" s="145" customFormat="1" ht="18" customHeight="1"/>
    <row r="558" s="145" customFormat="1" ht="18" customHeight="1"/>
    <row r="559" s="145" customFormat="1" ht="18" customHeight="1"/>
    <row r="560" s="145" customFormat="1" ht="18" customHeight="1"/>
    <row r="561" s="145" customFormat="1" ht="18" customHeight="1"/>
    <row r="562" s="145" customFormat="1" ht="18" customHeight="1"/>
    <row r="563" s="145" customFormat="1" ht="18" customHeight="1"/>
    <row r="564" s="145" customFormat="1" ht="18" customHeight="1"/>
    <row r="565" s="145" customFormat="1" ht="18" customHeight="1"/>
    <row r="566" s="145" customFormat="1" ht="18" customHeight="1"/>
    <row r="567" s="145" customFormat="1" ht="18" customHeight="1"/>
    <row r="568" s="145" customFormat="1" ht="18" customHeight="1"/>
    <row r="569" s="145" customFormat="1" ht="18" customHeight="1"/>
    <row r="570" s="145" customFormat="1" ht="18" customHeight="1"/>
    <row r="571" s="145" customFormat="1" ht="18" customHeight="1"/>
    <row r="572" s="145" customFormat="1" ht="18" customHeight="1"/>
    <row r="573" s="145" customFormat="1" ht="18" customHeight="1"/>
    <row r="574" s="145" customFormat="1" ht="18" customHeight="1"/>
    <row r="575" s="145" customFormat="1" ht="18" customHeight="1"/>
    <row r="576" s="145" customFormat="1" ht="18" customHeight="1"/>
    <row r="577" s="145" customFormat="1" ht="18" customHeight="1"/>
    <row r="578" s="145" customFormat="1" ht="18" customHeight="1"/>
    <row r="579" s="145" customFormat="1" ht="18" customHeight="1"/>
    <row r="580" s="145" customFormat="1" ht="18" customHeight="1"/>
    <row r="581" s="145" customFormat="1" ht="18" customHeight="1"/>
    <row r="582" s="145" customFormat="1" ht="18" customHeight="1"/>
    <row r="583" s="145" customFormat="1" ht="18" customHeight="1"/>
    <row r="584" s="145" customFormat="1" ht="18" customHeight="1"/>
    <row r="585" s="145" customFormat="1" ht="18" customHeight="1"/>
    <row r="586" s="145" customFormat="1" ht="18" customHeight="1"/>
    <row r="587" s="145" customFormat="1" ht="18" customHeight="1"/>
    <row r="588" s="145" customFormat="1" ht="18" customHeight="1"/>
    <row r="589" s="145" customFormat="1" ht="18" customHeight="1"/>
    <row r="590" s="145" customFormat="1" ht="18" customHeight="1"/>
    <row r="591" s="145" customFormat="1" ht="18" customHeight="1"/>
    <row r="592" s="145" customFormat="1" ht="18" customHeight="1"/>
    <row r="593" s="145" customFormat="1" ht="18" customHeight="1"/>
    <row r="594" s="145" customFormat="1" ht="18" customHeight="1"/>
    <row r="595" s="145" customFormat="1" ht="18" customHeight="1"/>
    <row r="596" s="145" customFormat="1" ht="18" customHeight="1"/>
    <row r="597" s="145" customFormat="1" ht="18" customHeight="1"/>
    <row r="598" s="145" customFormat="1" ht="18" customHeight="1"/>
    <row r="599" s="145" customFormat="1" ht="18" customHeight="1"/>
    <row r="600" s="145" customFormat="1" ht="18" customHeight="1"/>
    <row r="601" s="145" customFormat="1" ht="18" customHeight="1"/>
    <row r="602" s="145" customFormat="1" ht="18" customHeight="1"/>
    <row r="603" s="145" customFormat="1" ht="18" customHeight="1"/>
    <row r="604" s="145" customFormat="1" ht="18" customHeight="1"/>
    <row r="605" s="145" customFormat="1" ht="18" customHeight="1"/>
    <row r="606" s="145" customFormat="1" ht="18" customHeight="1"/>
    <row r="607" s="145" customFormat="1" ht="18" customHeight="1"/>
    <row r="608" s="145" customFormat="1" ht="18" customHeight="1"/>
    <row r="609" s="145" customFormat="1" ht="18" customHeight="1"/>
    <row r="610" s="145" customFormat="1" ht="18" customHeight="1"/>
    <row r="611" s="145" customFormat="1" ht="18" customHeight="1"/>
    <row r="612" s="145" customFormat="1" ht="18" customHeight="1"/>
    <row r="613" s="145" customFormat="1" ht="18" customHeight="1"/>
    <row r="614" s="145" customFormat="1" ht="18" customHeight="1"/>
    <row r="615" s="145" customFormat="1" ht="18" customHeight="1"/>
    <row r="616" s="145" customFormat="1" ht="18" customHeight="1"/>
    <row r="617" s="145" customFormat="1" ht="18" customHeight="1"/>
    <row r="618" s="145" customFormat="1" ht="18" customHeight="1"/>
  </sheetData>
  <hyperlinks>
    <hyperlink ref="L1" location="BG!A1" display="BG" xr:uid="{00000000-0004-0000-1200-000000000000}"/>
    <hyperlink ref="E1" location="BG!A1" display="BG" xr:uid="{00000000-0004-0000-1200-000001000000}"/>
  </hyperlinks>
  <printOptions horizontalCentered="1"/>
  <pageMargins left="0.70866141732283472" right="0.70866141732283472" top="0.74803149606299213" bottom="0.74803149606299213" header="0.31496062992125984" footer="0.31496062992125984"/>
  <pageSetup paperSize="9" scale="51"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'Base de Monedas'!$A$1:$A$179</xm:f>
          </x14:formula1>
          <xm:sqref>I12:I25 C12:C29 I35:I50 C35:C52 I52:I53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AH23"/>
  <sheetViews>
    <sheetView zoomScale="80" zoomScaleNormal="80" workbookViewId="0">
      <selection activeCell="A3" sqref="A3"/>
    </sheetView>
  </sheetViews>
  <sheetFormatPr baseColWidth="10" defaultColWidth="11.5546875" defaultRowHeight="13.8"/>
  <cols>
    <col min="1" max="1" width="44.6640625" style="180" customWidth="1"/>
    <col min="2" max="2" width="18.33203125" style="180" customWidth="1"/>
    <col min="3" max="3" width="20.109375" style="180" customWidth="1"/>
    <col min="4" max="34" width="11.44140625" style="180"/>
    <col min="35" max="16384" width="11.5546875" style="145"/>
  </cols>
  <sheetData>
    <row r="1" spans="1:34">
      <c r="A1" s="180" t="str">
        <f>Indice!C1</f>
        <v>INVESTA CAPITAL S.A.EC.A.</v>
      </c>
      <c r="D1" s="181" t="s">
        <v>91</v>
      </c>
    </row>
    <row r="5" spans="1:34">
      <c r="A5" s="152" t="s">
        <v>225</v>
      </c>
      <c r="B5" s="152"/>
      <c r="C5" s="152"/>
      <c r="D5" s="152"/>
      <c r="T5" s="145"/>
      <c r="U5" s="145"/>
      <c r="V5" s="145"/>
      <c r="W5" s="145"/>
      <c r="X5" s="145"/>
      <c r="Y5" s="145"/>
      <c r="Z5" s="145"/>
      <c r="AA5" s="145"/>
      <c r="AB5" s="145"/>
      <c r="AC5" s="145"/>
      <c r="AD5" s="145"/>
      <c r="AE5" s="145"/>
      <c r="AF5" s="145"/>
      <c r="AG5" s="145"/>
      <c r="AH5" s="145"/>
    </row>
    <row r="7" spans="1:34">
      <c r="B7" s="657"/>
      <c r="C7" s="657"/>
    </row>
    <row r="8" spans="1:34">
      <c r="A8" s="326" t="s">
        <v>92</v>
      </c>
      <c r="B8" s="350">
        <f>IFERROR(IF(Indice!B6="","2XX2",YEAR(Indice!B6)),"2XX2")</f>
        <v>2024</v>
      </c>
      <c r="C8" s="350">
        <f>IFERROR(YEAR(Indice!B6-365),"2XX1")</f>
        <v>2023</v>
      </c>
      <c r="D8" s="319"/>
      <c r="T8" s="145"/>
      <c r="U8" s="145"/>
      <c r="V8" s="145"/>
      <c r="W8" s="145"/>
      <c r="X8" s="145"/>
      <c r="Y8" s="145"/>
      <c r="Z8" s="145"/>
      <c r="AA8" s="145"/>
      <c r="AB8" s="145"/>
      <c r="AC8" s="145"/>
      <c r="AD8" s="145"/>
      <c r="AE8" s="145"/>
      <c r="AF8" s="145"/>
      <c r="AG8" s="145"/>
      <c r="AH8" s="145"/>
    </row>
    <row r="9" spans="1:34">
      <c r="A9" s="320" t="s">
        <v>71</v>
      </c>
      <c r="B9" s="320"/>
      <c r="C9" s="320"/>
      <c r="D9" s="320"/>
      <c r="T9" s="145"/>
      <c r="U9" s="145"/>
      <c r="V9" s="145"/>
      <c r="W9" s="145"/>
      <c r="X9" s="145"/>
      <c r="Y9" s="145"/>
      <c r="Z9" s="145"/>
      <c r="AA9" s="145"/>
      <c r="AB9" s="145"/>
      <c r="AC9" s="145"/>
      <c r="AD9" s="145"/>
      <c r="AE9" s="145"/>
      <c r="AF9" s="145"/>
      <c r="AG9" s="145"/>
      <c r="AH9" s="145"/>
    </row>
    <row r="10" spans="1:34">
      <c r="A10" s="323" t="s">
        <v>93</v>
      </c>
      <c r="D10" s="323"/>
      <c r="T10" s="145"/>
      <c r="U10" s="145"/>
      <c r="V10" s="145"/>
      <c r="W10" s="145"/>
      <c r="X10" s="145"/>
      <c r="Y10" s="145"/>
      <c r="Z10" s="145"/>
      <c r="AA10" s="145"/>
      <c r="AB10" s="145"/>
      <c r="AC10" s="145"/>
      <c r="AD10" s="145"/>
      <c r="AE10" s="145"/>
      <c r="AF10" s="145"/>
      <c r="AG10" s="145"/>
      <c r="AH10" s="145"/>
    </row>
    <row r="11" spans="1:34">
      <c r="A11" s="323" t="s">
        <v>76</v>
      </c>
      <c r="D11" s="323"/>
      <c r="T11" s="145"/>
      <c r="U11" s="145"/>
      <c r="V11" s="145"/>
      <c r="W11" s="145"/>
      <c r="X11" s="145"/>
      <c r="Y11" s="145"/>
      <c r="Z11" s="145"/>
      <c r="AA11" s="145"/>
      <c r="AB11" s="145"/>
      <c r="AC11" s="145"/>
      <c r="AD11" s="145"/>
      <c r="AE11" s="145"/>
      <c r="AF11" s="145"/>
      <c r="AG11" s="145"/>
      <c r="AH11" s="145"/>
    </row>
    <row r="12" spans="1:34">
      <c r="A12" s="323" t="s">
        <v>94</v>
      </c>
      <c r="D12" s="323"/>
      <c r="T12" s="145"/>
      <c r="U12" s="145"/>
      <c r="V12" s="145"/>
      <c r="W12" s="145"/>
      <c r="X12" s="145"/>
      <c r="Y12" s="145"/>
      <c r="Z12" s="145"/>
      <c r="AA12" s="145"/>
      <c r="AB12" s="145"/>
      <c r="AC12" s="145"/>
      <c r="AD12" s="145"/>
      <c r="AE12" s="145"/>
      <c r="AF12" s="145"/>
      <c r="AG12" s="145"/>
      <c r="AH12" s="145"/>
    </row>
    <row r="13" spans="1:34">
      <c r="A13" s="323" t="s">
        <v>95</v>
      </c>
      <c r="D13" s="323"/>
      <c r="T13" s="145"/>
      <c r="U13" s="145"/>
      <c r="V13" s="145"/>
      <c r="W13" s="145"/>
      <c r="X13" s="145"/>
      <c r="Y13" s="145"/>
      <c r="Z13" s="145"/>
      <c r="AA13" s="145"/>
      <c r="AB13" s="145"/>
      <c r="AC13" s="145"/>
      <c r="AD13" s="145"/>
      <c r="AE13" s="145"/>
      <c r="AF13" s="145"/>
      <c r="AG13" s="145"/>
      <c r="AH13" s="145"/>
    </row>
    <row r="14" spans="1:34">
      <c r="A14" s="351" t="s">
        <v>51</v>
      </c>
      <c r="B14" s="320"/>
      <c r="C14" s="320"/>
      <c r="D14" s="320"/>
      <c r="T14" s="145"/>
      <c r="U14" s="145"/>
      <c r="V14" s="145"/>
      <c r="W14" s="145"/>
      <c r="X14" s="145"/>
      <c r="Y14" s="145"/>
      <c r="Z14" s="145"/>
      <c r="AA14" s="145"/>
      <c r="AB14" s="145"/>
      <c r="AC14" s="145"/>
      <c r="AD14" s="145"/>
      <c r="AE14" s="145"/>
      <c r="AF14" s="145"/>
      <c r="AG14" s="145"/>
      <c r="AH14" s="145"/>
    </row>
    <row r="15" spans="1:34">
      <c r="A15" s="197" t="s">
        <v>89</v>
      </c>
      <c r="B15" s="324">
        <f>SUM($B$9:B14)</f>
        <v>0</v>
      </c>
      <c r="C15" s="324">
        <f>SUM($C$9:C14)</f>
        <v>0</v>
      </c>
      <c r="T15" s="145"/>
      <c r="U15" s="145"/>
      <c r="V15" s="145"/>
      <c r="W15" s="145"/>
      <c r="X15" s="145"/>
      <c r="Y15" s="145"/>
      <c r="Z15" s="145"/>
      <c r="AA15" s="145"/>
      <c r="AB15" s="145"/>
      <c r="AC15" s="145"/>
      <c r="AD15" s="145"/>
      <c r="AE15" s="145"/>
      <c r="AF15" s="145"/>
      <c r="AG15" s="145"/>
      <c r="AH15" s="145"/>
    </row>
    <row r="16" spans="1:34">
      <c r="A16" s="322"/>
      <c r="D16" s="323"/>
      <c r="T16" s="145"/>
      <c r="U16" s="145"/>
      <c r="V16" s="145"/>
      <c r="W16" s="145"/>
      <c r="X16" s="145"/>
      <c r="Y16" s="145"/>
      <c r="Z16" s="145"/>
      <c r="AA16" s="145"/>
      <c r="AB16" s="145"/>
      <c r="AC16" s="145"/>
      <c r="AD16" s="145"/>
      <c r="AE16" s="145"/>
      <c r="AF16" s="145"/>
      <c r="AG16" s="145"/>
      <c r="AH16" s="145"/>
    </row>
    <row r="17" spans="1:34">
      <c r="A17" s="323"/>
      <c r="D17" s="323"/>
      <c r="T17" s="145"/>
      <c r="U17" s="145"/>
      <c r="V17" s="145"/>
      <c r="W17" s="145"/>
      <c r="X17" s="145"/>
      <c r="Y17" s="145"/>
      <c r="Z17" s="145"/>
      <c r="AA17" s="145"/>
      <c r="AB17" s="145"/>
      <c r="AC17" s="145"/>
      <c r="AD17" s="145"/>
      <c r="AE17" s="145"/>
      <c r="AF17" s="145"/>
      <c r="AG17" s="145"/>
      <c r="AH17" s="145"/>
    </row>
    <row r="18" spans="1:34">
      <c r="A18" s="322"/>
      <c r="D18" s="323"/>
      <c r="E18" s="320"/>
      <c r="F18" s="320"/>
      <c r="T18" s="145"/>
      <c r="U18" s="145"/>
      <c r="V18" s="145"/>
      <c r="W18" s="145"/>
      <c r="X18" s="145"/>
      <c r="Y18" s="145"/>
      <c r="Z18" s="145"/>
      <c r="AA18" s="145"/>
      <c r="AB18" s="145"/>
      <c r="AC18" s="145"/>
      <c r="AD18" s="145"/>
      <c r="AE18" s="145"/>
      <c r="AF18" s="145"/>
      <c r="AG18" s="145"/>
      <c r="AH18" s="145"/>
    </row>
    <row r="19" spans="1:34">
      <c r="T19" s="145"/>
      <c r="U19" s="145"/>
      <c r="V19" s="145"/>
      <c r="W19" s="145"/>
      <c r="X19" s="145"/>
      <c r="Y19" s="145"/>
      <c r="Z19" s="145"/>
      <c r="AA19" s="145"/>
      <c r="AB19" s="145"/>
      <c r="AC19" s="145"/>
      <c r="AD19" s="145"/>
      <c r="AE19" s="145"/>
      <c r="AF19" s="145"/>
      <c r="AG19" s="145"/>
      <c r="AH19" s="145"/>
    </row>
    <row r="22" spans="1:34">
      <c r="B22" s="196"/>
    </row>
    <row r="23" spans="1:34">
      <c r="A23" s="197"/>
      <c r="B23" s="196"/>
      <c r="C23" s="197"/>
    </row>
  </sheetData>
  <mergeCells count="1">
    <mergeCell ref="B7:C7"/>
  </mergeCells>
  <hyperlinks>
    <hyperlink ref="D1" location="BG!A1" display="BG" xr:uid="{00000000-0004-0000-1300-000000000000}"/>
  </hyperlinks>
  <pageMargins left="0.7" right="0.7" top="0.75" bottom="0.75" header="0.3" footer="0.3"/>
  <pageSetup paperSize="9" scale="1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AG20"/>
  <sheetViews>
    <sheetView zoomScale="80" zoomScaleNormal="80" workbookViewId="0">
      <selection activeCell="P37" sqref="P37"/>
    </sheetView>
  </sheetViews>
  <sheetFormatPr baseColWidth="10" defaultColWidth="11.5546875" defaultRowHeight="13.2"/>
  <cols>
    <col min="1" max="1" width="48.44140625" style="198" customWidth="1"/>
    <col min="2" max="3" width="22.6640625" style="198" customWidth="1"/>
    <col min="4" max="33" width="11.44140625" style="198"/>
    <col min="34" max="16384" width="11.5546875" style="139"/>
  </cols>
  <sheetData>
    <row r="1" spans="1:33">
      <c r="A1" s="198" t="str">
        <f>Indice!C1</f>
        <v>INVESTA CAPITAL S.A.EC.A.</v>
      </c>
      <c r="D1" s="199" t="s">
        <v>91</v>
      </c>
    </row>
    <row r="4" spans="1:33">
      <c r="A4" s="152" t="s">
        <v>226</v>
      </c>
      <c r="B4" s="152"/>
      <c r="C4" s="152"/>
      <c r="D4" s="152"/>
      <c r="T4" s="139"/>
      <c r="U4" s="139"/>
      <c r="V4" s="139"/>
      <c r="W4" s="139"/>
      <c r="X4" s="139"/>
      <c r="Y4" s="139"/>
      <c r="Z4" s="139"/>
      <c r="AA4" s="139"/>
      <c r="AB4" s="139"/>
      <c r="AC4" s="139"/>
      <c r="AD4" s="139"/>
      <c r="AE4" s="139"/>
      <c r="AF4" s="139"/>
      <c r="AG4" s="139"/>
    </row>
    <row r="6" spans="1:33">
      <c r="B6" s="657"/>
      <c r="C6" s="657"/>
    </row>
    <row r="7" spans="1:33">
      <c r="A7" s="326" t="s">
        <v>52</v>
      </c>
      <c r="B7" s="352">
        <f>IFERROR(IF(Indice!B6="","2XX2",YEAR(Indice!B6)),"2XX2")</f>
        <v>2024</v>
      </c>
      <c r="C7" s="352">
        <f>IFERROR(YEAR(Indice!B6-365),"2XX1")</f>
        <v>2023</v>
      </c>
    </row>
    <row r="8" spans="1:33">
      <c r="A8" s="198" t="s">
        <v>96</v>
      </c>
      <c r="B8" s="353">
        <f>+BalGral!G249</f>
        <v>120025149</v>
      </c>
      <c r="C8" s="353">
        <v>5880401</v>
      </c>
    </row>
    <row r="9" spans="1:33">
      <c r="A9" s="198" t="s">
        <v>97</v>
      </c>
      <c r="B9" s="353">
        <v>0</v>
      </c>
      <c r="C9" s="353">
        <v>0</v>
      </c>
    </row>
    <row r="10" spans="1:33">
      <c r="A10" s="198" t="s">
        <v>98</v>
      </c>
      <c r="B10" s="353">
        <v>0</v>
      </c>
      <c r="C10" s="353">
        <v>0</v>
      </c>
    </row>
    <row r="11" spans="1:33">
      <c r="A11" s="198" t="s">
        <v>804</v>
      </c>
      <c r="B11" s="353">
        <f>+BalGral!G248</f>
        <v>70884958</v>
      </c>
      <c r="C11" s="353">
        <v>33006195</v>
      </c>
    </row>
    <row r="12" spans="1:33">
      <c r="A12" s="198" t="s">
        <v>3</v>
      </c>
      <c r="B12" s="354">
        <f>SUM($B$8:B11)</f>
        <v>190910107</v>
      </c>
      <c r="C12" s="354">
        <f>SUM($C$8:C11)</f>
        <v>38886596</v>
      </c>
    </row>
    <row r="19" spans="1:3">
      <c r="B19" s="196"/>
    </row>
    <row r="20" spans="1:3">
      <c r="A20" s="203"/>
      <c r="B20" s="196"/>
      <c r="C20" s="203"/>
    </row>
  </sheetData>
  <mergeCells count="1">
    <mergeCell ref="B6:C6"/>
  </mergeCells>
  <hyperlinks>
    <hyperlink ref="D1" location="BG!A1" display="BG" xr:uid="{00000000-0004-0000-1400-000000000000}"/>
  </hyperlinks>
  <pageMargins left="0.7" right="0.7" top="0.75" bottom="0.75" header="0.3" footer="0.3"/>
  <pageSetup paperSize="9" scale="1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P22"/>
  <sheetViews>
    <sheetView zoomScale="80" zoomScaleNormal="80" workbookViewId="0">
      <selection activeCell="B9" sqref="B9"/>
    </sheetView>
  </sheetViews>
  <sheetFormatPr baseColWidth="10" defaultColWidth="11.5546875" defaultRowHeight="13.8"/>
  <cols>
    <col min="1" max="1" width="51.5546875" style="180" customWidth="1"/>
    <col min="2" max="3" width="22.6640625" style="180" customWidth="1"/>
    <col min="4" max="16" width="11.44140625" style="180"/>
    <col min="17" max="16384" width="11.5546875" style="145"/>
  </cols>
  <sheetData>
    <row r="1" spans="1:4">
      <c r="A1" s="180" t="str">
        <f>Indice!C1</f>
        <v>INVESTA CAPITAL S.A.EC.A.</v>
      </c>
      <c r="D1" s="181" t="s">
        <v>91</v>
      </c>
    </row>
    <row r="5" spans="1:4">
      <c r="A5" s="152" t="s">
        <v>241</v>
      </c>
      <c r="B5" s="152"/>
      <c r="C5" s="152"/>
      <c r="D5" s="152"/>
    </row>
    <row r="6" spans="1:4" s="188" customFormat="1">
      <c r="A6" s="267"/>
      <c r="B6" s="267"/>
      <c r="C6" s="267"/>
      <c r="D6" s="267"/>
    </row>
    <row r="7" spans="1:4">
      <c r="B7" s="657" t="s">
        <v>208</v>
      </c>
      <c r="C7" s="657"/>
    </row>
    <row r="8" spans="1:4">
      <c r="A8" s="355" t="s">
        <v>53</v>
      </c>
      <c r="B8" s="352">
        <f>IFERROR(IF(Indice!B6="","2XX2",YEAR(Indice!B6)),"2XX2")</f>
        <v>2024</v>
      </c>
      <c r="C8" s="352">
        <f>IFERROR(YEAR(Indice!B6-365),"2XX1")</f>
        <v>2023</v>
      </c>
    </row>
    <row r="9" spans="1:4">
      <c r="A9" s="180" t="s">
        <v>99</v>
      </c>
      <c r="B9" s="285">
        <f>+BalGral!G244</f>
        <v>142744386</v>
      </c>
      <c r="C9" s="285">
        <f>+BalGral!H244</f>
        <v>223816774</v>
      </c>
    </row>
    <row r="10" spans="1:4">
      <c r="A10" s="180" t="s">
        <v>100</v>
      </c>
      <c r="B10" s="285">
        <v>0</v>
      </c>
      <c r="C10" s="285">
        <v>0</v>
      </c>
    </row>
    <row r="11" spans="1:4">
      <c r="A11" s="180" t="s">
        <v>784</v>
      </c>
      <c r="B11" s="285">
        <v>0</v>
      </c>
      <c r="C11" s="285">
        <v>0</v>
      </c>
    </row>
    <row r="12" spans="1:4">
      <c r="A12" s="180" t="s">
        <v>3</v>
      </c>
      <c r="B12" s="324">
        <f>SUM($B$9:B11)</f>
        <v>142744386</v>
      </c>
      <c r="C12" s="324">
        <f>SUM($C$9:C11)</f>
        <v>223816774</v>
      </c>
    </row>
    <row r="21" spans="1:3">
      <c r="B21" s="196"/>
    </row>
    <row r="22" spans="1:3">
      <c r="A22" s="197"/>
      <c r="B22" s="196"/>
      <c r="C22" s="197"/>
    </row>
  </sheetData>
  <mergeCells count="1">
    <mergeCell ref="B7:C7"/>
  </mergeCells>
  <hyperlinks>
    <hyperlink ref="D1" location="BG!A1" display="BG" xr:uid="{00000000-0004-0000-1500-000000000000}"/>
  </hyperlinks>
  <pageMargins left="0.7" right="0.7" top="0.75" bottom="0.75" header="0.3" footer="0.3"/>
  <pageSetup paperSize="9"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M26"/>
  <sheetViews>
    <sheetView showGridLines="0" zoomScale="80" zoomScaleNormal="80" workbookViewId="0">
      <selection activeCell="B13" sqref="B13"/>
    </sheetView>
  </sheetViews>
  <sheetFormatPr baseColWidth="10" defaultColWidth="11.5546875" defaultRowHeight="13.8"/>
  <cols>
    <col min="1" max="1" width="30.44140625" style="180" bestFit="1" customWidth="1"/>
    <col min="2" max="3" width="22.6640625" style="180" customWidth="1"/>
    <col min="4" max="13" width="11.44140625" style="180"/>
    <col min="14" max="16384" width="11.5546875" style="145"/>
  </cols>
  <sheetData>
    <row r="1" spans="1:4">
      <c r="A1" s="180" t="str">
        <f>Indice!C1</f>
        <v>INVESTA CAPITAL S.A.EC.A.</v>
      </c>
      <c r="D1" s="181" t="s">
        <v>91</v>
      </c>
    </row>
    <row r="4" spans="1:4">
      <c r="A4" s="614" t="s">
        <v>228</v>
      </c>
      <c r="B4" s="614"/>
      <c r="C4" s="614"/>
      <c r="D4" s="614"/>
    </row>
    <row r="6" spans="1:4">
      <c r="B6" s="657"/>
      <c r="C6" s="657"/>
    </row>
    <row r="7" spans="1:4">
      <c r="A7" s="664" t="s">
        <v>54</v>
      </c>
      <c r="B7" s="352">
        <f>IFERROR(IF(Indice!B6="","2XX2",YEAR(Indice!B6)),"2XX2")</f>
        <v>2024</v>
      </c>
      <c r="C7" s="352">
        <f>IFERROR(YEAR(Indice!B6-365),"2XX1")</f>
        <v>2023</v>
      </c>
    </row>
    <row r="8" spans="1:4">
      <c r="A8" s="664"/>
      <c r="B8" s="356"/>
      <c r="C8" s="356"/>
    </row>
    <row r="9" spans="1:4">
      <c r="A9" s="357" t="s">
        <v>728</v>
      </c>
      <c r="B9" s="285">
        <v>0</v>
      </c>
      <c r="C9" s="285">
        <v>0</v>
      </c>
    </row>
    <row r="10" spans="1:4">
      <c r="A10" s="357" t="s">
        <v>730</v>
      </c>
      <c r="B10" s="285">
        <v>0</v>
      </c>
      <c r="C10" s="285">
        <v>0</v>
      </c>
    </row>
    <row r="11" spans="1:4">
      <c r="A11" s="357" t="s">
        <v>729</v>
      </c>
      <c r="B11" s="285">
        <v>0</v>
      </c>
      <c r="C11" s="285">
        <v>0</v>
      </c>
    </row>
    <row r="12" spans="1:4">
      <c r="A12" s="357" t="s">
        <v>1722</v>
      </c>
      <c r="B12" s="285">
        <v>2581513575</v>
      </c>
      <c r="C12" s="285">
        <v>0</v>
      </c>
    </row>
    <row r="13" spans="1:4">
      <c r="A13" s="357" t="s">
        <v>829</v>
      </c>
      <c r="B13" s="285">
        <v>43138935</v>
      </c>
      <c r="C13" s="285">
        <f>+BalGral!H270</f>
        <v>0</v>
      </c>
    </row>
    <row r="14" spans="1:4">
      <c r="A14" s="357" t="s">
        <v>830</v>
      </c>
      <c r="B14" s="285">
        <f>+BalGral!G273</f>
        <v>0</v>
      </c>
      <c r="C14" s="285">
        <f>+BalGral!H273</f>
        <v>0</v>
      </c>
    </row>
    <row r="15" spans="1:4">
      <c r="A15" s="357" t="s">
        <v>850</v>
      </c>
      <c r="B15" s="285">
        <f>+BalGral!G274</f>
        <v>0</v>
      </c>
      <c r="C15" s="285">
        <f>+BalGral!H274</f>
        <v>2001663</v>
      </c>
    </row>
    <row r="16" spans="1:4">
      <c r="A16" s="180" t="s">
        <v>1507</v>
      </c>
      <c r="B16" s="285">
        <f>+BalGral!G275</f>
        <v>0</v>
      </c>
      <c r="C16" s="285">
        <f>+BalGral!H275</f>
        <v>900000</v>
      </c>
    </row>
    <row r="17" spans="1:3">
      <c r="A17" s="180" t="s">
        <v>3</v>
      </c>
      <c r="B17" s="324">
        <f>SUM($B$9:B16)</f>
        <v>2624652510</v>
      </c>
      <c r="C17" s="324">
        <f>SUM($C$9:C16)</f>
        <v>2901663</v>
      </c>
    </row>
    <row r="25" spans="1:3">
      <c r="B25" s="196"/>
    </row>
    <row r="26" spans="1:3">
      <c r="A26" s="197"/>
      <c r="B26" s="196"/>
      <c r="C26" s="197"/>
    </row>
  </sheetData>
  <mergeCells count="3">
    <mergeCell ref="A4:D4"/>
    <mergeCell ref="A7:A8"/>
    <mergeCell ref="B6:C6"/>
  </mergeCells>
  <hyperlinks>
    <hyperlink ref="D1" location="BG!A1" display="BG" xr:uid="{00000000-0004-0000-1600-000000000000}"/>
  </hyperlinks>
  <pageMargins left="0.7" right="0.7" top="0.75" bottom="0.75" header="0.3" footer="0.3"/>
  <pageSetup paperSize="9" scale="4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G30"/>
  <sheetViews>
    <sheetView showGridLines="0" zoomScale="80" zoomScaleNormal="80" workbookViewId="0">
      <selection activeCell="B12" sqref="B12"/>
    </sheetView>
  </sheetViews>
  <sheetFormatPr baseColWidth="10" defaultColWidth="11.5546875" defaultRowHeight="13.8"/>
  <cols>
    <col min="1" max="1" width="51.109375" style="145" customWidth="1"/>
    <col min="2" max="2" width="17.88671875" style="145" customWidth="1"/>
    <col min="3" max="3" width="14.88671875" style="145" bestFit="1" customWidth="1"/>
    <col min="4" max="4" width="3.44140625" style="145" bestFit="1" customWidth="1"/>
    <col min="5" max="5" width="51.5546875" style="145" bestFit="1" customWidth="1"/>
    <col min="6" max="7" width="17.109375" style="145" customWidth="1"/>
    <col min="8" max="16384" width="11.5546875" style="145"/>
  </cols>
  <sheetData>
    <row r="1" spans="1:7">
      <c r="A1" s="145" t="str">
        <f>Indice!C1</f>
        <v>INVESTA CAPITAL S.A.EC.A.</v>
      </c>
      <c r="D1" s="232" t="s">
        <v>91</v>
      </c>
    </row>
    <row r="3" spans="1:7">
      <c r="A3" s="152" t="s">
        <v>229</v>
      </c>
      <c r="B3" s="152"/>
      <c r="C3" s="152"/>
    </row>
    <row r="4" spans="1:7">
      <c r="A4" s="665"/>
      <c r="B4" s="665"/>
    </row>
    <row r="5" spans="1:7">
      <c r="A5" s="196"/>
      <c r="E5" s="196"/>
      <c r="F5" s="250"/>
      <c r="G5" s="250"/>
    </row>
    <row r="6" spans="1:7">
      <c r="A6" s="358" t="s">
        <v>50</v>
      </c>
      <c r="B6" s="187">
        <f>IFERROR(IF(Indice!B6="","2XX2",YEAR(Indice!B6)),"2XX2")</f>
        <v>2024</v>
      </c>
      <c r="C6" s="187">
        <f>IFERROR(YEAR(Indice!B6-365),"2XX1")</f>
        <v>2023</v>
      </c>
      <c r="E6" s="358" t="s">
        <v>716</v>
      </c>
      <c r="F6" s="187">
        <f>IFERROR(IF(Indice!B6="","2XX2",YEAR(Indice!B6)),"2XX2")</f>
        <v>2024</v>
      </c>
      <c r="G6" s="187">
        <f>IFERROR(YEAR(Indice!B6-365),"2XX1")</f>
        <v>2023</v>
      </c>
    </row>
    <row r="7" spans="1:7">
      <c r="A7" s="196" t="s">
        <v>101</v>
      </c>
      <c r="B7" s="196">
        <v>0</v>
      </c>
      <c r="C7" s="196">
        <v>0</v>
      </c>
      <c r="E7" s="196" t="s">
        <v>101</v>
      </c>
      <c r="F7" s="359"/>
      <c r="G7" s="359"/>
    </row>
    <row r="8" spans="1:7">
      <c r="A8" s="360" t="s">
        <v>17</v>
      </c>
      <c r="B8" s="361">
        <v>0</v>
      </c>
      <c r="C8" s="361">
        <v>0</v>
      </c>
      <c r="E8" s="360" t="s">
        <v>17</v>
      </c>
      <c r="F8" s="256"/>
      <c r="G8" s="362"/>
    </row>
    <row r="9" spans="1:7">
      <c r="A9" s="360" t="s">
        <v>18</v>
      </c>
      <c r="B9" s="361">
        <v>0</v>
      </c>
      <c r="C9" s="361">
        <v>0</v>
      </c>
      <c r="E9" s="360" t="s">
        <v>18</v>
      </c>
      <c r="F9" s="256"/>
      <c r="G9" s="362"/>
    </row>
    <row r="10" spans="1:7">
      <c r="A10" s="363" t="s">
        <v>103</v>
      </c>
      <c r="B10" s="364">
        <v>0</v>
      </c>
      <c r="C10" s="364">
        <v>0</v>
      </c>
      <c r="E10" s="360" t="s">
        <v>104</v>
      </c>
      <c r="F10" s="256"/>
      <c r="G10" s="362"/>
    </row>
    <row r="11" spans="1:7">
      <c r="A11" s="196" t="s">
        <v>1610</v>
      </c>
      <c r="B11" s="361">
        <f>+BalGral!G255+BalGral!G256+BalGral!G257+BalGral!G260+BalGral!G261</f>
        <v>524444934</v>
      </c>
      <c r="C11" s="361">
        <v>0</v>
      </c>
      <c r="E11" s="196" t="s">
        <v>726</v>
      </c>
      <c r="F11" s="256"/>
      <c r="G11" s="362"/>
    </row>
    <row r="12" spans="1:7">
      <c r="A12" s="196" t="s">
        <v>1611</v>
      </c>
      <c r="B12" s="361">
        <f>+BalGral!G259</f>
        <v>70000000</v>
      </c>
      <c r="C12" s="361"/>
      <c r="E12" s="196"/>
      <c r="F12" s="256"/>
      <c r="G12" s="362"/>
    </row>
    <row r="13" spans="1:7">
      <c r="A13" s="196" t="s">
        <v>102</v>
      </c>
      <c r="B13" s="361">
        <v>0</v>
      </c>
      <c r="C13" s="361">
        <v>0</v>
      </c>
      <c r="E13" s="196" t="s">
        <v>102</v>
      </c>
      <c r="F13" s="256"/>
      <c r="G13" s="362"/>
    </row>
    <row r="14" spans="1:7">
      <c r="A14" s="196" t="s">
        <v>805</v>
      </c>
      <c r="B14" s="361">
        <f>+BalGral!G298</f>
        <v>323031369</v>
      </c>
      <c r="C14" s="361">
        <f>+BalGral!H299</f>
        <v>101426510</v>
      </c>
      <c r="E14" s="196" t="s">
        <v>831</v>
      </c>
      <c r="F14" s="361">
        <f>+BalGral!G306</f>
        <v>0</v>
      </c>
      <c r="G14" s="361">
        <f>+BalGral!H306</f>
        <v>0</v>
      </c>
    </row>
    <row r="15" spans="1:7">
      <c r="A15" s="196" t="s">
        <v>851</v>
      </c>
      <c r="B15" s="361">
        <v>0</v>
      </c>
      <c r="C15" s="361">
        <v>0</v>
      </c>
      <c r="E15" s="196" t="s">
        <v>805</v>
      </c>
      <c r="F15" s="365">
        <f>+BalGral!G328</f>
        <v>3421505531</v>
      </c>
      <c r="G15" s="365">
        <f>+BalGral!H328</f>
        <v>3421505531</v>
      </c>
    </row>
    <row r="16" spans="1:7" ht="14.4" thickBot="1">
      <c r="A16" s="366" t="s">
        <v>15</v>
      </c>
      <c r="B16" s="367">
        <f>SUM(B7:B10)+SUM(B11:B15)</f>
        <v>917476303</v>
      </c>
      <c r="C16" s="367">
        <f>SUM(C7:C10)+SUM(C11:C15)</f>
        <v>101426510</v>
      </c>
      <c r="E16" s="196"/>
      <c r="F16" s="365"/>
      <c r="G16" s="365"/>
    </row>
    <row r="17" spans="1:7" ht="14.4" thickTop="1">
      <c r="E17" s="196"/>
      <c r="F17" s="365"/>
      <c r="G17" s="365"/>
    </row>
    <row r="18" spans="1:7">
      <c r="E18" s="196"/>
      <c r="F18" s="365"/>
      <c r="G18" s="365"/>
    </row>
    <row r="19" spans="1:7" s="188" customFormat="1" ht="14.4" thickBot="1">
      <c r="E19" s="366" t="s">
        <v>15</v>
      </c>
      <c r="F19" s="367">
        <f>SUM(F7:F17)</f>
        <v>3421505531</v>
      </c>
      <c r="G19" s="367">
        <f>SUM(G7:G17)</f>
        <v>3421505531</v>
      </c>
    </row>
    <row r="20" spans="1:7" s="188" customFormat="1" ht="14.4" thickTop="1">
      <c r="A20" s="366"/>
      <c r="B20" s="368"/>
      <c r="C20" s="369"/>
    </row>
    <row r="21" spans="1:7">
      <c r="E21" s="366"/>
      <c r="F21" s="196"/>
      <c r="G21" s="249"/>
    </row>
    <row r="29" spans="1:7">
      <c r="A29" s="180"/>
      <c r="B29" s="196"/>
      <c r="C29" s="180"/>
    </row>
    <row r="30" spans="1:7">
      <c r="A30" s="197"/>
      <c r="B30" s="196"/>
      <c r="C30" s="197"/>
    </row>
  </sheetData>
  <mergeCells count="1">
    <mergeCell ref="A4:B4"/>
  </mergeCells>
  <phoneticPr fontId="41" type="noConversion"/>
  <hyperlinks>
    <hyperlink ref="D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9" scale="7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L23"/>
  <sheetViews>
    <sheetView showGridLines="0" zoomScale="80" zoomScaleNormal="80" workbookViewId="0">
      <selection activeCell="F26" sqref="F26"/>
    </sheetView>
  </sheetViews>
  <sheetFormatPr baseColWidth="10" defaultColWidth="11.5546875" defaultRowHeight="13.8"/>
  <cols>
    <col min="1" max="1" width="38.33203125" style="145" customWidth="1"/>
    <col min="2" max="2" width="19.5546875" style="145" customWidth="1"/>
    <col min="3" max="3" width="17.88671875" style="145" customWidth="1"/>
    <col min="4" max="4" width="15.44140625" style="145" customWidth="1"/>
    <col min="5" max="5" width="10.6640625" style="145" customWidth="1"/>
    <col min="6" max="6" width="33.5546875" style="145" customWidth="1"/>
    <col min="7" max="7" width="1.109375" style="145" customWidth="1"/>
    <col min="8" max="8" width="11.5546875" style="145"/>
    <col min="9" max="9" width="1.109375" style="145" customWidth="1"/>
    <col min="10" max="10" width="18.109375" style="145" customWidth="1"/>
    <col min="11" max="11" width="1.109375" style="145" customWidth="1"/>
    <col min="12" max="12" width="13.109375" style="145" customWidth="1"/>
    <col min="13" max="16384" width="11.5546875" style="145"/>
  </cols>
  <sheetData>
    <row r="1" spans="1:12">
      <c r="A1" s="145" t="str">
        <f>Indice!C1</f>
        <v>INVESTA CAPITAL S.A.EC.A.</v>
      </c>
      <c r="D1" s="232" t="s">
        <v>91</v>
      </c>
    </row>
    <row r="4" spans="1:12">
      <c r="A4" s="666" t="s">
        <v>231</v>
      </c>
      <c r="B4" s="666"/>
      <c r="C4" s="666"/>
      <c r="D4" s="666"/>
      <c r="E4" s="370"/>
      <c r="F4" s="370"/>
      <c r="G4" s="370"/>
      <c r="H4" s="370"/>
      <c r="I4" s="370"/>
      <c r="J4" s="370"/>
      <c r="K4" s="370"/>
      <c r="L4" s="370"/>
    </row>
    <row r="6" spans="1:12">
      <c r="A6" s="145" t="s">
        <v>731</v>
      </c>
      <c r="B6" s="187">
        <f>IFERROR(IF(Indice!B6="","2XX2",YEAR(Indice!B6)),"2XX2")</f>
        <v>2024</v>
      </c>
      <c r="C6" s="187">
        <f>IFERROR(YEAR(Indice!B6-365),"2XX1")</f>
        <v>2023</v>
      </c>
    </row>
    <row r="7" spans="1:12">
      <c r="A7" s="145" t="s">
        <v>732</v>
      </c>
      <c r="B7" s="365">
        <v>100000000000</v>
      </c>
      <c r="C7" s="365">
        <v>100000000000</v>
      </c>
    </row>
    <row r="8" spans="1:12">
      <c r="A8" s="145" t="s">
        <v>735</v>
      </c>
      <c r="B8" s="365">
        <f>+BalGral!G338</f>
        <v>10723000000</v>
      </c>
      <c r="C8" s="365">
        <v>10723000000</v>
      </c>
    </row>
    <row r="9" spans="1:12">
      <c r="A9" s="145" t="s">
        <v>849</v>
      </c>
      <c r="B9" s="365">
        <f>+BalGral!G353</f>
        <v>1387536010</v>
      </c>
      <c r="C9" s="365">
        <v>1387536010</v>
      </c>
    </row>
    <row r="10" spans="1:12">
      <c r="A10" s="145" t="s">
        <v>734</v>
      </c>
      <c r="B10" s="365">
        <v>100000</v>
      </c>
      <c r="C10" s="365">
        <v>100000</v>
      </c>
    </row>
    <row r="11" spans="1:12">
      <c r="A11" s="348" t="s">
        <v>733</v>
      </c>
      <c r="B11" s="371">
        <v>1000000</v>
      </c>
      <c r="C11" s="371">
        <v>1000000</v>
      </c>
    </row>
    <row r="12" spans="1:12">
      <c r="A12" s="145" t="s">
        <v>3</v>
      </c>
      <c r="B12" s="365">
        <f>+SUM(B8:B9)</f>
        <v>12110536010</v>
      </c>
      <c r="C12" s="365">
        <f>+SUM(C8:C9)</f>
        <v>12110536010</v>
      </c>
    </row>
    <row r="22" spans="1:3">
      <c r="A22" s="180"/>
      <c r="B22" s="196"/>
      <c r="C22" s="180"/>
    </row>
    <row r="23" spans="1:3">
      <c r="A23" s="197"/>
      <c r="B23" s="196"/>
      <c r="C23" s="197"/>
    </row>
  </sheetData>
  <mergeCells count="1">
    <mergeCell ref="A4:D4"/>
  </mergeCells>
  <hyperlinks>
    <hyperlink ref="D1" location="BG!A1" display="BG" xr:uid="{00000000-0004-0000-1800-000000000000}"/>
  </hyperlinks>
  <pageMargins left="0.70866141732283472" right="0.70866141732283472" top="0.74803149606299213" bottom="0.74803149606299213" header="0.31496062992125984" footer="0.31496062992125984"/>
  <pageSetup paperSize="9" scale="9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O34"/>
  <sheetViews>
    <sheetView zoomScale="54" zoomScaleNormal="80" workbookViewId="0">
      <selection activeCell="B27" sqref="B27"/>
    </sheetView>
  </sheetViews>
  <sheetFormatPr baseColWidth="10" defaultColWidth="11.5546875" defaultRowHeight="13.8"/>
  <cols>
    <col min="1" max="1" width="24.88671875" style="180" customWidth="1"/>
    <col min="2" max="2" width="18.5546875" style="180" customWidth="1"/>
    <col min="3" max="3" width="16.6640625" style="180" customWidth="1"/>
    <col min="4" max="15" width="11.44140625" style="180"/>
    <col min="16" max="16384" width="11.5546875" style="145"/>
  </cols>
  <sheetData>
    <row r="1" spans="1:13">
      <c r="A1" s="180" t="str">
        <f>Indice!C1</f>
        <v>INVESTA CAPITAL S.A.EC.A.</v>
      </c>
      <c r="F1" s="181" t="s">
        <v>91</v>
      </c>
    </row>
    <row r="3" spans="1:13">
      <c r="J3" s="188"/>
      <c r="K3" s="188"/>
    </row>
    <row r="4" spans="1:13">
      <c r="A4" s="614" t="s">
        <v>233</v>
      </c>
      <c r="B4" s="614"/>
      <c r="C4" s="614"/>
      <c r="D4" s="614"/>
      <c r="E4" s="614"/>
      <c r="F4" s="614"/>
      <c r="G4" s="372"/>
      <c r="H4" s="372"/>
      <c r="I4" s="372"/>
      <c r="J4" s="188"/>
      <c r="K4" s="188"/>
      <c r="L4" s="372"/>
      <c r="M4" s="372"/>
    </row>
    <row r="5" spans="1:13">
      <c r="J5" s="188"/>
      <c r="K5" s="188"/>
    </row>
    <row r="6" spans="1:13">
      <c r="B6" s="657"/>
      <c r="C6" s="657"/>
    </row>
    <row r="7" spans="1:13">
      <c r="B7" s="187">
        <f>IFERROR(IF(Indice!B6="","2XX2",YEAR(Indice!B6)),"2XX2")</f>
        <v>2024</v>
      </c>
      <c r="C7" s="187">
        <f>IFERROR(YEAR(Indice!B6-365),"2XX1")</f>
        <v>2023</v>
      </c>
    </row>
    <row r="8" spans="1:13">
      <c r="A8" s="373" t="s">
        <v>106</v>
      </c>
      <c r="B8" s="374"/>
      <c r="C8" s="374"/>
    </row>
    <row r="9" spans="1:13">
      <c r="A9" s="197"/>
      <c r="B9" s="284"/>
      <c r="C9" s="284"/>
    </row>
    <row r="10" spans="1:13">
      <c r="A10" s="197"/>
      <c r="B10" s="284"/>
      <c r="C10" s="284"/>
    </row>
    <row r="11" spans="1:13">
      <c r="A11" s="197"/>
      <c r="B11" s="284"/>
      <c r="C11" s="284"/>
    </row>
    <row r="12" spans="1:13">
      <c r="A12" s="373" t="s">
        <v>107</v>
      </c>
      <c r="B12" s="374">
        <f>+BalGral!G362</f>
        <v>49945282</v>
      </c>
      <c r="C12" s="374">
        <f>+BalGral!H362</f>
        <v>49945282</v>
      </c>
    </row>
    <row r="13" spans="1:13">
      <c r="A13" s="197"/>
      <c r="B13" s="284"/>
      <c r="C13" s="284"/>
    </row>
    <row r="14" spans="1:13">
      <c r="A14" s="197"/>
      <c r="B14" s="284"/>
      <c r="C14" s="284"/>
    </row>
    <row r="15" spans="1:13">
      <c r="A15" s="197"/>
      <c r="B15" s="284"/>
      <c r="C15" s="284"/>
    </row>
    <row r="16" spans="1:13">
      <c r="A16" s="373" t="s">
        <v>108</v>
      </c>
      <c r="B16" s="374"/>
      <c r="C16" s="374"/>
    </row>
    <row r="17" spans="1:3">
      <c r="A17" s="197"/>
      <c r="B17" s="284"/>
      <c r="C17" s="284"/>
    </row>
    <row r="18" spans="1:3">
      <c r="A18" s="197"/>
      <c r="B18" s="284"/>
      <c r="C18" s="284"/>
    </row>
    <row r="19" spans="1:3">
      <c r="A19" s="197"/>
      <c r="B19" s="284"/>
      <c r="C19" s="284"/>
    </row>
    <row r="20" spans="1:3">
      <c r="A20" s="373" t="s">
        <v>109</v>
      </c>
      <c r="B20" s="374">
        <f>+SUM($B$21:B26)</f>
        <v>0</v>
      </c>
      <c r="C20" s="374">
        <f>+SUM($C$21:C26)</f>
        <v>0</v>
      </c>
    </row>
    <row r="21" spans="1:3">
      <c r="A21" s="180" t="s">
        <v>736</v>
      </c>
      <c r="B21" s="284"/>
      <c r="C21" s="284"/>
    </row>
    <row r="22" spans="1:3">
      <c r="A22" s="180" t="s">
        <v>737</v>
      </c>
      <c r="B22" s="284"/>
      <c r="C22" s="284"/>
    </row>
    <row r="23" spans="1:3">
      <c r="B23" s="284"/>
      <c r="C23" s="284"/>
    </row>
    <row r="24" spans="1:3">
      <c r="B24" s="284"/>
      <c r="C24" s="284"/>
    </row>
    <row r="25" spans="1:3">
      <c r="B25" s="284"/>
      <c r="C25" s="284"/>
    </row>
    <row r="26" spans="1:3">
      <c r="B26" s="284"/>
      <c r="C26" s="284"/>
    </row>
    <row r="27" spans="1:3">
      <c r="A27" s="373" t="s">
        <v>855</v>
      </c>
      <c r="B27" s="374">
        <f>+BalGral!G365</f>
        <v>155773393</v>
      </c>
      <c r="C27" s="374">
        <f>+BalGral!H365</f>
        <v>155773393</v>
      </c>
    </row>
    <row r="28" spans="1:3">
      <c r="B28" s="284"/>
      <c r="C28" s="284"/>
    </row>
    <row r="29" spans="1:3">
      <c r="B29" s="284"/>
      <c r="C29" s="284"/>
    </row>
    <row r="30" spans="1:3">
      <c r="B30" s="284"/>
      <c r="C30" s="284"/>
    </row>
    <row r="33" spans="1:3">
      <c r="B33" s="196"/>
    </row>
    <row r="34" spans="1:3">
      <c r="A34" s="197"/>
      <c r="B34" s="196"/>
      <c r="C34" s="197"/>
    </row>
  </sheetData>
  <mergeCells count="2">
    <mergeCell ref="A4:F4"/>
    <mergeCell ref="B6:C6"/>
  </mergeCells>
  <hyperlinks>
    <hyperlink ref="F1" location="BG!A1" display="BG" xr:uid="{00000000-0004-0000-1900-000000000000}"/>
  </hyperlinks>
  <pageMargins left="0.7" right="0.7" top="0.75" bottom="0.75" header="0.3" footer="0.3"/>
  <pageSetup paperSize="9" scale="4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pageSetUpPr fitToPage="1"/>
  </sheetPr>
  <dimension ref="A1:Y24"/>
  <sheetViews>
    <sheetView zoomScale="80" zoomScaleNormal="80" workbookViewId="0">
      <selection activeCell="R37" sqref="R37"/>
    </sheetView>
  </sheetViews>
  <sheetFormatPr baseColWidth="10" defaultColWidth="11.5546875" defaultRowHeight="13.8"/>
  <cols>
    <col min="1" max="1" width="34.44140625" style="188" customWidth="1"/>
    <col min="2" max="3" width="19" style="188" customWidth="1"/>
    <col min="4" max="25" width="11.44140625" style="188"/>
    <col min="26" max="16384" width="11.5546875" style="145"/>
  </cols>
  <sheetData>
    <row r="1" spans="1:6">
      <c r="A1" s="188" t="str">
        <f>Indice!C1</f>
        <v>INVESTA CAPITAL S.A.EC.A.</v>
      </c>
      <c r="D1" s="375" t="s">
        <v>91</v>
      </c>
    </row>
    <row r="4" spans="1:6">
      <c r="A4" s="152" t="s">
        <v>232</v>
      </c>
      <c r="B4" s="152"/>
      <c r="C4" s="152"/>
      <c r="D4" s="152"/>
      <c r="E4" s="370"/>
      <c r="F4" s="376"/>
    </row>
    <row r="6" spans="1:6">
      <c r="B6" s="657"/>
      <c r="C6" s="657"/>
    </row>
    <row r="7" spans="1:6">
      <c r="B7" s="187">
        <f>IFERROR(IF(Indice!B6="","2XX2",YEAR(Indice!B6)),"2XX2")</f>
        <v>2024</v>
      </c>
      <c r="C7" s="187">
        <f>+IFERROR(YEAR(Indice!B6-365),"2XX1")</f>
        <v>2023</v>
      </c>
    </row>
    <row r="8" spans="1:6">
      <c r="A8" s="377" t="s">
        <v>55</v>
      </c>
    </row>
    <row r="9" spans="1:6">
      <c r="A9" s="377" t="s">
        <v>782</v>
      </c>
    </row>
    <row r="15" spans="1:6" ht="14.4" thickBot="1">
      <c r="A15" s="248" t="s">
        <v>212</v>
      </c>
      <c r="B15" s="378">
        <f>SUM(B12:B13)</f>
        <v>0</v>
      </c>
      <c r="C15" s="378">
        <f>SUM(C12:C13)</f>
        <v>0</v>
      </c>
    </row>
    <row r="16" spans="1:6" ht="14.4" thickTop="1"/>
    <row r="23" spans="1:3">
      <c r="A23" s="180"/>
      <c r="B23" s="196"/>
      <c r="C23" s="180"/>
    </row>
    <row r="24" spans="1:3">
      <c r="A24" s="197"/>
      <c r="B24" s="196"/>
      <c r="C24" s="197"/>
    </row>
  </sheetData>
  <mergeCells count="1">
    <mergeCell ref="B6:C6"/>
  </mergeCells>
  <hyperlinks>
    <hyperlink ref="D1" location="BG!A1" display="BG" xr:uid="{00000000-0004-0000-1A00-000000000000}"/>
  </hyperlinks>
  <pageMargins left="0.7" right="0.7" top="0.75" bottom="0.75" header="0.3" footer="0.3"/>
  <pageSetup paperSize="9" scale="81"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pageSetUpPr fitToPage="1"/>
  </sheetPr>
  <dimension ref="A1:AF16"/>
  <sheetViews>
    <sheetView zoomScale="80" zoomScaleNormal="80" workbookViewId="0">
      <selection activeCell="C10" sqref="C10"/>
    </sheetView>
  </sheetViews>
  <sheetFormatPr baseColWidth="10" defaultColWidth="11.5546875" defaultRowHeight="13.8"/>
  <cols>
    <col min="1" max="1" width="40.6640625" style="188" customWidth="1"/>
    <col min="2" max="3" width="19" style="188" customWidth="1"/>
    <col min="4" max="32" width="11.44140625" style="188"/>
    <col min="33" max="16384" width="11.5546875" style="145"/>
  </cols>
  <sheetData>
    <row r="1" spans="1:4">
      <c r="A1" s="188" t="str">
        <f>Indice!C1</f>
        <v>INVESTA CAPITAL S.A.EC.A.</v>
      </c>
      <c r="D1" s="375" t="s">
        <v>91</v>
      </c>
    </row>
    <row r="4" spans="1:4">
      <c r="A4" s="152" t="s">
        <v>234</v>
      </c>
      <c r="B4" s="152"/>
      <c r="C4" s="152"/>
      <c r="D4" s="152"/>
    </row>
    <row r="6" spans="1:4">
      <c r="B6" s="657"/>
      <c r="C6" s="657"/>
    </row>
    <row r="7" spans="1:4">
      <c r="A7" s="377"/>
      <c r="B7" s="187">
        <f>IFERROR(IF(Indice!B6="","2XX2",YEAR(Indice!B6)),"2XX2")</f>
        <v>2024</v>
      </c>
      <c r="C7" s="187">
        <f>+IFERROR(YEAR(Indice!B6-365),"2XX1")</f>
        <v>2023</v>
      </c>
    </row>
    <row r="8" spans="1:4">
      <c r="A8" s="188" t="s">
        <v>110</v>
      </c>
      <c r="B8" s="379">
        <f>+BalGral!G376</f>
        <v>339307360</v>
      </c>
      <c r="C8" s="379">
        <v>0</v>
      </c>
    </row>
    <row r="9" spans="1:4">
      <c r="A9" s="188" t="s">
        <v>112</v>
      </c>
      <c r="B9" s="379">
        <f>+BalGral!G377</f>
        <v>-8325255850</v>
      </c>
      <c r="C9" s="379">
        <f>+BalGral!H377</f>
        <v>339307360</v>
      </c>
    </row>
    <row r="10" spans="1:4">
      <c r="A10" s="188" t="s">
        <v>212</v>
      </c>
      <c r="B10" s="380">
        <f>SUM($B$8:B9)</f>
        <v>-7985948490</v>
      </c>
      <c r="C10" s="380">
        <f>SUM($C$8:C9)</f>
        <v>339307360</v>
      </c>
    </row>
    <row r="13" spans="1:4">
      <c r="B13" s="379"/>
    </row>
    <row r="15" spans="1:4">
      <c r="A15" s="180"/>
      <c r="B15" s="196"/>
      <c r="C15" s="180"/>
    </row>
    <row r="16" spans="1:4">
      <c r="A16" s="197"/>
      <c r="B16" s="196"/>
      <c r="C16" s="197"/>
    </row>
  </sheetData>
  <mergeCells count="1">
    <mergeCell ref="B6:C6"/>
  </mergeCells>
  <hyperlinks>
    <hyperlink ref="D1" location="BG!A1" display="BG" xr:uid="{00000000-0004-0000-1B00-000000000000}"/>
  </hyperlink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O82"/>
  <sheetViews>
    <sheetView showGridLines="0" tabSelected="1" topLeftCell="A31" zoomScale="70" zoomScaleNormal="70" workbookViewId="0">
      <selection activeCell="F67" sqref="F67"/>
    </sheetView>
  </sheetViews>
  <sheetFormatPr baseColWidth="10" defaultColWidth="11.44140625" defaultRowHeight="10.199999999999999"/>
  <cols>
    <col min="1" max="1" width="2.109375" style="484" customWidth="1"/>
    <col min="2" max="2" width="2" style="484" customWidth="1"/>
    <col min="3" max="3" width="2.33203125" style="484" customWidth="1"/>
    <col min="4" max="4" width="51.88671875" style="484" customWidth="1"/>
    <col min="5" max="5" width="10.33203125" style="485" customWidth="1"/>
    <col min="6" max="7" width="21.6640625" style="484" bestFit="1" customWidth="1"/>
    <col min="8" max="8" width="17.88671875" style="487" customWidth="1"/>
    <col min="9" max="9" width="13.5546875" style="487" customWidth="1"/>
    <col min="10" max="15" width="11.44140625" style="487"/>
    <col min="16" max="16384" width="11.44140625" style="484"/>
  </cols>
  <sheetData>
    <row r="1" spans="1:8" ht="13.8">
      <c r="D1" s="145"/>
      <c r="G1" s="486" t="s">
        <v>278</v>
      </c>
    </row>
    <row r="3" spans="1:8" ht="13.2">
      <c r="A3" s="606" t="s">
        <v>197</v>
      </c>
      <c r="B3" s="606"/>
      <c r="C3" s="606"/>
      <c r="D3" s="606"/>
      <c r="E3" s="606"/>
      <c r="F3" s="606"/>
      <c r="G3" s="606"/>
    </row>
    <row r="4" spans="1:8" ht="15" customHeight="1">
      <c r="A4" s="606" t="str">
        <f>IFERROR(IF(Indice!B6="","Al dia... de mes… de año 2XX2…","Al "&amp;DAY(Indice!B6)&amp;" de "&amp;VLOOKUP(MONTH(Indice!B6),Indice!S:T,2,0)&amp;" de "&amp;YEAR(Indice!B6)),"Al dia... de mes… de año 2XX2…")</f>
        <v>Al 30 de Septiembre de 2024</v>
      </c>
      <c r="B4" s="606"/>
      <c r="C4" s="606"/>
      <c r="D4" s="606"/>
      <c r="E4" s="606"/>
      <c r="F4" s="606"/>
      <c r="G4" s="606"/>
    </row>
    <row r="5" spans="1:8" ht="13.2">
      <c r="A5" s="607"/>
      <c r="B5" s="607"/>
      <c r="C5" s="607"/>
      <c r="D5" s="607"/>
      <c r="E5" s="607"/>
      <c r="F5" s="607"/>
      <c r="G5" s="607"/>
    </row>
    <row r="6" spans="1:8" ht="11.4">
      <c r="A6" s="488"/>
      <c r="B6" s="488"/>
      <c r="C6" s="488"/>
      <c r="D6" s="488"/>
      <c r="E6" s="489"/>
      <c r="F6" s="488"/>
      <c r="G6" s="488"/>
    </row>
    <row r="7" spans="1:8" ht="13.2">
      <c r="A7" s="488"/>
      <c r="B7" s="490"/>
      <c r="C7" s="490"/>
      <c r="D7" s="490"/>
      <c r="E7" s="491" t="s">
        <v>136</v>
      </c>
      <c r="F7" s="491">
        <f>IFERROR(IF(Indice!B6="","2XX2",YEAR(Indice!B6)),"2XX2")</f>
        <v>2024</v>
      </c>
      <c r="G7" s="491">
        <f>IFERROR(YEAR(Indice!B6-365),"2XX1")</f>
        <v>2023</v>
      </c>
    </row>
    <row r="8" spans="1:8" ht="13.2">
      <c r="B8" s="613" t="s">
        <v>137</v>
      </c>
      <c r="C8" s="613"/>
      <c r="D8" s="613"/>
      <c r="E8" s="492"/>
    </row>
    <row r="9" spans="1:8" ht="13.2">
      <c r="A9" s="488"/>
      <c r="B9" s="146" t="s">
        <v>138</v>
      </c>
      <c r="C9" s="139"/>
      <c r="D9" s="139"/>
      <c r="E9" s="493"/>
      <c r="F9" s="139"/>
      <c r="G9" s="494"/>
    </row>
    <row r="10" spans="1:8" ht="13.8">
      <c r="A10" s="488"/>
      <c r="B10" s="139"/>
      <c r="C10" s="605" t="s">
        <v>139</v>
      </c>
      <c r="D10" s="605"/>
      <c r="E10" s="495">
        <v>3</v>
      </c>
      <c r="F10" s="496">
        <f>+'Nota 3'!C17</f>
        <v>1517609</v>
      </c>
      <c r="G10" s="496">
        <f>'Nota 3'!D17</f>
        <v>92466835</v>
      </c>
    </row>
    <row r="11" spans="1:8" ht="13.8">
      <c r="A11" s="488"/>
      <c r="B11" s="139"/>
      <c r="C11" s="605" t="s">
        <v>817</v>
      </c>
      <c r="D11" s="605"/>
      <c r="E11" s="495">
        <v>4</v>
      </c>
      <c r="F11" s="496">
        <f>+'Nota 4'!B26</f>
        <v>3551200000</v>
      </c>
      <c r="G11" s="496">
        <f>'Nota 4'!C26</f>
        <v>61200000</v>
      </c>
    </row>
    <row r="12" spans="1:8" ht="13.8">
      <c r="A12" s="488"/>
      <c r="B12" s="139"/>
      <c r="C12" s="605" t="s">
        <v>1500</v>
      </c>
      <c r="D12" s="605"/>
      <c r="E12" s="495">
        <v>5</v>
      </c>
      <c r="F12" s="496">
        <f>+'Nota 5'!C13</f>
        <v>27750000</v>
      </c>
      <c r="G12" s="496">
        <f>'Nota 5'!D13</f>
        <v>27750000</v>
      </c>
    </row>
    <row r="13" spans="1:8" ht="13.8">
      <c r="A13" s="497"/>
      <c r="B13" s="139"/>
      <c r="C13" s="605" t="s">
        <v>37</v>
      </c>
      <c r="D13" s="605"/>
      <c r="E13" s="495">
        <v>6</v>
      </c>
      <c r="F13" s="496">
        <f>+'Nota 6'!B17</f>
        <v>388266869</v>
      </c>
      <c r="G13" s="496">
        <f>'Nota 6'!C17</f>
        <v>397925587</v>
      </c>
    </row>
    <row r="14" spans="1:8" ht="13.8">
      <c r="A14" s="488"/>
      <c r="B14" s="139"/>
      <c r="C14" s="605" t="s">
        <v>141</v>
      </c>
      <c r="D14" s="605"/>
      <c r="E14" s="495">
        <v>7</v>
      </c>
      <c r="F14" s="496">
        <f>+'Nota 7'!B15</f>
        <v>0</v>
      </c>
      <c r="G14" s="496">
        <f>'Nota 7'!C15</f>
        <v>0</v>
      </c>
    </row>
    <row r="15" spans="1:8" ht="13.2">
      <c r="A15" s="488"/>
      <c r="B15" s="139"/>
      <c r="C15" s="146" t="s">
        <v>204</v>
      </c>
      <c r="D15" s="139"/>
      <c r="E15" s="493"/>
      <c r="F15" s="498">
        <f>+SUM(F10:F14)</f>
        <v>3968734478</v>
      </c>
      <c r="G15" s="498">
        <f>SUM(G10:G14)</f>
        <v>579342422</v>
      </c>
      <c r="H15" s="499"/>
    </row>
    <row r="16" spans="1:8" ht="13.2">
      <c r="A16" s="488"/>
      <c r="B16" s="146" t="s">
        <v>142</v>
      </c>
      <c r="C16" s="139"/>
      <c r="D16" s="139"/>
      <c r="E16" s="493"/>
      <c r="F16" s="151"/>
      <c r="G16" s="500"/>
    </row>
    <row r="17" spans="1:7" ht="13.8">
      <c r="A17" s="488"/>
      <c r="B17" s="139"/>
      <c r="C17" s="605" t="s">
        <v>143</v>
      </c>
      <c r="D17" s="605"/>
      <c r="E17" s="495">
        <v>6</v>
      </c>
      <c r="F17" s="496">
        <f>+'Nota 6'!F17</f>
        <v>0</v>
      </c>
      <c r="G17" s="496">
        <f>+'Nota 6'!G17</f>
        <v>3658490</v>
      </c>
    </row>
    <row r="18" spans="1:7" ht="13.8">
      <c r="A18" s="488"/>
      <c r="B18" s="139"/>
      <c r="C18" s="145" t="s">
        <v>1500</v>
      </c>
      <c r="D18" s="145"/>
      <c r="E18" s="495">
        <v>5</v>
      </c>
      <c r="F18" s="496">
        <f>+'Nota 5'!C54</f>
        <v>0</v>
      </c>
      <c r="G18" s="496">
        <f>+'Nota 5'!D54</f>
        <v>0</v>
      </c>
    </row>
    <row r="19" spans="1:7" ht="13.8">
      <c r="A19" s="488"/>
      <c r="B19" s="139"/>
      <c r="C19" s="605" t="s">
        <v>303</v>
      </c>
      <c r="D19" s="605"/>
      <c r="E19" s="495">
        <v>8</v>
      </c>
      <c r="F19" s="496">
        <f>'Nota 8'!B8</f>
        <v>6954000000</v>
      </c>
      <c r="G19" s="500">
        <f>'Nota 8'!C8</f>
        <v>5000000</v>
      </c>
    </row>
    <row r="20" spans="1:7" ht="13.8">
      <c r="A20" s="488"/>
      <c r="B20" s="139"/>
      <c r="C20" s="605" t="s">
        <v>304</v>
      </c>
      <c r="D20" s="605"/>
      <c r="E20" s="495">
        <v>9</v>
      </c>
      <c r="F20" s="496">
        <f>'Nota 9'!L24</f>
        <v>50028286</v>
      </c>
      <c r="G20" s="500">
        <f>+'Nota 9'!M24</f>
        <v>284318928</v>
      </c>
    </row>
    <row r="21" spans="1:7" ht="13.8">
      <c r="A21" s="488"/>
      <c r="B21" s="139"/>
      <c r="C21" s="605" t="s">
        <v>160</v>
      </c>
      <c r="D21" s="605"/>
      <c r="E21" s="495">
        <v>10</v>
      </c>
      <c r="F21" s="496">
        <f>'Nota 10'!B19</f>
        <v>0</v>
      </c>
      <c r="G21" s="500">
        <f>'Nota 10'!C19</f>
        <v>0</v>
      </c>
    </row>
    <row r="22" spans="1:7" ht="13.8">
      <c r="A22" s="488"/>
      <c r="B22" s="139"/>
      <c r="C22" s="605" t="s">
        <v>84</v>
      </c>
      <c r="D22" s="605"/>
      <c r="E22" s="495">
        <v>11</v>
      </c>
      <c r="F22" s="496">
        <f>'Nota 11'!B11</f>
        <v>543505297</v>
      </c>
      <c r="G22" s="500">
        <f>'Nota 11'!C11</f>
        <v>542659843</v>
      </c>
    </row>
    <row r="23" spans="1:7" ht="13.8">
      <c r="A23" s="488"/>
      <c r="B23" s="139"/>
      <c r="C23" s="605" t="s">
        <v>832</v>
      </c>
      <c r="D23" s="605"/>
      <c r="E23" s="495">
        <v>12</v>
      </c>
      <c r="F23" s="496">
        <f>'Nota 12'!B11</f>
        <v>182210899</v>
      </c>
      <c r="G23" s="500">
        <f>+'Nota 12'!C11</f>
        <v>182210899</v>
      </c>
    </row>
    <row r="24" spans="1:7" ht="13.8">
      <c r="A24" s="488"/>
      <c r="B24" s="139"/>
      <c r="C24" s="605" t="s">
        <v>817</v>
      </c>
      <c r="D24" s="605"/>
      <c r="E24" s="495">
        <v>4</v>
      </c>
      <c r="F24" s="496">
        <f>+'Nota 4'!F14</f>
        <v>300000000</v>
      </c>
      <c r="G24" s="496">
        <f>+'Nota 4'!G14</f>
        <v>300000000</v>
      </c>
    </row>
    <row r="25" spans="1:7" ht="13.8">
      <c r="A25" s="488"/>
      <c r="B25" s="139"/>
      <c r="C25" s="145" t="s">
        <v>836</v>
      </c>
      <c r="D25" s="145"/>
      <c r="E25" s="495">
        <v>41</v>
      </c>
      <c r="F25" s="496">
        <f>+'Nota 41'!B14</f>
        <v>0</v>
      </c>
      <c r="G25" s="496">
        <f>+'Nota 41'!C14</f>
        <v>15000000000</v>
      </c>
    </row>
    <row r="26" spans="1:7" ht="13.2">
      <c r="A26" s="488"/>
      <c r="B26" s="139"/>
      <c r="C26" s="610" t="s">
        <v>221</v>
      </c>
      <c r="D26" s="610"/>
      <c r="E26" s="493"/>
      <c r="F26" s="498">
        <f>SUM(F17:F25)</f>
        <v>8029744482</v>
      </c>
      <c r="G26" s="498">
        <f>SUM(G17:G25)</f>
        <v>16317848160</v>
      </c>
    </row>
    <row r="27" spans="1:7" ht="13.2">
      <c r="A27" s="488"/>
      <c r="B27" s="615" t="s">
        <v>161</v>
      </c>
      <c r="C27" s="615"/>
      <c r="D27" s="615"/>
      <c r="E27" s="493"/>
      <c r="F27" s="501">
        <f>+F15+F26</f>
        <v>11998478960</v>
      </c>
      <c r="G27" s="502">
        <f>+G15+G26</f>
        <v>16897190582</v>
      </c>
    </row>
    <row r="28" spans="1:7" ht="16.8">
      <c r="B28" s="614" t="s">
        <v>162</v>
      </c>
      <c r="C28" s="614"/>
      <c r="D28" s="614"/>
      <c r="E28" s="492"/>
      <c r="F28" s="503"/>
      <c r="G28" s="504"/>
    </row>
    <row r="29" spans="1:7" ht="13.2">
      <c r="A29" s="488"/>
      <c r="B29" s="146" t="s">
        <v>163</v>
      </c>
      <c r="C29" s="139"/>
      <c r="D29" s="139"/>
      <c r="E29" s="493"/>
      <c r="F29" s="505"/>
      <c r="G29" s="500"/>
    </row>
    <row r="30" spans="1:7" ht="13.8">
      <c r="A30" s="488"/>
      <c r="B30" s="139"/>
      <c r="C30" s="605" t="s">
        <v>71</v>
      </c>
      <c r="D30" s="605"/>
      <c r="E30" s="495">
        <v>13</v>
      </c>
      <c r="F30" s="496">
        <f>'Nota 13'!D12</f>
        <v>370883928</v>
      </c>
      <c r="G30" s="500">
        <f>'Nota 13'!E12</f>
        <v>453091463</v>
      </c>
    </row>
    <row r="31" spans="1:7" ht="13.8">
      <c r="A31" s="488"/>
      <c r="B31" s="139"/>
      <c r="C31" s="611" t="s">
        <v>165</v>
      </c>
      <c r="D31" s="611"/>
      <c r="E31" s="495">
        <v>14</v>
      </c>
      <c r="F31" s="496">
        <f>'Nota 14'!E29</f>
        <v>0</v>
      </c>
      <c r="G31" s="500">
        <f>'Nota 14'!K29</f>
        <v>0</v>
      </c>
    </row>
    <row r="32" spans="1:7" ht="13.8">
      <c r="A32" s="488"/>
      <c r="B32" s="139"/>
      <c r="C32" s="605" t="s">
        <v>92</v>
      </c>
      <c r="D32" s="605"/>
      <c r="E32" s="495">
        <v>15</v>
      </c>
      <c r="F32" s="496">
        <f>'Nota 15'!B15</f>
        <v>0</v>
      </c>
      <c r="G32" s="500">
        <f>'Nota 15'!C15</f>
        <v>0</v>
      </c>
    </row>
    <row r="33" spans="1:9" ht="13.8">
      <c r="A33" s="488"/>
      <c r="B33" s="139"/>
      <c r="C33" s="605" t="s">
        <v>52</v>
      </c>
      <c r="D33" s="605"/>
      <c r="E33" s="495">
        <v>16</v>
      </c>
      <c r="F33" s="496">
        <f>'Nota 16'!B12</f>
        <v>190910107</v>
      </c>
      <c r="G33" s="500">
        <f>'Nota 16'!C12</f>
        <v>38886596</v>
      </c>
    </row>
    <row r="34" spans="1:9" ht="13.8">
      <c r="A34" s="488"/>
      <c r="B34" s="139"/>
      <c r="C34" s="605" t="s">
        <v>53</v>
      </c>
      <c r="D34" s="605"/>
      <c r="E34" s="495">
        <v>17</v>
      </c>
      <c r="F34" s="496">
        <f>'Nota 17'!B12</f>
        <v>142744386</v>
      </c>
      <c r="G34" s="500">
        <f>'Nota 17'!C12</f>
        <v>223816774</v>
      </c>
    </row>
    <row r="35" spans="1:9" ht="13.8">
      <c r="A35" s="488"/>
      <c r="B35" s="139"/>
      <c r="C35" s="605" t="s">
        <v>54</v>
      </c>
      <c r="D35" s="605"/>
      <c r="E35" s="495">
        <v>18</v>
      </c>
      <c r="F35" s="496">
        <f>'Nota 18'!B17</f>
        <v>2624652510</v>
      </c>
      <c r="G35" s="500">
        <f>'Nota 18'!C17</f>
        <v>2901663</v>
      </c>
    </row>
    <row r="36" spans="1:9" ht="13.8">
      <c r="A36" s="488"/>
      <c r="B36" s="139"/>
      <c r="C36" s="605" t="s">
        <v>166</v>
      </c>
      <c r="D36" s="605"/>
      <c r="E36" s="495">
        <v>19</v>
      </c>
      <c r="F36" s="496">
        <f>'Nota 19'!B16</f>
        <v>917476303</v>
      </c>
      <c r="G36" s="500">
        <f>'Nota 19'!C16</f>
        <v>101426510</v>
      </c>
    </row>
    <row r="37" spans="1:9" ht="13.65" customHeight="1">
      <c r="A37" s="488"/>
      <c r="B37" s="139"/>
      <c r="C37" s="146" t="s">
        <v>164</v>
      </c>
      <c r="D37" s="139"/>
      <c r="E37" s="493"/>
      <c r="F37" s="498">
        <f>SUM(F30:F36)</f>
        <v>4246667234</v>
      </c>
      <c r="G37" s="498">
        <f>SUM(G30:G36)</f>
        <v>820123006</v>
      </c>
      <c r="I37" s="151"/>
    </row>
    <row r="38" spans="1:9" ht="13.2">
      <c r="A38" s="488"/>
      <c r="B38" s="146" t="s">
        <v>167</v>
      </c>
      <c r="C38" s="139"/>
      <c r="D38" s="139"/>
      <c r="E38" s="493"/>
      <c r="F38" s="151"/>
      <c r="G38" s="151"/>
    </row>
    <row r="39" spans="1:9" ht="13.8">
      <c r="A39" s="488"/>
      <c r="B39" s="139"/>
      <c r="C39" s="605" t="s">
        <v>71</v>
      </c>
      <c r="D39" s="605"/>
      <c r="E39" s="495">
        <v>13</v>
      </c>
      <c r="F39" s="496">
        <f>+'Nota 13'!D21</f>
        <v>0</v>
      </c>
      <c r="G39" s="500">
        <f>'Nota 14'!K52</f>
        <v>0</v>
      </c>
    </row>
    <row r="40" spans="1:9" ht="13.8">
      <c r="A40" s="488"/>
      <c r="B40" s="139"/>
      <c r="C40" s="605" t="s">
        <v>168</v>
      </c>
      <c r="D40" s="605"/>
      <c r="E40" s="495">
        <v>14</v>
      </c>
      <c r="F40" s="496">
        <f>'Nota 14'!E53</f>
        <v>0</v>
      </c>
      <c r="G40" s="500">
        <f>'Nota 14'!K53</f>
        <v>0</v>
      </c>
    </row>
    <row r="41" spans="1:9" ht="13.8">
      <c r="A41" s="488"/>
      <c r="B41" s="139"/>
      <c r="C41" s="605" t="s">
        <v>255</v>
      </c>
      <c r="D41" s="605"/>
      <c r="E41" s="495">
        <v>19</v>
      </c>
      <c r="F41" s="496">
        <f>'Nota 19'!F19</f>
        <v>3421505531</v>
      </c>
      <c r="G41" s="500">
        <f>'Nota 19'!G19</f>
        <v>3421505531</v>
      </c>
    </row>
    <row r="42" spans="1:9" ht="13.2">
      <c r="A42" s="488"/>
      <c r="B42" s="139"/>
      <c r="C42" s="146" t="s">
        <v>230</v>
      </c>
      <c r="D42" s="139"/>
      <c r="E42" s="493"/>
      <c r="F42" s="498">
        <f>SUM(F39:F41)</f>
        <v>3421505531</v>
      </c>
      <c r="G42" s="498">
        <f>SUM(G39:G41)</f>
        <v>3421505531</v>
      </c>
    </row>
    <row r="43" spans="1:9" ht="6" customHeight="1">
      <c r="A43" s="488"/>
      <c r="B43" s="139"/>
      <c r="C43" s="139"/>
      <c r="D43" s="506"/>
      <c r="E43" s="507"/>
      <c r="F43" s="151"/>
      <c r="G43" s="500"/>
    </row>
    <row r="44" spans="1:9" ht="13.2">
      <c r="A44" s="488"/>
      <c r="B44" s="614" t="s">
        <v>305</v>
      </c>
      <c r="C44" s="614"/>
      <c r="D44" s="614"/>
      <c r="E44" s="508"/>
      <c r="F44" s="501">
        <f>+F37+F42</f>
        <v>7668172765</v>
      </c>
      <c r="G44" s="501">
        <f>+G37+G42</f>
        <v>4241628537</v>
      </c>
    </row>
    <row r="45" spans="1:9" ht="13.8">
      <c r="B45" s="614" t="s">
        <v>38</v>
      </c>
      <c r="C45" s="614"/>
      <c r="D45" s="614"/>
      <c r="E45" s="492"/>
      <c r="F45" s="509"/>
      <c r="G45" s="509"/>
    </row>
    <row r="46" spans="1:9" ht="13.8">
      <c r="A46" s="488"/>
      <c r="B46" s="139"/>
      <c r="C46" s="605" t="s">
        <v>170</v>
      </c>
      <c r="D46" s="605"/>
      <c r="E46" s="495">
        <v>20</v>
      </c>
      <c r="F46" s="496">
        <f>'Nota 20'!B12</f>
        <v>12110536010</v>
      </c>
      <c r="G46" s="496">
        <f>'Nota 20'!C12</f>
        <v>12110536010</v>
      </c>
    </row>
    <row r="47" spans="1:9" ht="13.8">
      <c r="A47" s="488"/>
      <c r="B47" s="139"/>
      <c r="C47" s="605" t="s">
        <v>39</v>
      </c>
      <c r="D47" s="605"/>
      <c r="E47" s="486">
        <v>21</v>
      </c>
      <c r="F47" s="496">
        <f>' Nota 21'!B8</f>
        <v>0</v>
      </c>
      <c r="G47" s="496">
        <f>' Nota 21'!C8</f>
        <v>0</v>
      </c>
    </row>
    <row r="48" spans="1:9" ht="13.8">
      <c r="A48" s="497"/>
      <c r="B48" s="139"/>
      <c r="C48" s="605" t="s">
        <v>62</v>
      </c>
      <c r="D48" s="605"/>
      <c r="E48" s="486">
        <v>21</v>
      </c>
      <c r="F48" s="496">
        <f>' Nota 21'!B12</f>
        <v>49945282</v>
      </c>
      <c r="G48" s="496">
        <f>' Nota 21'!C12</f>
        <v>49945282</v>
      </c>
    </row>
    <row r="49" spans="1:15" ht="13.8">
      <c r="A49" s="488"/>
      <c r="B49" s="139"/>
      <c r="C49" s="605" t="s">
        <v>171</v>
      </c>
      <c r="D49" s="605"/>
      <c r="E49" s="486">
        <v>21</v>
      </c>
      <c r="F49" s="496">
        <f>' Nota 21'!B16</f>
        <v>0</v>
      </c>
      <c r="G49" s="496">
        <f>' Nota 21'!C16</f>
        <v>0</v>
      </c>
    </row>
    <row r="50" spans="1:15" ht="13.8">
      <c r="A50" s="488"/>
      <c r="B50" s="139"/>
      <c r="C50" s="605" t="s">
        <v>172</v>
      </c>
      <c r="D50" s="605"/>
      <c r="E50" s="486">
        <v>21</v>
      </c>
      <c r="F50" s="496">
        <f>' Nota 21'!B20</f>
        <v>0</v>
      </c>
      <c r="G50" s="496">
        <f>' Nota 21'!C20</f>
        <v>0</v>
      </c>
    </row>
    <row r="51" spans="1:15" ht="13.8">
      <c r="A51" s="488"/>
      <c r="B51" s="139"/>
      <c r="C51" s="145" t="s">
        <v>856</v>
      </c>
      <c r="D51" s="145"/>
      <c r="E51" s="486">
        <v>21</v>
      </c>
      <c r="F51" s="496">
        <f>+' Nota 21'!B27</f>
        <v>155773393</v>
      </c>
      <c r="G51" s="496">
        <f>+' Nota 21'!C27</f>
        <v>155773393</v>
      </c>
    </row>
    <row r="52" spans="1:15" ht="13.8">
      <c r="A52" s="488"/>
      <c r="B52" s="139"/>
      <c r="C52" s="605" t="s">
        <v>55</v>
      </c>
      <c r="D52" s="605"/>
      <c r="E52" s="495">
        <v>22</v>
      </c>
      <c r="F52" s="496">
        <f>'Nota 22'!B8</f>
        <v>0</v>
      </c>
      <c r="G52" s="496">
        <f>'Nota 22'!C8</f>
        <v>0</v>
      </c>
    </row>
    <row r="53" spans="1:15" ht="13.8">
      <c r="A53" s="488"/>
      <c r="B53" s="139"/>
      <c r="C53" s="605" t="s">
        <v>40</v>
      </c>
      <c r="D53" s="605"/>
      <c r="E53" s="495">
        <v>23</v>
      </c>
      <c r="F53" s="496">
        <f>'Nota 23'!B10</f>
        <v>-7985948490</v>
      </c>
      <c r="G53" s="496">
        <f>'Nota 23'!C10</f>
        <v>339307360</v>
      </c>
    </row>
    <row r="54" spans="1:15" ht="13.2">
      <c r="A54" s="488"/>
      <c r="B54" s="139"/>
      <c r="C54" s="609" t="s">
        <v>47</v>
      </c>
      <c r="D54" s="609"/>
      <c r="E54" s="493"/>
      <c r="F54" s="496">
        <f>SUM(F46:F53)</f>
        <v>4330306195</v>
      </c>
      <c r="G54" s="496">
        <f>SUM(G46:G53)</f>
        <v>12655562045</v>
      </c>
    </row>
    <row r="55" spans="1:15" ht="13.8">
      <c r="A55" s="488"/>
      <c r="B55" s="139"/>
      <c r="C55" s="605" t="s">
        <v>56</v>
      </c>
      <c r="D55" s="605"/>
      <c r="E55" s="495">
        <v>24</v>
      </c>
      <c r="F55" s="496">
        <f>'Nota 24'!B8</f>
        <v>0</v>
      </c>
      <c r="G55" s="496">
        <f>'Nota 24'!C8</f>
        <v>0</v>
      </c>
    </row>
    <row r="56" spans="1:15" ht="13.2">
      <c r="A56" s="488"/>
      <c r="B56" s="614" t="s">
        <v>173</v>
      </c>
      <c r="C56" s="614"/>
      <c r="D56" s="614"/>
      <c r="E56" s="508"/>
      <c r="F56" s="501">
        <f>F54</f>
        <v>4330306195</v>
      </c>
      <c r="G56" s="501">
        <f>G54</f>
        <v>12655562045</v>
      </c>
    </row>
    <row r="57" spans="1:15" ht="13.2">
      <c r="A57" s="488"/>
      <c r="B57" s="614" t="s">
        <v>174</v>
      </c>
      <c r="C57" s="614"/>
      <c r="D57" s="614"/>
      <c r="E57" s="510"/>
      <c r="F57" s="501">
        <f>+F44+F56</f>
        <v>11998478960</v>
      </c>
      <c r="G57" s="501">
        <f>+G44+G56</f>
        <v>16897190582</v>
      </c>
    </row>
    <row r="58" spans="1:15" ht="13.2">
      <c r="A58" s="488"/>
      <c r="B58" s="146"/>
      <c r="C58" s="139"/>
      <c r="D58" s="139"/>
      <c r="E58" s="493"/>
      <c r="F58" s="511"/>
      <c r="G58" s="151"/>
    </row>
    <row r="59" spans="1:15" ht="11.4">
      <c r="B59" s="488" t="s">
        <v>302</v>
      </c>
      <c r="C59" s="488"/>
      <c r="D59" s="488"/>
      <c r="E59" s="512"/>
      <c r="F59" s="513"/>
      <c r="G59" s="513"/>
    </row>
    <row r="60" spans="1:15" ht="12">
      <c r="A60" s="488"/>
      <c r="B60" s="514"/>
      <c r="C60" s="488"/>
      <c r="D60" s="488"/>
      <c r="E60" s="512"/>
      <c r="F60" s="513">
        <f>+F27-F44-F56</f>
        <v>0</v>
      </c>
      <c r="G60" s="513">
        <f>+G27-G44-G56</f>
        <v>0</v>
      </c>
    </row>
    <row r="61" spans="1:15" ht="12">
      <c r="A61" s="488"/>
      <c r="B61" s="514"/>
      <c r="C61" s="488"/>
      <c r="D61" s="488"/>
      <c r="E61" s="512"/>
      <c r="F61" s="513"/>
      <c r="G61" s="513"/>
    </row>
    <row r="62" spans="1:15" ht="12">
      <c r="A62" s="488"/>
      <c r="B62" s="514"/>
      <c r="C62" s="488"/>
      <c r="D62" s="488"/>
      <c r="E62" s="512"/>
      <c r="F62" s="513"/>
      <c r="G62" s="513"/>
    </row>
    <row r="63" spans="1:15" ht="11.4">
      <c r="A63" s="488"/>
      <c r="B63" s="488"/>
      <c r="C63" s="488"/>
      <c r="D63" s="488"/>
      <c r="E63" s="512"/>
      <c r="F63" s="513"/>
      <c r="G63" s="513"/>
    </row>
    <row r="64" spans="1:15" s="519" customFormat="1" ht="15">
      <c r="A64" s="515"/>
      <c r="B64" s="516"/>
      <c r="C64" s="516"/>
      <c r="D64" s="516"/>
      <c r="E64" s="517"/>
      <c r="F64" s="608"/>
      <c r="G64" s="608"/>
      <c r="H64" s="518"/>
      <c r="I64" s="518"/>
      <c r="J64" s="518"/>
      <c r="K64" s="518"/>
      <c r="L64" s="518"/>
      <c r="M64" s="518"/>
      <c r="N64" s="518"/>
      <c r="O64" s="518"/>
    </row>
    <row r="65" spans="1:15" s="519" customFormat="1" ht="15.6">
      <c r="B65" s="520"/>
      <c r="C65" s="520"/>
      <c r="D65" s="521"/>
      <c r="E65" s="522"/>
      <c r="F65" s="604"/>
      <c r="G65" s="604"/>
      <c r="H65" s="518"/>
      <c r="I65" s="518"/>
      <c r="J65" s="518"/>
      <c r="K65" s="518"/>
      <c r="L65" s="518"/>
      <c r="M65" s="518"/>
      <c r="N65" s="518"/>
      <c r="O65" s="518"/>
    </row>
    <row r="66" spans="1:15" s="519" customFormat="1" ht="15">
      <c r="A66" s="515"/>
      <c r="B66" s="515"/>
      <c r="C66" s="515"/>
      <c r="D66" s="523"/>
      <c r="E66" s="508"/>
      <c r="F66" s="607"/>
      <c r="G66" s="607"/>
      <c r="H66" s="607"/>
      <c r="I66" s="518"/>
      <c r="J66" s="518"/>
      <c r="K66" s="518"/>
      <c r="L66" s="518"/>
      <c r="M66" s="518"/>
      <c r="N66" s="518"/>
      <c r="O66" s="518"/>
    </row>
    <row r="67" spans="1:15" s="519" customFormat="1" ht="15">
      <c r="A67" s="515"/>
      <c r="B67" s="515"/>
      <c r="C67" s="515"/>
      <c r="D67" s="211"/>
      <c r="E67" s="508"/>
      <c r="F67" s="524"/>
      <c r="G67" s="157"/>
      <c r="H67" s="206"/>
      <c r="I67" s="518"/>
      <c r="J67" s="518"/>
      <c r="K67" s="518"/>
      <c r="L67" s="518"/>
      <c r="M67" s="518"/>
      <c r="N67" s="518"/>
      <c r="O67" s="518"/>
    </row>
    <row r="68" spans="1:15" s="519" customFormat="1" ht="15.6">
      <c r="A68" s="515"/>
      <c r="B68" s="515"/>
      <c r="C68" s="515"/>
      <c r="D68" s="525"/>
      <c r="E68" s="526"/>
      <c r="F68" s="525"/>
      <c r="G68" s="515"/>
      <c r="H68" s="518"/>
      <c r="I68" s="518"/>
      <c r="J68" s="518"/>
      <c r="K68" s="518"/>
      <c r="L68" s="518"/>
      <c r="M68" s="518"/>
      <c r="N68" s="518"/>
      <c r="O68" s="518"/>
    </row>
    <row r="69" spans="1:15" s="519" customFormat="1" ht="15">
      <c r="E69" s="527"/>
      <c r="F69" s="608"/>
      <c r="G69" s="608"/>
      <c r="H69" s="518"/>
      <c r="I69" s="518"/>
      <c r="J69" s="518"/>
      <c r="K69" s="518"/>
      <c r="L69" s="518"/>
      <c r="M69" s="518"/>
      <c r="N69" s="518"/>
      <c r="O69" s="518"/>
    </row>
    <row r="70" spans="1:15" s="519" customFormat="1" ht="15.6">
      <c r="B70" s="525"/>
      <c r="C70" s="525"/>
      <c r="D70" s="525"/>
      <c r="E70" s="526"/>
      <c r="F70" s="604"/>
      <c r="G70" s="604"/>
      <c r="H70" s="518"/>
      <c r="I70" s="518"/>
      <c r="J70" s="518"/>
      <c r="K70" s="518"/>
      <c r="L70" s="518"/>
      <c r="M70" s="518"/>
      <c r="N70" s="518"/>
      <c r="O70" s="518"/>
    </row>
    <row r="71" spans="1:15" s="525" customFormat="1" ht="15.6">
      <c r="B71" s="612"/>
      <c r="C71" s="612"/>
      <c r="D71" s="612"/>
      <c r="E71" s="526"/>
      <c r="H71" s="528"/>
      <c r="I71" s="528"/>
      <c r="J71" s="528"/>
      <c r="K71" s="528"/>
      <c r="L71" s="528"/>
      <c r="M71" s="528"/>
      <c r="N71" s="528"/>
      <c r="O71" s="528"/>
    </row>
    <row r="72" spans="1:15" ht="13.2">
      <c r="A72" s="139"/>
      <c r="B72" s="139"/>
      <c r="C72" s="494"/>
      <c r="D72" s="208"/>
      <c r="E72" s="493"/>
      <c r="F72" s="208"/>
      <c r="G72" s="139"/>
    </row>
    <row r="73" spans="1:15">
      <c r="C73" s="529"/>
      <c r="D73" s="530"/>
      <c r="E73" s="531"/>
      <c r="F73" s="530"/>
    </row>
    <row r="74" spans="1:15">
      <c r="D74" s="532"/>
      <c r="E74" s="533"/>
      <c r="F74" s="532"/>
    </row>
    <row r="75" spans="1:15">
      <c r="D75" s="532"/>
      <c r="E75" s="533"/>
      <c r="F75" s="532"/>
    </row>
    <row r="76" spans="1:15">
      <c r="D76" s="532"/>
      <c r="E76" s="533"/>
      <c r="F76" s="532"/>
    </row>
    <row r="77" spans="1:15">
      <c r="D77" s="532"/>
      <c r="E77" s="533"/>
      <c r="F77" s="532"/>
    </row>
    <row r="78" spans="1:15">
      <c r="D78" s="532"/>
      <c r="E78" s="533"/>
      <c r="F78" s="532"/>
    </row>
    <row r="79" spans="1:15">
      <c r="E79" s="534"/>
    </row>
    <row r="80" spans="1:15">
      <c r="C80" s="535"/>
      <c r="E80" s="534"/>
    </row>
    <row r="81" spans="3:6">
      <c r="C81" s="529"/>
      <c r="D81" s="530"/>
      <c r="E81" s="531"/>
      <c r="F81" s="530"/>
    </row>
    <row r="82" spans="3:6">
      <c r="D82" s="530"/>
      <c r="E82" s="536"/>
      <c r="F82" s="530"/>
    </row>
  </sheetData>
  <mergeCells count="48">
    <mergeCell ref="F66:H66"/>
    <mergeCell ref="F70:G70"/>
    <mergeCell ref="B71:D71"/>
    <mergeCell ref="B8:D8"/>
    <mergeCell ref="B28:D28"/>
    <mergeCell ref="B45:D45"/>
    <mergeCell ref="B44:D44"/>
    <mergeCell ref="B56:D56"/>
    <mergeCell ref="F69:G69"/>
    <mergeCell ref="B27:D27"/>
    <mergeCell ref="B57:D57"/>
    <mergeCell ref="C36:D36"/>
    <mergeCell ref="C39:D39"/>
    <mergeCell ref="C41:D41"/>
    <mergeCell ref="C46:D46"/>
    <mergeCell ref="C48:D48"/>
    <mergeCell ref="C47:D47"/>
    <mergeCell ref="A3:G3"/>
    <mergeCell ref="A5:G5"/>
    <mergeCell ref="F64:G64"/>
    <mergeCell ref="C53:D53"/>
    <mergeCell ref="C54:D54"/>
    <mergeCell ref="C26:D26"/>
    <mergeCell ref="C21:D21"/>
    <mergeCell ref="C22:D22"/>
    <mergeCell ref="C17:D17"/>
    <mergeCell ref="C19:D19"/>
    <mergeCell ref="C20:D20"/>
    <mergeCell ref="C31:D31"/>
    <mergeCell ref="A4:G4"/>
    <mergeCell ref="C24:D24"/>
    <mergeCell ref="C40:D40"/>
    <mergeCell ref="F65:G65"/>
    <mergeCell ref="C10:D10"/>
    <mergeCell ref="C11:D11"/>
    <mergeCell ref="C12:D12"/>
    <mergeCell ref="C13:D13"/>
    <mergeCell ref="C14:D14"/>
    <mergeCell ref="C23:D23"/>
    <mergeCell ref="C30:D30"/>
    <mergeCell ref="C32:D32"/>
    <mergeCell ref="C33:D33"/>
    <mergeCell ref="C34:D34"/>
    <mergeCell ref="C35:D35"/>
    <mergeCell ref="C55:D55"/>
    <mergeCell ref="C49:D49"/>
    <mergeCell ref="C50:D50"/>
    <mergeCell ref="C52:D52"/>
  </mergeCells>
  <hyperlinks>
    <hyperlink ref="E10" location="'Nota 3'!A1" display="'Nota 3'!A1" xr:uid="{00000000-0004-0000-0100-000000000000}"/>
    <hyperlink ref="E11" location="'Nota 4'!A1" display="'Nota 4'!A1" xr:uid="{00000000-0004-0000-0100-000001000000}"/>
    <hyperlink ref="E12" location="'Nota 5'!A1" display="'Nota 5'!A1" xr:uid="{00000000-0004-0000-0100-000002000000}"/>
    <hyperlink ref="E13" location="'Nota 6'!A1" display="'Nota 6'!A1" xr:uid="{00000000-0004-0000-0100-000003000000}"/>
    <hyperlink ref="E14" location="'Nota 7'!A1" display="'Nota 7'!A1" xr:uid="{00000000-0004-0000-0100-000004000000}"/>
    <hyperlink ref="E17" location="'Nota 6'!A1" display="'Nota 6'!A1" xr:uid="{00000000-0004-0000-0100-000005000000}"/>
    <hyperlink ref="E19" location="'Nota 8'!A1" display="'Nota 8'!A1" xr:uid="{00000000-0004-0000-0100-000006000000}"/>
    <hyperlink ref="E20" location="'Nota 9'!A1" display="'Nota 9'!A1" xr:uid="{00000000-0004-0000-0100-000007000000}"/>
    <hyperlink ref="E21" location="'Nota 10'!A1" display="'Nota 10'!A1" xr:uid="{00000000-0004-0000-0100-000008000000}"/>
    <hyperlink ref="E22" location="'Nota 11'!A1" display="'Nota 11'!A1" xr:uid="{00000000-0004-0000-0100-000009000000}"/>
    <hyperlink ref="E23" location="'Nota 12'!A1" display="'Nota 12'!A1" xr:uid="{00000000-0004-0000-0100-00000A000000}"/>
    <hyperlink ref="E30" location="'Nota 13'!A1" display="'Nota 13'!A1" xr:uid="{00000000-0004-0000-0100-00000B000000}"/>
    <hyperlink ref="E31" location="'Nota 14'!A1" display="'Nota 14'!A1" xr:uid="{00000000-0004-0000-0100-00000C000000}"/>
    <hyperlink ref="E32" location="'Nota 15'!A1" display="'Nota 15'!A1" xr:uid="{00000000-0004-0000-0100-00000E000000}"/>
    <hyperlink ref="E33" location="'Nota 16'!A1" display="'Nota 16'!A1" xr:uid="{00000000-0004-0000-0100-00000F000000}"/>
    <hyperlink ref="E34" location="'Nota 17'!A1" display="'Nota 17'!A1" xr:uid="{00000000-0004-0000-0100-000010000000}"/>
    <hyperlink ref="E35" location="'Nota 18'!A1" display="'Nota 18'!A1" xr:uid="{00000000-0004-0000-0100-000011000000}"/>
    <hyperlink ref="E36" location="'Nota 19'!A1" display="'Nota 19'!A1" xr:uid="{00000000-0004-0000-0100-000012000000}"/>
    <hyperlink ref="E41" location="'Nota 19'!A1" display="'Nota 19'!A1" xr:uid="{00000000-0004-0000-0100-000013000000}"/>
    <hyperlink ref="E46" location="'Nota 20'!A1" display="'Nota 20'!A1" xr:uid="{00000000-0004-0000-0100-000014000000}"/>
    <hyperlink ref="E52" location="'Nota 22'!A1" display="'Nota 22'!A1" xr:uid="{00000000-0004-0000-0100-000015000000}"/>
    <hyperlink ref="E47" location="' Nota 21'!A1" display="' Nota 21'!A1" xr:uid="{00000000-0004-0000-0100-000016000000}"/>
    <hyperlink ref="E48" location="' Nota 21'!A1" display="' Nota 21'!A1" xr:uid="{00000000-0004-0000-0100-000017000000}"/>
    <hyperlink ref="E49" location="' Nota 21'!A1" display="' Nota 21'!A1" xr:uid="{00000000-0004-0000-0100-000018000000}"/>
    <hyperlink ref="E50" location="' Nota 21'!A1" display="' Nota 21'!A1" xr:uid="{00000000-0004-0000-0100-000019000000}"/>
    <hyperlink ref="E53" location="'Nota 23'!A1" display="'Nota 23'!A1" xr:uid="{00000000-0004-0000-0100-00001A000000}"/>
    <hyperlink ref="E55" location="'Nota 24'!A1" display="'Nota 24'!A1" xr:uid="{00000000-0004-0000-0100-00001B000000}"/>
    <hyperlink ref="G1" location="Indice!A1" display="Indice" xr:uid="{00000000-0004-0000-0100-00001C000000}"/>
    <hyperlink ref="E18" location="'Nota 5'!A1" display="'Nota 5'!A1" xr:uid="{00000000-0004-0000-0100-00001D000000}"/>
    <hyperlink ref="E24" location="'Nota 4'!A1" display="'Nota 4'!A1" xr:uid="{CFA1C6E8-70A5-4673-A6BC-82C4C753BDAC}"/>
    <hyperlink ref="E25" location="'Nota 41'!A1" display="'Nota 41'!A1" xr:uid="{693EE91D-8031-448B-BE9E-F965B06419EA}"/>
    <hyperlink ref="E51" location="' Nota 21'!A1" display="' Nota 21'!A1" xr:uid="{D7ED96AD-F91E-4D1D-8CB8-83C09DC12A3E}"/>
    <hyperlink ref="E40" location="'Nota 14'!A1" display="'Nota 14'!A1" xr:uid="{E94E1C2C-9C38-4787-B3C1-18DDF5E51DA5}"/>
    <hyperlink ref="E39" location="'Nota 13'!A1" display="'Nota 13'!A1" xr:uid="{32E2D71A-CFD5-4D27-82AD-D688748B4281}"/>
  </hyperlinks>
  <printOptions horizontalCentered="1"/>
  <pageMargins left="0.70866141732283472" right="0.70866141732283472" top="0.74803149606299213" bottom="0.74803149606299213" header="0.31496062992125984" footer="0.31496062992125984"/>
  <pageSetup paperSize="9" scale="67" orientation="portrait" horizontalDpi="1200" verticalDpi="1200"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pageSetUpPr fitToPage="1"/>
  </sheetPr>
  <dimension ref="A1:AH21"/>
  <sheetViews>
    <sheetView zoomScale="80" zoomScaleNormal="80" workbookViewId="0">
      <selection activeCell="A3" sqref="A3"/>
    </sheetView>
  </sheetViews>
  <sheetFormatPr baseColWidth="10" defaultColWidth="11.5546875" defaultRowHeight="13.8"/>
  <cols>
    <col min="1" max="1" width="40.6640625" style="188" customWidth="1"/>
    <col min="2" max="3" width="19" style="188" customWidth="1"/>
    <col min="4" max="6" width="11.44140625" style="188"/>
    <col min="7" max="34" width="11.44140625" style="180"/>
    <col min="35" max="16384" width="11.5546875" style="145"/>
  </cols>
  <sheetData>
    <row r="1" spans="1:6">
      <c r="A1" s="188" t="str">
        <f>Indice!C1</f>
        <v>INVESTA CAPITAL S.A.EC.A.</v>
      </c>
      <c r="D1" s="375" t="s">
        <v>91</v>
      </c>
    </row>
    <row r="4" spans="1:6">
      <c r="A4" s="152" t="s">
        <v>235</v>
      </c>
      <c r="B4" s="152"/>
      <c r="C4" s="152"/>
      <c r="D4" s="152"/>
      <c r="E4" s="370"/>
      <c r="F4" s="376"/>
    </row>
    <row r="6" spans="1:6">
      <c r="B6" s="657"/>
      <c r="C6" s="657"/>
    </row>
    <row r="7" spans="1:6">
      <c r="A7" s="377"/>
      <c r="B7" s="187">
        <f>IFERROR(IF(Indice!B6="","2XX2",YEAR(Indice!B6)),"2XX2")</f>
        <v>2024</v>
      </c>
      <c r="C7" s="187">
        <f>+IFERROR(YEAR(Indice!B6-365),"2XX1")</f>
        <v>2023</v>
      </c>
    </row>
    <row r="8" spans="1:6">
      <c r="A8" s="188" t="s">
        <v>63</v>
      </c>
    </row>
    <row r="9" spans="1:6">
      <c r="A9" s="188" t="s">
        <v>782</v>
      </c>
    </row>
    <row r="14" spans="1:6" ht="14.4" thickBot="1">
      <c r="A14" s="248" t="s">
        <v>212</v>
      </c>
      <c r="B14" s="378">
        <f>SUM(B11:B12)</f>
        <v>0</v>
      </c>
      <c r="C14" s="378">
        <f>SUM(C11:C12)</f>
        <v>0</v>
      </c>
    </row>
    <row r="15" spans="1:6" ht="14.4" thickTop="1"/>
    <row r="20" spans="1:3">
      <c r="A20" s="180"/>
      <c r="B20" s="196"/>
      <c r="C20" s="180"/>
    </row>
    <row r="21" spans="1:3">
      <c r="A21" s="197"/>
      <c r="B21" s="196"/>
      <c r="C21" s="197"/>
    </row>
  </sheetData>
  <mergeCells count="1">
    <mergeCell ref="B6:C6"/>
  </mergeCells>
  <hyperlinks>
    <hyperlink ref="D1" location="BG!A1" display="BG" xr:uid="{00000000-0004-0000-1C00-000000000000}"/>
  </hyperlinks>
  <pageMargins left="0.7" right="0.7" top="0.75" bottom="0.75" header="0.3" footer="0.3"/>
  <pageSetup paperSize="9" scale="7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pageSetUpPr fitToPage="1"/>
  </sheetPr>
  <dimension ref="A1:AG55"/>
  <sheetViews>
    <sheetView showGridLines="0" zoomScale="80" zoomScaleNormal="80" workbookViewId="0">
      <selection activeCell="C12" sqref="C12"/>
    </sheetView>
  </sheetViews>
  <sheetFormatPr baseColWidth="10" defaultColWidth="11.5546875" defaultRowHeight="13.8"/>
  <cols>
    <col min="1" max="1" width="45.5546875" style="180" customWidth="1"/>
    <col min="2" max="2" width="18.109375" style="180" customWidth="1"/>
    <col min="3" max="3" width="17.109375" style="180" customWidth="1"/>
    <col min="4" max="33" width="11.44140625" style="180"/>
    <col min="34" max="16384" width="11.5546875" style="145"/>
  </cols>
  <sheetData>
    <row r="1" spans="1:33">
      <c r="A1" s="180" t="str">
        <f>Indice!C1</f>
        <v>INVESTA CAPITAL S.A.EC.A.</v>
      </c>
      <c r="C1" s="181" t="s">
        <v>105</v>
      </c>
    </row>
    <row r="5" spans="1:33">
      <c r="A5" s="152" t="s">
        <v>236</v>
      </c>
      <c r="B5" s="152"/>
      <c r="C5" s="152"/>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45"/>
    </row>
    <row r="6" spans="1:33">
      <c r="B6" s="657"/>
      <c r="C6" s="657"/>
    </row>
    <row r="7" spans="1:33">
      <c r="B7" s="187">
        <f>IFERROR(IF(Indice!B6="","2XX2",YEAR(Indice!B6)),"2XX2")</f>
        <v>2024</v>
      </c>
      <c r="C7" s="187">
        <f>+IFERROR(YEAR(Indice!B6-365),"2XX1")</f>
        <v>2023</v>
      </c>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45"/>
    </row>
    <row r="8" spans="1:33">
      <c r="A8" s="377" t="s">
        <v>48</v>
      </c>
      <c r="B8" s="381"/>
      <c r="C8" s="381"/>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45"/>
    </row>
    <row r="9" spans="1:33">
      <c r="A9" s="377" t="s">
        <v>780</v>
      </c>
      <c r="B9" s="365"/>
      <c r="C9" s="365"/>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45"/>
    </row>
    <row r="10" spans="1:33" ht="14.4">
      <c r="A10" s="382" t="s">
        <v>741</v>
      </c>
      <c r="B10" s="383"/>
      <c r="C10" s="383"/>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45"/>
    </row>
    <row r="11" spans="1:33">
      <c r="A11" s="188" t="s">
        <v>179</v>
      </c>
      <c r="B11" s="384">
        <v>0</v>
      </c>
      <c r="C11" s="384">
        <v>0</v>
      </c>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45"/>
    </row>
    <row r="12" spans="1:33">
      <c r="A12" s="145" t="s">
        <v>180</v>
      </c>
      <c r="B12" s="384">
        <f>+BalGral!G386</f>
        <v>0</v>
      </c>
      <c r="C12" s="384">
        <f>+BalGral!H386</f>
        <v>22238509</v>
      </c>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45"/>
    </row>
    <row r="13" spans="1:33" ht="14.4">
      <c r="A13" s="382" t="s">
        <v>742</v>
      </c>
      <c r="B13" s="383"/>
      <c r="C13" s="383"/>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45"/>
    </row>
    <row r="14" spans="1:33">
      <c r="A14" s="188" t="s">
        <v>179</v>
      </c>
      <c r="B14" s="384">
        <v>0</v>
      </c>
      <c r="C14" s="384">
        <v>0</v>
      </c>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45"/>
    </row>
    <row r="15" spans="1:33">
      <c r="A15" s="145" t="s">
        <v>180</v>
      </c>
      <c r="B15" s="384">
        <v>0</v>
      </c>
      <c r="C15" s="384">
        <v>0</v>
      </c>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45"/>
    </row>
    <row r="16" spans="1:33">
      <c r="A16" s="377" t="s">
        <v>799</v>
      </c>
      <c r="B16" s="384"/>
      <c r="C16" s="384"/>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45"/>
    </row>
    <row r="17" spans="1:33" ht="14.4">
      <c r="A17" s="382" t="s">
        <v>741</v>
      </c>
      <c r="B17" s="383"/>
      <c r="C17" s="383"/>
      <c r="D17" s="188"/>
      <c r="E17" s="188"/>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45"/>
    </row>
    <row r="18" spans="1:33">
      <c r="A18" s="188" t="s">
        <v>179</v>
      </c>
      <c r="B18" s="384">
        <v>0</v>
      </c>
      <c r="C18" s="384">
        <v>0</v>
      </c>
      <c r="D18" s="188"/>
      <c r="E18" s="188"/>
      <c r="F18" s="188"/>
      <c r="G18" s="188"/>
      <c r="H18" s="188"/>
      <c r="I18" s="188"/>
      <c r="J18" s="188"/>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45"/>
    </row>
    <row r="19" spans="1:33">
      <c r="A19" s="145" t="s">
        <v>180</v>
      </c>
      <c r="B19" s="384">
        <v>0</v>
      </c>
      <c r="C19" s="384">
        <v>0</v>
      </c>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45"/>
    </row>
    <row r="20" spans="1:33" ht="14.4">
      <c r="A20" s="382" t="s">
        <v>742</v>
      </c>
      <c r="B20" s="383"/>
      <c r="C20" s="383"/>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45"/>
    </row>
    <row r="21" spans="1:33">
      <c r="A21" s="188" t="s">
        <v>179</v>
      </c>
      <c r="B21" s="384">
        <v>0</v>
      </c>
      <c r="C21" s="384">
        <v>0</v>
      </c>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45"/>
    </row>
    <row r="22" spans="1:33">
      <c r="A22" s="145" t="s">
        <v>180</v>
      </c>
      <c r="B22" s="384">
        <v>0</v>
      </c>
      <c r="C22" s="384">
        <v>0</v>
      </c>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45"/>
    </row>
    <row r="23" spans="1:33">
      <c r="A23" s="377" t="s">
        <v>806</v>
      </c>
      <c r="B23" s="384"/>
      <c r="C23" s="384"/>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45"/>
    </row>
    <row r="24" spans="1:33" ht="14.4">
      <c r="A24" s="382" t="s">
        <v>741</v>
      </c>
      <c r="B24" s="383"/>
      <c r="C24" s="383"/>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45"/>
    </row>
    <row r="25" spans="1:33">
      <c r="A25" s="188" t="s">
        <v>179</v>
      </c>
      <c r="B25" s="384">
        <f>+BalGral!G387</f>
        <v>0</v>
      </c>
      <c r="C25" s="384">
        <f>+BalGral!H387</f>
        <v>0</v>
      </c>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45"/>
    </row>
    <row r="26" spans="1:33">
      <c r="A26" s="145" t="s">
        <v>180</v>
      </c>
      <c r="B26" s="384">
        <v>0</v>
      </c>
      <c r="C26" s="384">
        <v>0</v>
      </c>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45"/>
    </row>
    <row r="27" spans="1:33" ht="14.4">
      <c r="A27" s="382" t="s">
        <v>742</v>
      </c>
      <c r="B27" s="383"/>
      <c r="C27" s="383"/>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45"/>
    </row>
    <row r="28" spans="1:33">
      <c r="A28" s="188" t="s">
        <v>179</v>
      </c>
      <c r="B28" s="384">
        <v>0</v>
      </c>
      <c r="C28" s="384">
        <v>0</v>
      </c>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45"/>
    </row>
    <row r="29" spans="1:33">
      <c r="A29" s="145" t="s">
        <v>180</v>
      </c>
      <c r="B29" s="384">
        <v>0</v>
      </c>
      <c r="C29" s="384">
        <v>0</v>
      </c>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45"/>
    </row>
    <row r="30" spans="1:33">
      <c r="A30" s="377" t="s">
        <v>841</v>
      </c>
      <c r="B30" s="384"/>
      <c r="C30" s="384"/>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45"/>
    </row>
    <row r="31" spans="1:33" ht="14.4">
      <c r="A31" s="382" t="s">
        <v>741</v>
      </c>
      <c r="B31" s="383"/>
      <c r="C31" s="383"/>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45"/>
    </row>
    <row r="32" spans="1:33">
      <c r="A32" s="188" t="s">
        <v>179</v>
      </c>
      <c r="B32" s="384">
        <v>0</v>
      </c>
      <c r="C32" s="384">
        <v>0</v>
      </c>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45"/>
    </row>
    <row r="33" spans="1:33">
      <c r="A33" s="145" t="s">
        <v>180</v>
      </c>
      <c r="B33" s="384">
        <f>+BalGral!G388</f>
        <v>0</v>
      </c>
      <c r="C33" s="384">
        <f>+BalGral!H388</f>
        <v>0</v>
      </c>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45"/>
    </row>
    <row r="34" spans="1:33" ht="14.4">
      <c r="A34" s="382" t="s">
        <v>742</v>
      </c>
      <c r="B34" s="383"/>
      <c r="C34" s="383"/>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45"/>
    </row>
    <row r="35" spans="1:33">
      <c r="A35" s="188" t="s">
        <v>179</v>
      </c>
      <c r="B35" s="384">
        <v>0</v>
      </c>
      <c r="C35" s="384">
        <v>0</v>
      </c>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45"/>
    </row>
    <row r="36" spans="1:33">
      <c r="A36" s="145" t="s">
        <v>180</v>
      </c>
      <c r="B36" s="384">
        <v>0</v>
      </c>
      <c r="C36" s="384">
        <v>0</v>
      </c>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45"/>
    </row>
    <row r="37" spans="1:33">
      <c r="A37" s="316" t="s">
        <v>868</v>
      </c>
      <c r="B37" s="384"/>
      <c r="C37" s="384"/>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45"/>
    </row>
    <row r="38" spans="1:33" ht="14.4">
      <c r="A38" s="382" t="s">
        <v>741</v>
      </c>
      <c r="B38" s="383"/>
      <c r="C38" s="383"/>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45"/>
    </row>
    <row r="39" spans="1:33">
      <c r="A39" s="188" t="s">
        <v>179</v>
      </c>
      <c r="B39" s="384">
        <v>0</v>
      </c>
      <c r="C39" s="384">
        <v>0</v>
      </c>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45"/>
    </row>
    <row r="40" spans="1:33">
      <c r="A40" s="145" t="s">
        <v>180</v>
      </c>
      <c r="B40" s="384">
        <v>0</v>
      </c>
      <c r="C40" s="384">
        <v>0</v>
      </c>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45"/>
    </row>
    <row r="41" spans="1:33" ht="14.4">
      <c r="A41" s="382" t="s">
        <v>742</v>
      </c>
      <c r="B41" s="383"/>
      <c r="C41" s="383"/>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45"/>
    </row>
    <row r="42" spans="1:33">
      <c r="A42" s="188" t="s">
        <v>179</v>
      </c>
      <c r="B42" s="384">
        <v>0</v>
      </c>
      <c r="C42" s="384">
        <v>0</v>
      </c>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145"/>
    </row>
    <row r="43" spans="1:33">
      <c r="A43" s="145" t="s">
        <v>180</v>
      </c>
      <c r="B43" s="384">
        <v>0</v>
      </c>
      <c r="C43" s="384">
        <v>0</v>
      </c>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G43" s="145"/>
    </row>
    <row r="44" spans="1:33">
      <c r="A44" s="145"/>
      <c r="B44" s="384"/>
      <c r="C44" s="384"/>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45"/>
    </row>
    <row r="45" spans="1:33">
      <c r="A45" s="377" t="s">
        <v>3</v>
      </c>
      <c r="B45" s="385">
        <f>SUM($B$9:B43)</f>
        <v>0</v>
      </c>
      <c r="C45" s="385">
        <f>SUM($C$9:C43)</f>
        <v>22238509</v>
      </c>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45"/>
    </row>
    <row r="46" spans="1:33">
      <c r="A46" s="188"/>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45"/>
    </row>
    <row r="55" spans="1:2">
      <c r="A55" s="197"/>
      <c r="B55" s="197"/>
    </row>
  </sheetData>
  <mergeCells count="1">
    <mergeCell ref="B6:C6"/>
  </mergeCells>
  <hyperlinks>
    <hyperlink ref="C1" location="ER!A1" display="ER" xr:uid="{00000000-0004-0000-1D00-000000000000}"/>
  </hyperlinks>
  <pageMargins left="0.7" right="0.7" top="0.75" bottom="0.75" header="0.3" footer="0.3"/>
  <pageSetup paperSize="9" scale="2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pageSetUpPr fitToPage="1"/>
  </sheetPr>
  <dimension ref="A1:AE25"/>
  <sheetViews>
    <sheetView showGridLines="0" zoomScale="80" zoomScaleNormal="80" workbookViewId="0">
      <selection activeCell="A6" sqref="A6"/>
    </sheetView>
  </sheetViews>
  <sheetFormatPr baseColWidth="10" defaultColWidth="11.5546875" defaultRowHeight="13.8"/>
  <cols>
    <col min="1" max="1" width="38" style="180" customWidth="1"/>
    <col min="2" max="3" width="20.33203125" style="180" customWidth="1"/>
    <col min="4" max="31" width="11.44140625" style="180"/>
    <col min="32" max="16384" width="11.5546875" style="145"/>
  </cols>
  <sheetData>
    <row r="1" spans="1:31">
      <c r="A1" s="180" t="str">
        <f>Indice!C1</f>
        <v>INVESTA CAPITAL S.A.EC.A.</v>
      </c>
      <c r="C1" s="181" t="s">
        <v>105</v>
      </c>
    </row>
    <row r="5" spans="1:31">
      <c r="A5" s="152" t="s">
        <v>237</v>
      </c>
      <c r="B5" s="152"/>
      <c r="C5" s="152"/>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row>
    <row r="7" spans="1:31">
      <c r="B7" s="667"/>
      <c r="C7" s="667"/>
    </row>
    <row r="8" spans="1:31">
      <c r="B8" s="668"/>
      <c r="C8" s="668"/>
    </row>
    <row r="9" spans="1:31">
      <c r="A9" s="377" t="s">
        <v>113</v>
      </c>
      <c r="B9" s="187">
        <f>IFERROR(IF(Indice!B6="","2XX2",YEAR(Indice!B6)),"2XX2")</f>
        <v>2024</v>
      </c>
      <c r="C9" s="187">
        <f>+IFERROR(YEAR(Indice!B6-365),"2XX1")</f>
        <v>2023</v>
      </c>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row>
    <row r="10" spans="1:31">
      <c r="A10" s="377"/>
      <c r="B10" s="381"/>
      <c r="C10" s="381"/>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row>
    <row r="11" spans="1:31">
      <c r="A11" s="188" t="s">
        <v>807</v>
      </c>
      <c r="B11" s="387">
        <f>-(+BalGral!G392+BalGral!G393+BalGral!G394)</f>
        <v>0</v>
      </c>
      <c r="C11" s="384">
        <f>-(+BalGral!H392+BalGral!H393+BalGral!H394)</f>
        <v>0</v>
      </c>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row>
    <row r="12" spans="1:31">
      <c r="A12" s="188" t="s">
        <v>840</v>
      </c>
      <c r="B12" s="387">
        <f>-(+BalGral!G396)</f>
        <v>0</v>
      </c>
      <c r="C12" s="384">
        <f>-(+BalGral!H396)</f>
        <v>0</v>
      </c>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row>
    <row r="13" spans="1:31">
      <c r="A13" s="180" t="s">
        <v>1514</v>
      </c>
      <c r="B13" s="284">
        <f>-(+BalGral!G397)</f>
        <v>0</v>
      </c>
      <c r="C13" s="284">
        <f>-(+BalGral!H397)</f>
        <v>14944771486</v>
      </c>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row>
    <row r="14" spans="1:31">
      <c r="A14" s="188" t="s">
        <v>181</v>
      </c>
      <c r="B14" s="388">
        <f>+SUM(B11:B13)</f>
        <v>0</v>
      </c>
      <c r="C14" s="388">
        <f>SUM($C$10:C13)</f>
        <v>14944771486</v>
      </c>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row>
    <row r="15" spans="1:31">
      <c r="A15" s="188"/>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row>
    <row r="24" spans="1:3">
      <c r="B24" s="196"/>
    </row>
    <row r="25" spans="1:3">
      <c r="A25" s="197"/>
      <c r="B25" s="196"/>
      <c r="C25" s="197"/>
    </row>
  </sheetData>
  <mergeCells count="2">
    <mergeCell ref="B7:C7"/>
    <mergeCell ref="B8:C8"/>
  </mergeCells>
  <hyperlinks>
    <hyperlink ref="C1" location="ER!A1" display="ER" xr:uid="{00000000-0004-0000-1E00-000000000000}"/>
  </hyperlinks>
  <pageMargins left="0.7" right="0.7" top="0.75" bottom="0.75" header="0.3" footer="0.3"/>
  <pageSetup paperSize="9" scale="2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pageSetUpPr fitToPage="1"/>
  </sheetPr>
  <dimension ref="A1:AG87"/>
  <sheetViews>
    <sheetView showGridLines="0" zoomScale="85" zoomScaleNormal="85" workbookViewId="0">
      <selection activeCell="G78" sqref="G78"/>
    </sheetView>
  </sheetViews>
  <sheetFormatPr baseColWidth="10" defaultColWidth="11.5546875" defaultRowHeight="13.8"/>
  <cols>
    <col min="1" max="1" width="48.5546875" style="180" customWidth="1"/>
    <col min="2" max="7" width="23" style="180" customWidth="1"/>
    <col min="8" max="33" width="11.44140625" style="180"/>
    <col min="34" max="16384" width="11.5546875" style="145"/>
  </cols>
  <sheetData>
    <row r="1" spans="1:33">
      <c r="A1" s="180" t="str">
        <f>Indice!C1</f>
        <v>INVESTA CAPITAL S.A.EC.A.</v>
      </c>
      <c r="G1" s="181" t="s">
        <v>105</v>
      </c>
    </row>
    <row r="5" spans="1:33">
      <c r="A5" s="152" t="s">
        <v>238</v>
      </c>
      <c r="B5" s="152"/>
      <c r="C5" s="152"/>
      <c r="D5" s="152"/>
      <c r="E5" s="152"/>
      <c r="F5" s="152"/>
      <c r="G5" s="152"/>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row>
    <row r="6" spans="1:33">
      <c r="A6" s="671" t="s">
        <v>131</v>
      </c>
      <c r="B6" s="671"/>
      <c r="C6" s="671"/>
      <c r="D6" s="671"/>
      <c r="E6" s="671"/>
      <c r="F6" s="671"/>
      <c r="G6" s="671"/>
      <c r="H6" s="389"/>
    </row>
    <row r="7" spans="1:33" s="204" customFormat="1">
      <c r="A7" s="390"/>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row>
    <row r="8" spans="1:33" s="204" customFormat="1">
      <c r="A8" s="390" t="s">
        <v>132</v>
      </c>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row>
    <row r="9" spans="1:33" s="204" customFormat="1" ht="14.4" thickBot="1">
      <c r="A9" s="390"/>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row>
    <row r="10" spans="1:33" s="204" customFormat="1" ht="14.4" thickBot="1">
      <c r="A10" s="669" t="s">
        <v>845</v>
      </c>
      <c r="B10" s="391"/>
      <c r="C10" s="392">
        <f>IFERROR(IF(Indice!B6="","2XX2",YEAR(Indice!B6)),"2XX2")</f>
        <v>2024</v>
      </c>
      <c r="D10" s="393"/>
      <c r="E10" s="394"/>
      <c r="F10" s="392">
        <f>+IFERROR(YEAR(Indice!B6-365),"2XX1")</f>
        <v>2023</v>
      </c>
      <c r="G10" s="395"/>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row>
    <row r="11" spans="1:33" s="204" customFormat="1" ht="14.4" thickBot="1">
      <c r="A11" s="670"/>
      <c r="B11" s="396" t="s">
        <v>133</v>
      </c>
      <c r="C11" s="396" t="s">
        <v>134</v>
      </c>
      <c r="D11" s="396" t="s">
        <v>3</v>
      </c>
      <c r="E11" s="396" t="s">
        <v>133</v>
      </c>
      <c r="F11" s="396" t="s">
        <v>134</v>
      </c>
      <c r="G11" s="396" t="s">
        <v>3</v>
      </c>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row>
    <row r="12" spans="1:33" s="204" customFormat="1">
      <c r="A12" s="397" t="s">
        <v>1519</v>
      </c>
      <c r="B12" s="398">
        <f>+BalGral!G422</f>
        <v>0</v>
      </c>
      <c r="C12" s="398"/>
      <c r="D12" s="398">
        <f>+SUM(B12:C12)</f>
        <v>0</v>
      </c>
      <c r="E12" s="398">
        <f>+BalGral!H422</f>
        <v>117582847</v>
      </c>
      <c r="F12" s="398">
        <v>0</v>
      </c>
      <c r="G12" s="398">
        <f>+SUM(E12:F12)</f>
        <v>117582847</v>
      </c>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row>
    <row r="13" spans="1:33" s="204" customFormat="1">
      <c r="A13" s="399" t="s">
        <v>1520</v>
      </c>
      <c r="B13" s="398">
        <f>+BalGral!G423</f>
        <v>0</v>
      </c>
      <c r="C13" s="398"/>
      <c r="D13" s="398">
        <f t="shared" ref="D13:D76" si="0">+SUM(B13:C13)</f>
        <v>0</v>
      </c>
      <c r="E13" s="398">
        <f>+BalGral!H423</f>
        <v>0</v>
      </c>
      <c r="F13" s="398">
        <v>0</v>
      </c>
      <c r="G13" s="398">
        <f t="shared" ref="G13:G76" si="1">+SUM(E13:F13)</f>
        <v>0</v>
      </c>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row>
    <row r="14" spans="1:33" s="204" customFormat="1">
      <c r="A14" s="399" t="s">
        <v>1521</v>
      </c>
      <c r="B14" s="398">
        <f>+BalGral!G424</f>
        <v>0</v>
      </c>
      <c r="C14" s="398"/>
      <c r="D14" s="398">
        <f t="shared" si="0"/>
        <v>0</v>
      </c>
      <c r="E14" s="398">
        <f>+BalGral!H424</f>
        <v>24663638</v>
      </c>
      <c r="F14" s="398">
        <v>0</v>
      </c>
      <c r="G14" s="398">
        <f t="shared" si="1"/>
        <v>24663638</v>
      </c>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row>
    <row r="15" spans="1:33" s="204" customFormat="1">
      <c r="A15" s="400" t="s">
        <v>1522</v>
      </c>
      <c r="B15" s="401"/>
      <c r="C15" s="401">
        <f>+BalGral!G429</f>
        <v>205133961</v>
      </c>
      <c r="D15" s="398">
        <f t="shared" si="0"/>
        <v>205133961</v>
      </c>
      <c r="E15" s="401"/>
      <c r="F15" s="401">
        <f>+BalGral!H429</f>
        <v>414508908</v>
      </c>
      <c r="G15" s="398">
        <f t="shared" si="1"/>
        <v>414508908</v>
      </c>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row>
    <row r="16" spans="1:33" s="204" customFormat="1">
      <c r="A16" s="400" t="s">
        <v>1523</v>
      </c>
      <c r="B16" s="401"/>
      <c r="C16" s="401">
        <f>+BalGral!G430</f>
        <v>16746523</v>
      </c>
      <c r="D16" s="398">
        <f t="shared" si="0"/>
        <v>16746523</v>
      </c>
      <c r="E16" s="401"/>
      <c r="F16" s="401">
        <f>+BalGral!H430</f>
        <v>34275841</v>
      </c>
      <c r="G16" s="398">
        <f t="shared" si="1"/>
        <v>34275841</v>
      </c>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row>
    <row r="17" spans="1:33" s="204" customFormat="1">
      <c r="A17" s="400" t="s">
        <v>1625</v>
      </c>
      <c r="B17" s="401"/>
      <c r="C17" s="401">
        <f>+BalGral!G431</f>
        <v>16003336</v>
      </c>
      <c r="D17" s="398">
        <f t="shared" si="0"/>
        <v>16003336</v>
      </c>
      <c r="E17" s="401"/>
      <c r="F17" s="401">
        <f>+BalGral!H431</f>
        <v>0</v>
      </c>
      <c r="G17" s="398">
        <f t="shared" si="1"/>
        <v>0</v>
      </c>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row>
    <row r="18" spans="1:33" s="204" customFormat="1">
      <c r="A18" s="400" t="s">
        <v>1524</v>
      </c>
      <c r="B18" s="401"/>
      <c r="C18" s="401">
        <f>+BalGral!G432</f>
        <v>51481424</v>
      </c>
      <c r="D18" s="398">
        <f t="shared" si="0"/>
        <v>51481424</v>
      </c>
      <c r="E18" s="401"/>
      <c r="F18" s="401">
        <f>+BalGral!H432</f>
        <v>68723233</v>
      </c>
      <c r="G18" s="398">
        <f t="shared" si="1"/>
        <v>68723233</v>
      </c>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row>
    <row r="19" spans="1:33" s="204" customFormat="1">
      <c r="A19" s="400" t="s">
        <v>1525</v>
      </c>
      <c r="B19" s="401"/>
      <c r="C19" s="401">
        <f>+BalGral!G433</f>
        <v>0</v>
      </c>
      <c r="D19" s="398">
        <f t="shared" si="0"/>
        <v>0</v>
      </c>
      <c r="E19" s="401"/>
      <c r="F19" s="401">
        <f>+BalGral!H433</f>
        <v>28377</v>
      </c>
      <c r="G19" s="398">
        <f t="shared" si="1"/>
        <v>28377</v>
      </c>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row>
    <row r="20" spans="1:33" s="204" customFormat="1">
      <c r="A20" s="400" t="s">
        <v>1526</v>
      </c>
      <c r="B20" s="401"/>
      <c r="C20" s="401">
        <f>+BalGral!G434</f>
        <v>0</v>
      </c>
      <c r="D20" s="398">
        <f t="shared" si="0"/>
        <v>0</v>
      </c>
      <c r="E20" s="401"/>
      <c r="F20" s="401">
        <f>+BalGral!H434</f>
        <v>1909584</v>
      </c>
      <c r="G20" s="398">
        <f t="shared" si="1"/>
        <v>1909584</v>
      </c>
      <c r="H20" s="390"/>
      <c r="I20" s="390"/>
      <c r="J20" s="390"/>
      <c r="K20" s="390"/>
      <c r="L20" s="390"/>
      <c r="M20" s="390"/>
      <c r="N20" s="390"/>
      <c r="O20" s="390"/>
      <c r="P20" s="390"/>
      <c r="Q20" s="390"/>
      <c r="R20" s="390"/>
      <c r="S20" s="390"/>
      <c r="T20" s="390"/>
      <c r="U20" s="390"/>
      <c r="V20" s="390"/>
      <c r="W20" s="390"/>
      <c r="X20" s="390"/>
      <c r="Y20" s="390"/>
      <c r="Z20" s="390"/>
      <c r="AA20" s="390"/>
      <c r="AB20" s="390"/>
      <c r="AC20" s="390"/>
      <c r="AD20" s="390"/>
      <c r="AE20" s="390"/>
      <c r="AF20" s="390"/>
      <c r="AG20" s="390"/>
    </row>
    <row r="21" spans="1:33" s="204" customFormat="1">
      <c r="A21" s="400" t="s">
        <v>1626</v>
      </c>
      <c r="B21" s="401"/>
      <c r="C21" s="401">
        <f>+BalGral!G435</f>
        <v>91050044</v>
      </c>
      <c r="D21" s="398">
        <f t="shared" si="0"/>
        <v>91050044</v>
      </c>
      <c r="E21" s="401"/>
      <c r="F21" s="401">
        <f>+BalGral!H435</f>
        <v>0</v>
      </c>
      <c r="G21" s="398">
        <f t="shared" si="1"/>
        <v>0</v>
      </c>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row>
    <row r="22" spans="1:33" s="204" customFormat="1">
      <c r="A22" s="400" t="s">
        <v>1527</v>
      </c>
      <c r="B22" s="401"/>
      <c r="C22" s="401">
        <f>+BalGral!G436</f>
        <v>0</v>
      </c>
      <c r="D22" s="398">
        <f t="shared" si="0"/>
        <v>0</v>
      </c>
      <c r="E22" s="401"/>
      <c r="F22" s="401">
        <f>+BalGral!H436</f>
        <v>150000000</v>
      </c>
      <c r="G22" s="398">
        <f t="shared" si="1"/>
        <v>150000000</v>
      </c>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row>
    <row r="23" spans="1:33" s="204" customFormat="1">
      <c r="A23" s="400" t="s">
        <v>1528</v>
      </c>
      <c r="B23" s="401"/>
      <c r="C23" s="401">
        <f>+BalGral!G437</f>
        <v>0</v>
      </c>
      <c r="D23" s="398">
        <f t="shared" si="0"/>
        <v>0</v>
      </c>
      <c r="E23" s="401"/>
      <c r="F23" s="401">
        <f>+BalGral!H437</f>
        <v>47250974</v>
      </c>
      <c r="G23" s="398">
        <f t="shared" si="1"/>
        <v>47250974</v>
      </c>
      <c r="H23" s="390"/>
      <c r="I23" s="390"/>
      <c r="J23" s="390"/>
      <c r="K23" s="390"/>
      <c r="L23" s="390"/>
      <c r="M23" s="390"/>
      <c r="N23" s="390"/>
      <c r="O23" s="390"/>
      <c r="P23" s="390"/>
      <c r="Q23" s="390"/>
      <c r="R23" s="390"/>
      <c r="S23" s="390"/>
      <c r="T23" s="390"/>
      <c r="U23" s="390"/>
      <c r="V23" s="390"/>
      <c r="W23" s="390"/>
      <c r="X23" s="390"/>
      <c r="Y23" s="390"/>
      <c r="Z23" s="390"/>
      <c r="AA23" s="390"/>
      <c r="AB23" s="390"/>
      <c r="AC23" s="390"/>
      <c r="AD23" s="390"/>
      <c r="AE23" s="390"/>
      <c r="AF23" s="390"/>
      <c r="AG23" s="390"/>
    </row>
    <row r="24" spans="1:33" s="204" customFormat="1">
      <c r="A24" s="400" t="s">
        <v>1529</v>
      </c>
      <c r="B24" s="401"/>
      <c r="C24" s="401">
        <f>+BalGral!G438</f>
        <v>30775909</v>
      </c>
      <c r="D24" s="398">
        <f t="shared" si="0"/>
        <v>30775909</v>
      </c>
      <c r="E24" s="401"/>
      <c r="F24" s="401">
        <f>+BalGral!H438</f>
        <v>25084773</v>
      </c>
      <c r="G24" s="398">
        <f t="shared" si="1"/>
        <v>25084773</v>
      </c>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row>
    <row r="25" spans="1:33" s="204" customFormat="1">
      <c r="A25" s="400" t="s">
        <v>1530</v>
      </c>
      <c r="B25" s="401"/>
      <c r="C25" s="401">
        <f>+BalGral!G439</f>
        <v>0</v>
      </c>
      <c r="D25" s="398">
        <f t="shared" si="0"/>
        <v>0</v>
      </c>
      <c r="E25" s="401"/>
      <c r="F25" s="401">
        <f>+BalGral!H439</f>
        <v>173009836</v>
      </c>
      <c r="G25" s="398">
        <f t="shared" si="1"/>
        <v>173009836</v>
      </c>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row>
    <row r="26" spans="1:33" s="204" customFormat="1">
      <c r="A26" s="400" t="s">
        <v>1531</v>
      </c>
      <c r="B26" s="401"/>
      <c r="C26" s="401">
        <f>+BalGral!G440</f>
        <v>38409089</v>
      </c>
      <c r="D26" s="398">
        <f t="shared" si="0"/>
        <v>38409089</v>
      </c>
      <c r="E26" s="401"/>
      <c r="F26" s="401">
        <f>+BalGral!H440</f>
        <v>18454545</v>
      </c>
      <c r="G26" s="398">
        <f t="shared" si="1"/>
        <v>18454545</v>
      </c>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390"/>
    </row>
    <row r="27" spans="1:33" s="204" customFormat="1">
      <c r="A27" s="400" t="s">
        <v>1532</v>
      </c>
      <c r="B27" s="401"/>
      <c r="C27" s="401">
        <f>+BalGral!G441</f>
        <v>0</v>
      </c>
      <c r="D27" s="398">
        <f t="shared" si="0"/>
        <v>0</v>
      </c>
      <c r="E27" s="401"/>
      <c r="F27" s="401">
        <f>+BalGral!H441</f>
        <v>636363637</v>
      </c>
      <c r="G27" s="398">
        <f t="shared" si="1"/>
        <v>636363637</v>
      </c>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row>
    <row r="28" spans="1:33" s="204" customFormat="1">
      <c r="A28" s="400" t="s">
        <v>1533</v>
      </c>
      <c r="B28" s="401"/>
      <c r="C28" s="401">
        <f>+BalGral!G442</f>
        <v>191600948</v>
      </c>
      <c r="D28" s="398">
        <f t="shared" si="0"/>
        <v>191600948</v>
      </c>
      <c r="E28" s="401"/>
      <c r="F28" s="401">
        <f>+BalGral!H442</f>
        <v>222449084</v>
      </c>
      <c r="G28" s="398">
        <f t="shared" si="1"/>
        <v>222449084</v>
      </c>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row>
    <row r="29" spans="1:33" s="204" customFormat="1">
      <c r="A29" s="400" t="s">
        <v>1534</v>
      </c>
      <c r="B29" s="401"/>
      <c r="C29" s="401">
        <f>+BalGral!G443</f>
        <v>8782920</v>
      </c>
      <c r="D29" s="398">
        <f t="shared" si="0"/>
        <v>8782920</v>
      </c>
      <c r="E29" s="401"/>
      <c r="F29" s="401">
        <f>+BalGral!H443</f>
        <v>16969548</v>
      </c>
      <c r="G29" s="398">
        <f t="shared" si="1"/>
        <v>16969548</v>
      </c>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row>
    <row r="30" spans="1:33" s="204" customFormat="1">
      <c r="A30" s="400" t="s">
        <v>1535</v>
      </c>
      <c r="B30" s="401"/>
      <c r="C30" s="401">
        <f>+BalGral!G444</f>
        <v>610909</v>
      </c>
      <c r="D30" s="398">
        <f t="shared" si="0"/>
        <v>610909</v>
      </c>
      <c r="E30" s="401"/>
      <c r="F30" s="401">
        <f>+BalGral!H444</f>
        <v>1829088</v>
      </c>
      <c r="G30" s="398">
        <f t="shared" si="1"/>
        <v>1829088</v>
      </c>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row>
    <row r="31" spans="1:33" s="204" customFormat="1">
      <c r="A31" s="400" t="s">
        <v>1536</v>
      </c>
      <c r="B31" s="401"/>
      <c r="C31" s="401">
        <f>+BalGral!G445</f>
        <v>0</v>
      </c>
      <c r="D31" s="398">
        <f t="shared" si="0"/>
        <v>0</v>
      </c>
      <c r="E31" s="401"/>
      <c r="F31" s="401">
        <f>+BalGral!H445</f>
        <v>8020909</v>
      </c>
      <c r="G31" s="398">
        <f t="shared" si="1"/>
        <v>8020909</v>
      </c>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row>
    <row r="32" spans="1:33" s="204" customFormat="1">
      <c r="A32" s="400" t="s">
        <v>1537</v>
      </c>
      <c r="B32" s="401"/>
      <c r="C32" s="401">
        <f>+BalGral!G446</f>
        <v>3178200</v>
      </c>
      <c r="D32" s="398">
        <f t="shared" si="0"/>
        <v>3178200</v>
      </c>
      <c r="E32" s="401"/>
      <c r="F32" s="401">
        <f>+BalGral!H446</f>
        <v>5132910</v>
      </c>
      <c r="G32" s="398">
        <f t="shared" si="1"/>
        <v>5132910</v>
      </c>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row>
    <row r="33" spans="1:33" s="204" customFormat="1">
      <c r="A33" s="400" t="s">
        <v>1538</v>
      </c>
      <c r="B33" s="401"/>
      <c r="C33" s="401">
        <f>+BalGral!G447</f>
        <v>0</v>
      </c>
      <c r="D33" s="398">
        <f t="shared" si="0"/>
        <v>0</v>
      </c>
      <c r="E33" s="401"/>
      <c r="F33" s="401">
        <f>+BalGral!H447</f>
        <v>2419418</v>
      </c>
      <c r="G33" s="398">
        <f t="shared" si="1"/>
        <v>2419418</v>
      </c>
      <c r="H33" s="390"/>
      <c r="I33" s="390"/>
      <c r="J33" s="390"/>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row>
    <row r="34" spans="1:33" s="204" customFormat="1">
      <c r="A34" s="400" t="s">
        <v>1539</v>
      </c>
      <c r="B34" s="401"/>
      <c r="C34" s="401">
        <f>+BalGral!G448</f>
        <v>0</v>
      </c>
      <c r="D34" s="398">
        <f t="shared" si="0"/>
        <v>0</v>
      </c>
      <c r="E34" s="401"/>
      <c r="F34" s="401">
        <f>+BalGral!H448</f>
        <v>5227272</v>
      </c>
      <c r="G34" s="398">
        <f t="shared" si="1"/>
        <v>5227272</v>
      </c>
      <c r="H34" s="390"/>
      <c r="I34" s="390"/>
      <c r="J34" s="390"/>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row>
    <row r="35" spans="1:33" s="204" customFormat="1">
      <c r="A35" s="400" t="s">
        <v>1540</v>
      </c>
      <c r="B35" s="401"/>
      <c r="C35" s="401">
        <f>+BalGral!G449</f>
        <v>0</v>
      </c>
      <c r="D35" s="398">
        <f t="shared" si="0"/>
        <v>0</v>
      </c>
      <c r="E35" s="401"/>
      <c r="F35" s="401">
        <f>+BalGral!H449</f>
        <v>227273</v>
      </c>
      <c r="G35" s="398">
        <f t="shared" si="1"/>
        <v>227273</v>
      </c>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row>
    <row r="36" spans="1:33" s="204" customFormat="1">
      <c r="A36" s="400" t="s">
        <v>1541</v>
      </c>
      <c r="B36" s="401"/>
      <c r="C36" s="401">
        <f>+BalGral!G450</f>
        <v>2639619</v>
      </c>
      <c r="D36" s="398">
        <f t="shared" si="0"/>
        <v>2639619</v>
      </c>
      <c r="E36" s="401"/>
      <c r="F36" s="401">
        <f>+BalGral!H450</f>
        <v>5919475</v>
      </c>
      <c r="G36" s="398">
        <f t="shared" si="1"/>
        <v>5919475</v>
      </c>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row>
    <row r="37" spans="1:33" s="204" customFormat="1">
      <c r="A37" s="400" t="s">
        <v>1542</v>
      </c>
      <c r="B37" s="401"/>
      <c r="C37" s="401">
        <f>+BalGral!G451</f>
        <v>515826</v>
      </c>
      <c r="D37" s="398">
        <f t="shared" si="0"/>
        <v>515826</v>
      </c>
      <c r="E37" s="401"/>
      <c r="F37" s="401">
        <f>+BalGral!H451</f>
        <v>3229235</v>
      </c>
      <c r="G37" s="398">
        <f t="shared" si="1"/>
        <v>3229235</v>
      </c>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row>
    <row r="38" spans="1:33" s="204" customFormat="1">
      <c r="A38" s="400" t="s">
        <v>1543</v>
      </c>
      <c r="B38" s="401"/>
      <c r="C38" s="401">
        <f>+BalGral!G452</f>
        <v>4000</v>
      </c>
      <c r="D38" s="398">
        <f t="shared" si="0"/>
        <v>4000</v>
      </c>
      <c r="E38" s="401"/>
      <c r="F38" s="401">
        <f>+BalGral!H452</f>
        <v>165303</v>
      </c>
      <c r="G38" s="398">
        <f t="shared" si="1"/>
        <v>165303</v>
      </c>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row>
    <row r="39" spans="1:33" s="204" customFormat="1" ht="22.8">
      <c r="A39" s="400" t="s">
        <v>1544</v>
      </c>
      <c r="B39" s="401"/>
      <c r="C39" s="401">
        <f>+BalGral!G453</f>
        <v>5000</v>
      </c>
      <c r="D39" s="398">
        <f t="shared" si="0"/>
        <v>5000</v>
      </c>
      <c r="E39" s="401"/>
      <c r="F39" s="401">
        <f>+BalGral!H453</f>
        <v>11648349</v>
      </c>
      <c r="G39" s="398">
        <f t="shared" si="1"/>
        <v>11648349</v>
      </c>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row>
    <row r="40" spans="1:33" s="204" customFormat="1">
      <c r="A40" s="400" t="s">
        <v>1545</v>
      </c>
      <c r="B40" s="401"/>
      <c r="C40" s="401">
        <f>+BalGral!G454</f>
        <v>685756</v>
      </c>
      <c r="D40" s="398">
        <f t="shared" si="0"/>
        <v>685756</v>
      </c>
      <c r="E40" s="401"/>
      <c r="F40" s="401">
        <f>+BalGral!H454</f>
        <v>4582511</v>
      </c>
      <c r="G40" s="398">
        <f t="shared" si="1"/>
        <v>4582511</v>
      </c>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row>
    <row r="41" spans="1:33" s="204" customFormat="1">
      <c r="A41" s="400" t="s">
        <v>1546</v>
      </c>
      <c r="B41" s="401"/>
      <c r="C41" s="401">
        <f>+BalGral!G455</f>
        <v>1298547</v>
      </c>
      <c r="D41" s="398">
        <f t="shared" si="0"/>
        <v>1298547</v>
      </c>
      <c r="E41" s="401"/>
      <c r="F41" s="401">
        <f>+BalGral!H455</f>
        <v>1966491</v>
      </c>
      <c r="G41" s="398">
        <f t="shared" si="1"/>
        <v>1966491</v>
      </c>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row>
    <row r="42" spans="1:33" s="204" customFormat="1">
      <c r="A42" s="400" t="s">
        <v>1547</v>
      </c>
      <c r="B42" s="401"/>
      <c r="C42" s="401">
        <f>+BalGral!G456</f>
        <v>0</v>
      </c>
      <c r="D42" s="398">
        <f t="shared" si="0"/>
        <v>0</v>
      </c>
      <c r="E42" s="401"/>
      <c r="F42" s="401">
        <f>+BalGral!H456</f>
        <v>381818</v>
      </c>
      <c r="G42" s="398">
        <f t="shared" si="1"/>
        <v>381818</v>
      </c>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row>
    <row r="43" spans="1:33" s="204" customFormat="1">
      <c r="A43" s="400" t="s">
        <v>1548</v>
      </c>
      <c r="B43" s="401"/>
      <c r="C43" s="401">
        <f>+BalGral!G457</f>
        <v>1636364</v>
      </c>
      <c r="D43" s="398">
        <f t="shared" si="0"/>
        <v>1636364</v>
      </c>
      <c r="E43" s="401"/>
      <c r="F43" s="401">
        <f>+BalGral!H457</f>
        <v>13068179</v>
      </c>
      <c r="G43" s="398">
        <f t="shared" si="1"/>
        <v>13068179</v>
      </c>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row>
    <row r="44" spans="1:33" s="204" customFormat="1">
      <c r="A44" s="400" t="s">
        <v>1520</v>
      </c>
      <c r="B44" s="401"/>
      <c r="C44" s="401">
        <f>+BalGral!G458</f>
        <v>0</v>
      </c>
      <c r="D44" s="398">
        <f t="shared" si="0"/>
        <v>0</v>
      </c>
      <c r="E44" s="401"/>
      <c r="F44" s="401">
        <f>+BalGral!H458</f>
        <v>129617559</v>
      </c>
      <c r="G44" s="398">
        <f t="shared" si="1"/>
        <v>129617559</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row>
    <row r="45" spans="1:33" s="204" customFormat="1">
      <c r="A45" s="400" t="s">
        <v>1549</v>
      </c>
      <c r="B45" s="401"/>
      <c r="C45" s="401">
        <f>+BalGral!G459</f>
        <v>0</v>
      </c>
      <c r="D45" s="398">
        <f t="shared" si="0"/>
        <v>0</v>
      </c>
      <c r="E45" s="401"/>
      <c r="F45" s="401">
        <f>+BalGral!H459</f>
        <v>37270</v>
      </c>
      <c r="G45" s="398">
        <f t="shared" si="1"/>
        <v>37270</v>
      </c>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row>
    <row r="46" spans="1:33" s="204" customFormat="1">
      <c r="A46" s="400" t="s">
        <v>1550</v>
      </c>
      <c r="B46" s="401"/>
      <c r="C46" s="401">
        <f>+BalGral!G460</f>
        <v>0</v>
      </c>
      <c r="D46" s="398">
        <f t="shared" si="0"/>
        <v>0</v>
      </c>
      <c r="E46" s="401"/>
      <c r="F46" s="401">
        <f>+BalGral!H460</f>
        <v>545455</v>
      </c>
      <c r="G46" s="398">
        <f t="shared" si="1"/>
        <v>545455</v>
      </c>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row>
    <row r="47" spans="1:33" s="204" customFormat="1">
      <c r="A47" s="400" t="s">
        <v>1551</v>
      </c>
      <c r="B47" s="401"/>
      <c r="C47" s="401">
        <f>+BalGral!G461</f>
        <v>5856454</v>
      </c>
      <c r="D47" s="398">
        <f t="shared" si="0"/>
        <v>5856454</v>
      </c>
      <c r="E47" s="401"/>
      <c r="F47" s="401">
        <f>+BalGral!H461</f>
        <v>23574752</v>
      </c>
      <c r="G47" s="398">
        <f t="shared" si="1"/>
        <v>23574752</v>
      </c>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row>
    <row r="48" spans="1:33" s="204" customFormat="1">
      <c r="A48" s="400" t="s">
        <v>1552</v>
      </c>
      <c r="B48" s="401"/>
      <c r="C48" s="401">
        <f>+BalGral!G462</f>
        <v>3935340</v>
      </c>
      <c r="D48" s="398">
        <f t="shared" si="0"/>
        <v>3935340</v>
      </c>
      <c r="E48" s="401"/>
      <c r="F48" s="401">
        <f>+BalGral!H462</f>
        <v>118888627</v>
      </c>
      <c r="G48" s="398">
        <f t="shared" si="1"/>
        <v>118888627</v>
      </c>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row>
    <row r="49" spans="1:33" s="204" customFormat="1">
      <c r="A49" s="400" t="s">
        <v>1553</v>
      </c>
      <c r="B49" s="401"/>
      <c r="C49" s="401">
        <f>+BalGral!G463</f>
        <v>650001</v>
      </c>
      <c r="D49" s="398">
        <f t="shared" si="0"/>
        <v>650001</v>
      </c>
      <c r="E49" s="401"/>
      <c r="F49" s="401">
        <f>+BalGral!H463</f>
        <v>19959423</v>
      </c>
      <c r="G49" s="398">
        <f t="shared" si="1"/>
        <v>19959423</v>
      </c>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row>
    <row r="50" spans="1:33" s="204" customFormat="1">
      <c r="A50" s="400" t="s">
        <v>1554</v>
      </c>
      <c r="B50" s="401"/>
      <c r="C50" s="401">
        <f>+BalGral!G464</f>
        <v>2067039</v>
      </c>
      <c r="D50" s="398">
        <f t="shared" si="0"/>
        <v>2067039</v>
      </c>
      <c r="E50" s="401"/>
      <c r="F50" s="401">
        <f>+BalGral!H464</f>
        <v>12118476</v>
      </c>
      <c r="G50" s="398">
        <f t="shared" si="1"/>
        <v>12118476</v>
      </c>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row>
    <row r="51" spans="1:33" s="204" customFormat="1">
      <c r="A51" s="400" t="s">
        <v>1555</v>
      </c>
      <c r="B51" s="401"/>
      <c r="C51" s="401">
        <f>+BalGral!G465</f>
        <v>0</v>
      </c>
      <c r="D51" s="398">
        <f t="shared" si="0"/>
        <v>0</v>
      </c>
      <c r="E51" s="401"/>
      <c r="F51" s="401">
        <f>+BalGral!H465</f>
        <v>11900000</v>
      </c>
      <c r="G51" s="398">
        <f t="shared" si="1"/>
        <v>11900000</v>
      </c>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row>
    <row r="52" spans="1:33" s="204" customFormat="1">
      <c r="A52" s="400" t="s">
        <v>1556</v>
      </c>
      <c r="B52" s="401"/>
      <c r="C52" s="401">
        <f>+BalGral!G466</f>
        <v>11478357</v>
      </c>
      <c r="D52" s="398">
        <f t="shared" si="0"/>
        <v>11478357</v>
      </c>
      <c r="E52" s="401"/>
      <c r="F52" s="401">
        <f>+BalGral!H466</f>
        <v>15915112</v>
      </c>
      <c r="G52" s="398">
        <f t="shared" si="1"/>
        <v>15915112</v>
      </c>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row>
    <row r="53" spans="1:33" s="204" customFormat="1">
      <c r="A53" s="400" t="s">
        <v>1557</v>
      </c>
      <c r="B53" s="401"/>
      <c r="C53" s="401">
        <f>+BalGral!G467</f>
        <v>0</v>
      </c>
      <c r="D53" s="398">
        <f t="shared" si="0"/>
        <v>0</v>
      </c>
      <c r="E53" s="401"/>
      <c r="F53" s="401">
        <f>+BalGral!H467</f>
        <v>4000000</v>
      </c>
      <c r="G53" s="398">
        <f t="shared" si="1"/>
        <v>4000000</v>
      </c>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row>
    <row r="54" spans="1:33" s="204" customFormat="1">
      <c r="A54" s="400" t="s">
        <v>1558</v>
      </c>
      <c r="B54" s="401"/>
      <c r="C54" s="401">
        <f>+BalGral!G468</f>
        <v>0</v>
      </c>
      <c r="D54" s="398">
        <f t="shared" si="0"/>
        <v>0</v>
      </c>
      <c r="E54" s="401"/>
      <c r="F54" s="401">
        <f>+BalGral!H468</f>
        <v>190909</v>
      </c>
      <c r="G54" s="398">
        <f t="shared" si="1"/>
        <v>190909</v>
      </c>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row>
    <row r="55" spans="1:33" s="204" customFormat="1">
      <c r="A55" s="402" t="s">
        <v>1559</v>
      </c>
      <c r="B55" s="401"/>
      <c r="C55" s="401">
        <f>+BalGral!G469</f>
        <v>14190911</v>
      </c>
      <c r="D55" s="398">
        <f t="shared" si="0"/>
        <v>14190911</v>
      </c>
      <c r="E55" s="401"/>
      <c r="F55" s="401">
        <f>+BalGral!H469</f>
        <v>22218184</v>
      </c>
      <c r="G55" s="398">
        <f t="shared" si="1"/>
        <v>22218184</v>
      </c>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row>
    <row r="56" spans="1:33" s="204" customFormat="1">
      <c r="A56" s="402" t="s">
        <v>1560</v>
      </c>
      <c r="B56" s="401"/>
      <c r="C56" s="401">
        <f>+BalGral!G470</f>
        <v>0</v>
      </c>
      <c r="D56" s="398">
        <f t="shared" si="0"/>
        <v>0</v>
      </c>
      <c r="E56" s="401"/>
      <c r="F56" s="401">
        <f>+BalGral!H470</f>
        <v>3000000</v>
      </c>
      <c r="G56" s="398">
        <f t="shared" si="1"/>
        <v>3000000</v>
      </c>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row>
    <row r="57" spans="1:33" s="204" customFormat="1">
      <c r="A57" s="402" t="s">
        <v>1561</v>
      </c>
      <c r="B57" s="401"/>
      <c r="C57" s="401">
        <f>+BalGral!G471</f>
        <v>0</v>
      </c>
      <c r="D57" s="398">
        <f t="shared" si="0"/>
        <v>0</v>
      </c>
      <c r="E57" s="401"/>
      <c r="F57" s="401">
        <f>+BalGral!H471</f>
        <v>3440000</v>
      </c>
      <c r="G57" s="398">
        <f t="shared" si="1"/>
        <v>3440000</v>
      </c>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row>
    <row r="58" spans="1:33" s="204" customFormat="1">
      <c r="A58" s="402" t="s">
        <v>1562</v>
      </c>
      <c r="B58" s="401"/>
      <c r="C58" s="401">
        <f>+BalGral!G472</f>
        <v>0</v>
      </c>
      <c r="D58" s="398">
        <f t="shared" si="0"/>
        <v>0</v>
      </c>
      <c r="E58" s="401"/>
      <c r="F58" s="401">
        <f>+BalGral!H472</f>
        <v>6932309</v>
      </c>
      <c r="G58" s="398">
        <f t="shared" si="1"/>
        <v>6932309</v>
      </c>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row>
    <row r="59" spans="1:33" s="204" customFormat="1">
      <c r="A59" s="402" t="s">
        <v>1563</v>
      </c>
      <c r="B59" s="401"/>
      <c r="C59" s="401">
        <f>+BalGral!G473</f>
        <v>3092730</v>
      </c>
      <c r="D59" s="398">
        <f t="shared" si="0"/>
        <v>3092730</v>
      </c>
      <c r="E59" s="401"/>
      <c r="F59" s="401">
        <f>+BalGral!H473</f>
        <v>2942670</v>
      </c>
      <c r="G59" s="398">
        <f t="shared" si="1"/>
        <v>2942670</v>
      </c>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c r="AG59" s="390"/>
    </row>
    <row r="60" spans="1:33" s="204" customFormat="1">
      <c r="A60" s="402" t="s">
        <v>1564</v>
      </c>
      <c r="B60" s="401"/>
      <c r="C60" s="401">
        <f>+BalGral!G474</f>
        <v>0</v>
      </c>
      <c r="D60" s="398">
        <f t="shared" si="0"/>
        <v>0</v>
      </c>
      <c r="E60" s="401"/>
      <c r="F60" s="401">
        <f>+BalGral!H474</f>
        <v>9808900</v>
      </c>
      <c r="G60" s="398">
        <f t="shared" si="1"/>
        <v>9808900</v>
      </c>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row>
    <row r="61" spans="1:33" s="204" customFormat="1">
      <c r="A61" s="402" t="s">
        <v>1627</v>
      </c>
      <c r="B61" s="401"/>
      <c r="C61" s="401">
        <f>+BalGral!G475</f>
        <v>309273</v>
      </c>
      <c r="D61" s="398">
        <f t="shared" si="0"/>
        <v>309273</v>
      </c>
      <c r="E61" s="401"/>
      <c r="F61" s="401">
        <f>+BalGral!H475</f>
        <v>0</v>
      </c>
      <c r="G61" s="398">
        <f t="shared" si="1"/>
        <v>0</v>
      </c>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row>
    <row r="62" spans="1:33" s="204" customFormat="1">
      <c r="A62" s="402" t="s">
        <v>1565</v>
      </c>
      <c r="B62" s="401"/>
      <c r="C62" s="401">
        <f>+BalGral!G476</f>
        <v>316522374</v>
      </c>
      <c r="D62" s="398">
        <f t="shared" si="0"/>
        <v>316522374</v>
      </c>
      <c r="E62" s="401"/>
      <c r="F62" s="401">
        <f>+BalGral!H476</f>
        <v>393355274</v>
      </c>
      <c r="G62" s="398">
        <f t="shared" si="1"/>
        <v>393355274</v>
      </c>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c r="AF62" s="390"/>
      <c r="AG62" s="390"/>
    </row>
    <row r="63" spans="1:33" s="204" customFormat="1">
      <c r="A63" s="402" t="s">
        <v>1566</v>
      </c>
      <c r="B63" s="401"/>
      <c r="C63" s="401">
        <f>+BalGral!G477</f>
        <v>0</v>
      </c>
      <c r="D63" s="398">
        <f t="shared" si="0"/>
        <v>0</v>
      </c>
      <c r="E63" s="401"/>
      <c r="F63" s="401">
        <f>+BalGral!H477</f>
        <v>540908</v>
      </c>
      <c r="G63" s="398">
        <f t="shared" si="1"/>
        <v>540908</v>
      </c>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c r="AG63" s="390"/>
    </row>
    <row r="64" spans="1:33" s="204" customFormat="1">
      <c r="A64" s="402" t="s">
        <v>1567</v>
      </c>
      <c r="B64" s="401"/>
      <c r="C64" s="401">
        <f>+BalGral!G478</f>
        <v>0</v>
      </c>
      <c r="D64" s="398">
        <f t="shared" si="0"/>
        <v>0</v>
      </c>
      <c r="E64" s="401"/>
      <c r="F64" s="401">
        <f>+BalGral!H478</f>
        <v>27174964</v>
      </c>
      <c r="G64" s="398">
        <f t="shared" si="1"/>
        <v>27174964</v>
      </c>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c r="AG64" s="390"/>
    </row>
    <row r="65" spans="1:33" s="204" customFormat="1">
      <c r="A65" s="402" t="s">
        <v>1568</v>
      </c>
      <c r="B65" s="401"/>
      <c r="C65" s="401">
        <f>+BalGral!G479</f>
        <v>14120100</v>
      </c>
      <c r="D65" s="398">
        <f t="shared" si="0"/>
        <v>14120100</v>
      </c>
      <c r="E65" s="401"/>
      <c r="F65" s="401">
        <f>+BalGral!H479</f>
        <v>1161769</v>
      </c>
      <c r="G65" s="398">
        <f t="shared" si="1"/>
        <v>1161769</v>
      </c>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c r="AE65" s="390"/>
      <c r="AF65" s="390"/>
      <c r="AG65" s="390"/>
    </row>
    <row r="66" spans="1:33" s="204" customFormat="1">
      <c r="A66" s="402" t="s">
        <v>1569</v>
      </c>
      <c r="B66" s="401"/>
      <c r="C66" s="401">
        <f>+BalGral!G480</f>
        <v>3572728</v>
      </c>
      <c r="D66" s="398">
        <f t="shared" si="0"/>
        <v>3572728</v>
      </c>
      <c r="E66" s="401"/>
      <c r="F66" s="401">
        <f>+BalGral!H480</f>
        <v>1309091</v>
      </c>
      <c r="G66" s="398">
        <f t="shared" si="1"/>
        <v>1309091</v>
      </c>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row>
    <row r="67" spans="1:33" s="204" customFormat="1">
      <c r="A67" s="402" t="s">
        <v>1570</v>
      </c>
      <c r="B67" s="401"/>
      <c r="C67" s="401">
        <f>+BalGral!G481</f>
        <v>0</v>
      </c>
      <c r="D67" s="398">
        <f t="shared" si="0"/>
        <v>0</v>
      </c>
      <c r="E67" s="401"/>
      <c r="F67" s="401">
        <f>+BalGral!H481</f>
        <v>4000000</v>
      </c>
      <c r="G67" s="398">
        <f t="shared" si="1"/>
        <v>4000000</v>
      </c>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c r="AG67" s="390"/>
    </row>
    <row r="68" spans="1:33" s="204" customFormat="1">
      <c r="A68" s="402" t="s">
        <v>1571</v>
      </c>
      <c r="B68" s="401"/>
      <c r="C68" s="401">
        <f>+BalGral!G482</f>
        <v>0</v>
      </c>
      <c r="D68" s="398">
        <f t="shared" si="0"/>
        <v>0</v>
      </c>
      <c r="E68" s="401"/>
      <c r="F68" s="401">
        <f>+BalGral!H482</f>
        <v>306992262</v>
      </c>
      <c r="G68" s="398">
        <f t="shared" si="1"/>
        <v>306992262</v>
      </c>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c r="AG68" s="390"/>
    </row>
    <row r="69" spans="1:33" s="204" customFormat="1">
      <c r="A69" s="402" t="s">
        <v>1572</v>
      </c>
      <c r="B69" s="401"/>
      <c r="C69" s="401">
        <f>+BalGral!G483</f>
        <v>0</v>
      </c>
      <c r="D69" s="398">
        <f t="shared" si="0"/>
        <v>0</v>
      </c>
      <c r="E69" s="401"/>
      <c r="F69" s="401">
        <f>+BalGral!H483</f>
        <v>618546</v>
      </c>
      <c r="G69" s="398">
        <f t="shared" si="1"/>
        <v>618546</v>
      </c>
      <c r="H69" s="390"/>
      <c r="I69" s="390"/>
      <c r="J69" s="390"/>
      <c r="K69" s="390"/>
      <c r="L69" s="390"/>
      <c r="M69" s="390"/>
      <c r="N69" s="390"/>
      <c r="O69" s="390"/>
      <c r="P69" s="390"/>
      <c r="Q69" s="390"/>
      <c r="R69" s="390"/>
      <c r="S69" s="390"/>
      <c r="T69" s="390"/>
      <c r="U69" s="390"/>
      <c r="V69" s="390"/>
      <c r="W69" s="390"/>
      <c r="X69" s="390"/>
      <c r="Y69" s="390"/>
      <c r="Z69" s="390"/>
      <c r="AA69" s="390"/>
      <c r="AB69" s="390"/>
      <c r="AC69" s="390"/>
      <c r="AD69" s="390"/>
      <c r="AE69" s="390"/>
      <c r="AF69" s="390"/>
      <c r="AG69" s="390"/>
    </row>
    <row r="70" spans="1:33" s="204" customFormat="1">
      <c r="A70" s="402" t="s">
        <v>1573</v>
      </c>
      <c r="B70" s="401"/>
      <c r="C70" s="401">
        <f>+BalGral!G484</f>
        <v>913636</v>
      </c>
      <c r="D70" s="398">
        <f t="shared" si="0"/>
        <v>913636</v>
      </c>
      <c r="E70" s="401"/>
      <c r="F70" s="401">
        <f>+BalGral!H484</f>
        <v>2406816</v>
      </c>
      <c r="G70" s="398">
        <f t="shared" si="1"/>
        <v>2406816</v>
      </c>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c r="AE70" s="390"/>
      <c r="AF70" s="390"/>
      <c r="AG70" s="390"/>
    </row>
    <row r="71" spans="1:33" s="204" customFormat="1">
      <c r="A71" s="402" t="s">
        <v>1574</v>
      </c>
      <c r="B71" s="401"/>
      <c r="C71" s="401">
        <f>+BalGral!G485</f>
        <v>3737273</v>
      </c>
      <c r="D71" s="398">
        <f t="shared" si="0"/>
        <v>3737273</v>
      </c>
      <c r="E71" s="401"/>
      <c r="F71" s="401">
        <f>+BalGral!H485</f>
        <v>1318182</v>
      </c>
      <c r="G71" s="398">
        <f t="shared" si="1"/>
        <v>1318182</v>
      </c>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row>
    <row r="72" spans="1:33" s="204" customFormat="1">
      <c r="A72" s="400" t="s">
        <v>1575</v>
      </c>
      <c r="B72" s="401"/>
      <c r="C72" s="401">
        <f>+BalGral!G486</f>
        <v>618546</v>
      </c>
      <c r="D72" s="398">
        <f t="shared" si="0"/>
        <v>618546</v>
      </c>
      <c r="E72" s="401"/>
      <c r="F72" s="401">
        <f>+BalGral!H486</f>
        <v>618546</v>
      </c>
      <c r="G72" s="398">
        <f t="shared" si="1"/>
        <v>618546</v>
      </c>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row>
    <row r="73" spans="1:33" s="204" customFormat="1">
      <c r="A73" s="400" t="s">
        <v>1576</v>
      </c>
      <c r="B73" s="401"/>
      <c r="C73" s="401">
        <f>+BalGral!G487</f>
        <v>1056982</v>
      </c>
      <c r="D73" s="398">
        <f t="shared" si="0"/>
        <v>1056982</v>
      </c>
      <c r="E73" s="401"/>
      <c r="F73" s="401">
        <f>+BalGral!H487</f>
        <v>31309724</v>
      </c>
      <c r="G73" s="398">
        <f t="shared" si="1"/>
        <v>31309724</v>
      </c>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row>
    <row r="74" spans="1:33" s="204" customFormat="1">
      <c r="A74" s="402" t="s">
        <v>1628</v>
      </c>
      <c r="B74" s="555"/>
      <c r="C74" s="401">
        <f>+BalGral!G488</f>
        <v>2052772</v>
      </c>
      <c r="D74" s="398">
        <f t="shared" si="0"/>
        <v>2052772</v>
      </c>
      <c r="E74" s="555"/>
      <c r="F74" s="401">
        <f>+BalGral!H488</f>
        <v>0</v>
      </c>
      <c r="G74" s="398">
        <f t="shared" si="1"/>
        <v>0</v>
      </c>
      <c r="H74" s="390"/>
      <c r="I74" s="390"/>
      <c r="J74" s="390"/>
      <c r="K74" s="390"/>
      <c r="L74" s="390"/>
      <c r="M74" s="390"/>
      <c r="N74" s="390"/>
      <c r="O74" s="390"/>
      <c r="P74" s="390"/>
      <c r="Q74" s="390"/>
      <c r="R74" s="390"/>
      <c r="S74" s="390"/>
      <c r="T74" s="390"/>
      <c r="U74" s="390"/>
      <c r="V74" s="390"/>
      <c r="W74" s="390"/>
      <c r="X74" s="390"/>
      <c r="Y74" s="390"/>
      <c r="Z74" s="390"/>
      <c r="AA74" s="390"/>
      <c r="AB74" s="390"/>
      <c r="AC74" s="390"/>
      <c r="AD74" s="390"/>
      <c r="AE74" s="390"/>
      <c r="AF74" s="390"/>
      <c r="AG74" s="390"/>
    </row>
    <row r="75" spans="1:33" s="204" customFormat="1">
      <c r="A75" s="402" t="s">
        <v>1629</v>
      </c>
      <c r="B75" s="555"/>
      <c r="C75" s="401">
        <f>+BalGral!G489</f>
        <v>1166600</v>
      </c>
      <c r="D75" s="398">
        <f t="shared" si="0"/>
        <v>1166600</v>
      </c>
      <c r="E75" s="555"/>
      <c r="F75" s="401">
        <f>+BalGral!H489</f>
        <v>0</v>
      </c>
      <c r="G75" s="398">
        <f t="shared" si="1"/>
        <v>0</v>
      </c>
      <c r="H75" s="390"/>
      <c r="I75" s="390"/>
      <c r="J75" s="390"/>
      <c r="K75" s="390"/>
      <c r="L75" s="390"/>
      <c r="M75" s="390"/>
      <c r="N75" s="390"/>
      <c r="O75" s="390"/>
      <c r="P75" s="390"/>
      <c r="Q75" s="390"/>
      <c r="R75" s="390"/>
      <c r="S75" s="390"/>
      <c r="T75" s="390"/>
      <c r="U75" s="390"/>
      <c r="V75" s="390"/>
      <c r="W75" s="390"/>
      <c r="X75" s="390"/>
      <c r="Y75" s="390"/>
      <c r="Z75" s="390"/>
      <c r="AA75" s="390"/>
      <c r="AB75" s="390"/>
      <c r="AC75" s="390"/>
      <c r="AD75" s="390"/>
      <c r="AE75" s="390"/>
      <c r="AF75" s="390"/>
      <c r="AG75" s="390"/>
    </row>
    <row r="76" spans="1:33" s="204" customFormat="1">
      <c r="A76" s="402" t="s">
        <v>1630</v>
      </c>
      <c r="B76" s="555"/>
      <c r="C76" s="401">
        <f>+BalGral!G490</f>
        <v>31695900</v>
      </c>
      <c r="D76" s="398">
        <f t="shared" si="0"/>
        <v>31695900</v>
      </c>
      <c r="E76" s="555"/>
      <c r="F76" s="401">
        <f>+BalGral!H490</f>
        <v>0</v>
      </c>
      <c r="G76" s="398">
        <f t="shared" si="1"/>
        <v>0</v>
      </c>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c r="AG76" s="390"/>
    </row>
    <row r="77" spans="1:33" s="204" customFormat="1" ht="14.4" thickBot="1">
      <c r="A77" s="403" t="s">
        <v>3</v>
      </c>
      <c r="B77" s="404">
        <f t="shared" ref="B77:G77" si="2">SUM(B12:B76)</f>
        <v>0</v>
      </c>
      <c r="C77" s="404">
        <f t="shared" si="2"/>
        <v>1077595391</v>
      </c>
      <c r="D77" s="404">
        <f t="shared" si="2"/>
        <v>1077595391</v>
      </c>
      <c r="E77" s="404">
        <f t="shared" si="2"/>
        <v>142246485</v>
      </c>
      <c r="F77" s="404">
        <f t="shared" si="2"/>
        <v>3028742299</v>
      </c>
      <c r="G77" s="404">
        <f t="shared" si="2"/>
        <v>3170988784</v>
      </c>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row>
    <row r="78" spans="1:33" s="204" customFormat="1">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c r="AG78" s="390"/>
    </row>
    <row r="79" spans="1:33" s="204" customFormat="1">
      <c r="A79" s="390"/>
      <c r="B79" s="390"/>
      <c r="C79" s="405"/>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row>
    <row r="80" spans="1:33" s="204" customFormat="1">
      <c r="A80" s="390"/>
      <c r="B80" s="390"/>
      <c r="C80" s="390"/>
      <c r="D80" s="405"/>
      <c r="E80" s="390"/>
      <c r="F80" s="390"/>
      <c r="G80" s="405"/>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row>
    <row r="81" spans="1:33" s="204" customFormat="1">
      <c r="A81" s="390"/>
      <c r="B81" s="390"/>
      <c r="C81" s="390"/>
      <c r="D81" s="390"/>
      <c r="E81" s="390"/>
      <c r="F81" s="390"/>
      <c r="G81" s="405"/>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c r="AG81" s="390"/>
    </row>
    <row r="82" spans="1:33" s="204" customFormat="1">
      <c r="A82" s="39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row>
    <row r="83" spans="1:33" s="204" customFormat="1">
      <c r="A83" s="39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row>
    <row r="84" spans="1:33" s="204" customFormat="1">
      <c r="A84" s="180"/>
      <c r="B84" s="196"/>
      <c r="C84" s="180"/>
      <c r="D84" s="390"/>
      <c r="E84" s="390"/>
      <c r="F84" s="390"/>
      <c r="G84" s="390"/>
      <c r="H84" s="390"/>
      <c r="I84" s="390"/>
      <c r="J84" s="390"/>
      <c r="K84" s="390"/>
      <c r="L84" s="390"/>
      <c r="M84" s="390"/>
      <c r="N84" s="390"/>
      <c r="O84" s="390"/>
      <c r="P84" s="390"/>
      <c r="Q84" s="390"/>
      <c r="R84" s="390"/>
      <c r="S84" s="390"/>
      <c r="T84" s="390"/>
      <c r="U84" s="390"/>
      <c r="V84" s="390"/>
      <c r="W84" s="390"/>
      <c r="X84" s="390"/>
      <c r="Y84" s="390"/>
      <c r="Z84" s="390"/>
      <c r="AA84" s="390"/>
      <c r="AB84" s="390"/>
      <c r="AC84" s="390"/>
      <c r="AD84" s="390"/>
      <c r="AE84" s="390"/>
      <c r="AF84" s="390"/>
      <c r="AG84" s="390"/>
    </row>
    <row r="85" spans="1:33" s="204" customFormat="1">
      <c r="A85" s="197"/>
      <c r="B85" s="196"/>
      <c r="C85" s="197"/>
      <c r="D85" s="390"/>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390"/>
      <c r="AE85" s="390"/>
      <c r="AF85" s="390"/>
      <c r="AG85" s="390"/>
    </row>
    <row r="86" spans="1:33" s="407" customFormat="1">
      <c r="A86" s="406"/>
      <c r="B86" s="406"/>
      <c r="C86" s="406"/>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row>
    <row r="87" spans="1:33" s="407" customFormat="1">
      <c r="A87" s="406"/>
      <c r="B87" s="406"/>
      <c r="C87" s="406"/>
      <c r="D87" s="406"/>
      <c r="E87" s="406"/>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6"/>
      <c r="AF87" s="406"/>
      <c r="AG87" s="406"/>
    </row>
  </sheetData>
  <mergeCells count="2">
    <mergeCell ref="A10:A11"/>
    <mergeCell ref="A6:G6"/>
  </mergeCells>
  <hyperlinks>
    <hyperlink ref="G1" location="ER!A1" display="ER" xr:uid="{00000000-0004-0000-1F00-000000000000}"/>
  </hyperlinks>
  <pageMargins left="0.7" right="0.7" top="0.75" bottom="0.75" header="0.3" footer="0.3"/>
  <pageSetup paperSize="9" scale="1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pageSetUpPr fitToPage="1"/>
  </sheetPr>
  <dimension ref="A1:X31"/>
  <sheetViews>
    <sheetView showGridLines="0" zoomScale="80" zoomScaleNormal="80" workbookViewId="0">
      <selection activeCell="G1" sqref="G1"/>
    </sheetView>
  </sheetViews>
  <sheetFormatPr baseColWidth="10" defaultColWidth="11.5546875" defaultRowHeight="13.2"/>
  <cols>
    <col min="1" max="1" width="38" style="198" customWidth="1"/>
    <col min="2" max="2" width="14.6640625" style="198" customWidth="1"/>
    <col min="3" max="3" width="15.6640625" style="198" customWidth="1"/>
    <col min="4" max="4" width="4.88671875" style="198" customWidth="1"/>
    <col min="5" max="5" width="46" style="198" bestFit="1" customWidth="1"/>
    <col min="6" max="7" width="16.88671875" style="198" customWidth="1"/>
    <col min="8" max="20" width="11.44140625" style="198"/>
    <col min="21" max="16384" width="11.5546875" style="139"/>
  </cols>
  <sheetData>
    <row r="1" spans="1:24">
      <c r="A1" s="198" t="str">
        <f>Indice!C1</f>
        <v>INVESTA CAPITAL S.A.EC.A.</v>
      </c>
      <c r="G1" s="199" t="s">
        <v>105</v>
      </c>
    </row>
    <row r="4" spans="1:24">
      <c r="A4" s="615" t="s">
        <v>239</v>
      </c>
      <c r="B4" s="615"/>
      <c r="C4" s="615"/>
      <c r="D4" s="615"/>
      <c r="E4" s="615"/>
      <c r="F4" s="615"/>
      <c r="G4" s="615"/>
      <c r="U4" s="198"/>
      <c r="V4" s="198"/>
      <c r="W4" s="198"/>
      <c r="X4" s="198"/>
    </row>
    <row r="5" spans="1:24">
      <c r="A5" s="182"/>
      <c r="B5" s="183"/>
      <c r="C5" s="184"/>
      <c r="D5" s="184"/>
      <c r="E5" s="184"/>
      <c r="F5" s="185"/>
      <c r="U5" s="198"/>
      <c r="V5" s="198"/>
      <c r="W5" s="198"/>
      <c r="X5" s="198"/>
    </row>
    <row r="6" spans="1:24">
      <c r="A6" s="200" t="s">
        <v>176</v>
      </c>
      <c r="B6" s="672"/>
      <c r="C6" s="672"/>
      <c r="D6" s="184"/>
      <c r="E6" s="184"/>
      <c r="F6" s="185"/>
      <c r="U6" s="198"/>
      <c r="V6" s="198"/>
      <c r="W6" s="198"/>
      <c r="X6" s="198"/>
    </row>
    <row r="7" spans="1:24">
      <c r="A7" s="182"/>
      <c r="D7" s="184"/>
      <c r="E7" s="184"/>
      <c r="F7" s="185"/>
      <c r="U7" s="198"/>
      <c r="V7" s="198"/>
      <c r="W7" s="198"/>
      <c r="X7" s="198"/>
    </row>
    <row r="8" spans="1:24">
      <c r="A8" s="186" t="s">
        <v>114</v>
      </c>
      <c r="B8" s="201">
        <f>IFERROR(IF(Indice!B6="","2XX2",YEAR(Indice!B6)),"2XX2")</f>
        <v>2024</v>
      </c>
      <c r="C8" s="201">
        <f>+IFERROR(YEAR(Indice!B6-365),"2XX1")</f>
        <v>2023</v>
      </c>
      <c r="D8" s="184"/>
      <c r="E8" s="186" t="s">
        <v>178</v>
      </c>
      <c r="F8" s="201">
        <f>IFERROR(IF(Indice!B6="","2XX2",YEAR(Indice!B6)),"2XX2")</f>
        <v>2024</v>
      </c>
      <c r="G8" s="201">
        <f>+IFERROR(YEAR(Indice!B6-365),"2XX1")</f>
        <v>2023</v>
      </c>
      <c r="U8" s="198"/>
      <c r="V8" s="198"/>
      <c r="W8" s="198"/>
      <c r="X8" s="198"/>
    </row>
    <row r="9" spans="1:24">
      <c r="A9" s="198" t="s">
        <v>800</v>
      </c>
      <c r="B9" s="202">
        <f>+BalGral!G401</f>
        <v>0</v>
      </c>
      <c r="C9" s="202">
        <f>+BalGral!H401</f>
        <v>198371165</v>
      </c>
      <c r="D9" s="184"/>
      <c r="E9" s="196" t="s">
        <v>1631</v>
      </c>
      <c r="F9" s="189">
        <f>+BalGral!G512</f>
        <v>60336989</v>
      </c>
      <c r="G9" s="189">
        <f>+BalGral!H512</f>
        <v>0</v>
      </c>
      <c r="U9" s="198"/>
      <c r="V9" s="198"/>
      <c r="W9" s="198"/>
      <c r="X9" s="198"/>
    </row>
    <row r="10" spans="1:24">
      <c r="A10" s="182" t="s">
        <v>801</v>
      </c>
      <c r="B10" s="190">
        <f>+BalGral!G402</f>
        <v>31701495</v>
      </c>
      <c r="C10" s="190">
        <f>+BalGral!H402</f>
        <v>47479893</v>
      </c>
      <c r="D10" s="184"/>
      <c r="E10" s="196" t="s">
        <v>1578</v>
      </c>
      <c r="F10" s="189">
        <f>+BalGral!G513</f>
        <v>10191188342</v>
      </c>
      <c r="G10" s="189">
        <f>+BalGral!H513</f>
        <v>-15764000</v>
      </c>
      <c r="U10" s="198"/>
      <c r="V10" s="198"/>
      <c r="W10" s="198"/>
      <c r="X10" s="198"/>
    </row>
    <row r="11" spans="1:24">
      <c r="A11" s="182" t="s">
        <v>842</v>
      </c>
      <c r="B11" s="190">
        <f>+BalGral!G403</f>
        <v>41243</v>
      </c>
      <c r="C11" s="190">
        <f>+BalGral!H403</f>
        <v>15384142</v>
      </c>
      <c r="D11" s="184"/>
      <c r="E11" s="196" t="s">
        <v>1579</v>
      </c>
      <c r="F11" s="189">
        <f>+BalGral!G514</f>
        <v>0</v>
      </c>
      <c r="G11" s="189">
        <f>+BalGral!H514</f>
        <v>0</v>
      </c>
      <c r="U11" s="198"/>
      <c r="V11" s="198"/>
      <c r="W11" s="198"/>
      <c r="X11" s="198"/>
    </row>
    <row r="12" spans="1:24">
      <c r="A12" s="198" t="s">
        <v>802</v>
      </c>
      <c r="B12" s="190">
        <f>+BalGral!G404</f>
        <v>0</v>
      </c>
      <c r="C12" s="202">
        <f>+BalGral!H404</f>
        <v>0</v>
      </c>
      <c r="D12" s="184"/>
      <c r="E12" s="196" t="s">
        <v>1580</v>
      </c>
      <c r="F12" s="189">
        <f>+BalGral!G515</f>
        <v>0</v>
      </c>
      <c r="G12" s="189">
        <f>+BalGral!H515</f>
        <v>15335972</v>
      </c>
      <c r="U12" s="198"/>
      <c r="V12" s="198"/>
      <c r="W12" s="198"/>
      <c r="X12" s="198"/>
    </row>
    <row r="13" spans="1:24">
      <c r="A13" s="198" t="s">
        <v>808</v>
      </c>
      <c r="B13" s="190">
        <f>+BalGral!G405</f>
        <v>0</v>
      </c>
      <c r="C13" s="202">
        <f>+BalGral!H405</f>
        <v>0</v>
      </c>
      <c r="D13" s="184"/>
      <c r="E13" s="196" t="s">
        <v>1581</v>
      </c>
      <c r="F13" s="189">
        <f>+BalGral!G516</f>
        <v>21218847</v>
      </c>
      <c r="G13" s="189">
        <f>+BalGral!H516</f>
        <v>77468176</v>
      </c>
      <c r="U13" s="198"/>
      <c r="V13" s="198"/>
      <c r="W13" s="198"/>
      <c r="X13" s="198"/>
    </row>
    <row r="14" spans="1:24">
      <c r="A14" s="198" t="s">
        <v>809</v>
      </c>
      <c r="B14" s="190">
        <f>+BalGral!G406</f>
        <v>0</v>
      </c>
      <c r="C14" s="202">
        <f>+BalGral!H406</f>
        <v>0</v>
      </c>
      <c r="D14" s="184"/>
      <c r="E14" s="198" t="s">
        <v>858</v>
      </c>
      <c r="F14" s="189">
        <f>+BalGral!G517</f>
        <v>0</v>
      </c>
      <c r="G14" s="189">
        <f>+BalGral!H517</f>
        <v>15000000</v>
      </c>
      <c r="U14" s="198"/>
      <c r="V14" s="198"/>
      <c r="W14" s="198"/>
      <c r="X14" s="198"/>
    </row>
    <row r="15" spans="1:24">
      <c r="A15" s="182" t="s">
        <v>843</v>
      </c>
      <c r="B15" s="190">
        <f>+BalGral!G407</f>
        <v>0</v>
      </c>
      <c r="C15" s="191">
        <f>+BalGral!H407</f>
        <v>54036364</v>
      </c>
      <c r="D15" s="184"/>
      <c r="E15" s="196" t="s">
        <v>1582</v>
      </c>
      <c r="F15" s="189">
        <f>+BalGral!G518</f>
        <v>413688</v>
      </c>
      <c r="G15" s="189">
        <f>+BalGral!H518</f>
        <v>551696</v>
      </c>
      <c r="U15" s="198"/>
      <c r="V15" s="198"/>
      <c r="W15" s="198"/>
      <c r="X15" s="198"/>
    </row>
    <row r="16" spans="1:24">
      <c r="A16" s="182" t="s">
        <v>857</v>
      </c>
      <c r="B16" s="190">
        <f>+BalGral!G408</f>
        <v>0</v>
      </c>
      <c r="C16" s="191">
        <f>+BalGral!H408</f>
        <v>227273</v>
      </c>
      <c r="D16" s="184"/>
      <c r="E16" s="196" t="s">
        <v>1583</v>
      </c>
      <c r="F16" s="189">
        <f>+BalGral!G519</f>
        <v>3344626</v>
      </c>
      <c r="G16" s="189">
        <f>+BalGral!H519</f>
        <v>539384103</v>
      </c>
      <c r="U16" s="198"/>
      <c r="V16" s="198"/>
      <c r="W16" s="198"/>
      <c r="X16" s="198"/>
    </row>
    <row r="17" spans="1:24">
      <c r="A17" s="182" t="s">
        <v>1515</v>
      </c>
      <c r="B17" s="190">
        <f>+BalGral!G409</f>
        <v>0</v>
      </c>
      <c r="C17" s="191">
        <f>+BalGral!H409</f>
        <v>74667</v>
      </c>
      <c r="D17" s="184"/>
      <c r="E17" s="182" t="s">
        <v>1584</v>
      </c>
      <c r="F17" s="191">
        <f>+BalGral!G504</f>
        <v>0</v>
      </c>
      <c r="G17" s="191">
        <f>+BalGral!H504</f>
        <v>43823654</v>
      </c>
      <c r="U17" s="198"/>
      <c r="V17" s="198"/>
      <c r="W17" s="198"/>
      <c r="X17" s="198"/>
    </row>
    <row r="18" spans="1:24">
      <c r="A18" s="182" t="s">
        <v>1516</v>
      </c>
      <c r="B18" s="190">
        <f>+BalGral!G410</f>
        <v>980</v>
      </c>
      <c r="C18" s="191">
        <f>+BalGral!H410</f>
        <v>573</v>
      </c>
      <c r="D18" s="184"/>
      <c r="E18" s="198" t="s">
        <v>1585</v>
      </c>
      <c r="F18" s="191">
        <f>+BalGral!G505</f>
        <v>0</v>
      </c>
      <c r="G18" s="191">
        <f>+BalGral!H505</f>
        <v>60736967</v>
      </c>
      <c r="U18" s="198"/>
      <c r="V18" s="198"/>
      <c r="W18" s="198"/>
      <c r="X18" s="198"/>
    </row>
    <row r="19" spans="1:24">
      <c r="A19" s="182" t="s">
        <v>1517</v>
      </c>
      <c r="B19" s="190">
        <f>+BalGral!G411</f>
        <v>0</v>
      </c>
      <c r="C19" s="191">
        <f>+BalGral!H411</f>
        <v>36000000</v>
      </c>
      <c r="D19" s="184"/>
      <c r="E19" s="182"/>
      <c r="F19" s="189"/>
      <c r="G19" s="189"/>
      <c r="U19" s="198"/>
      <c r="V19" s="198"/>
      <c r="W19" s="198"/>
      <c r="X19" s="198"/>
    </row>
    <row r="20" spans="1:24">
      <c r="A20" s="182" t="s">
        <v>1518</v>
      </c>
      <c r="B20" s="190">
        <f>+BalGral!G412</f>
        <v>0</v>
      </c>
      <c r="C20" s="191">
        <f>+BalGral!H412</f>
        <v>18968000000</v>
      </c>
      <c r="D20" s="184"/>
      <c r="E20" s="182"/>
      <c r="F20" s="189"/>
      <c r="G20" s="189"/>
      <c r="U20" s="198"/>
      <c r="V20" s="198"/>
      <c r="W20" s="198"/>
      <c r="X20" s="198"/>
    </row>
    <row r="21" spans="1:24">
      <c r="A21" s="182" t="s">
        <v>1723</v>
      </c>
      <c r="B21" s="190">
        <f>+BalGral!G413</f>
        <v>2999196405</v>
      </c>
      <c r="C21" s="191">
        <v>0</v>
      </c>
      <c r="D21" s="184"/>
      <c r="E21" s="182"/>
      <c r="F21" s="189"/>
      <c r="G21" s="189"/>
      <c r="U21" s="198"/>
      <c r="V21" s="198"/>
      <c r="W21" s="198"/>
      <c r="X21" s="198"/>
    </row>
    <row r="22" spans="1:24">
      <c r="A22" s="186" t="s">
        <v>3</v>
      </c>
      <c r="B22" s="192">
        <f>SUM(B9:B21)</f>
        <v>3030940123</v>
      </c>
      <c r="C22" s="192">
        <f>SUM(C9:C21)</f>
        <v>19319574077</v>
      </c>
      <c r="D22" s="193"/>
      <c r="E22" s="194" t="s">
        <v>3</v>
      </c>
      <c r="F22" s="195">
        <f>SUM($F$9:F20)</f>
        <v>10276502492</v>
      </c>
      <c r="G22" s="195">
        <f>SUM(G9:G21)</f>
        <v>736536568</v>
      </c>
      <c r="U22" s="198"/>
      <c r="V22" s="198"/>
      <c r="W22" s="198"/>
      <c r="X22" s="198"/>
    </row>
    <row r="23" spans="1:24">
      <c r="A23" s="139"/>
      <c r="B23" s="139"/>
      <c r="C23" s="139"/>
      <c r="D23" s="184"/>
      <c r="E23" s="184"/>
      <c r="F23" s="185"/>
      <c r="U23" s="198"/>
      <c r="V23" s="198"/>
      <c r="W23" s="198"/>
      <c r="X23" s="198"/>
    </row>
    <row r="24" spans="1:24">
      <c r="A24" s="139"/>
      <c r="B24" s="139"/>
      <c r="C24" s="139"/>
      <c r="D24" s="184"/>
      <c r="E24" s="184"/>
      <c r="F24" s="185"/>
      <c r="U24" s="198"/>
      <c r="V24" s="198"/>
      <c r="W24" s="198"/>
      <c r="X24" s="198"/>
    </row>
    <row r="25" spans="1:24">
      <c r="A25" s="139"/>
      <c r="B25" s="139"/>
      <c r="C25" s="139"/>
      <c r="D25" s="184"/>
      <c r="E25" s="184"/>
      <c r="F25" s="185"/>
      <c r="U25" s="198"/>
      <c r="V25" s="198"/>
      <c r="W25" s="198"/>
      <c r="X25" s="198"/>
    </row>
    <row r="26" spans="1:24">
      <c r="A26" s="139"/>
      <c r="B26" s="139"/>
      <c r="C26" s="139"/>
      <c r="D26" s="184"/>
      <c r="E26" s="184"/>
      <c r="F26" s="185"/>
      <c r="G26" s="590"/>
      <c r="U26" s="198"/>
      <c r="V26" s="198"/>
      <c r="W26" s="198"/>
      <c r="X26" s="198"/>
    </row>
    <row r="27" spans="1:24">
      <c r="A27" s="139"/>
      <c r="B27" s="139"/>
      <c r="C27" s="139"/>
      <c r="D27" s="184"/>
      <c r="E27" s="184"/>
      <c r="F27" s="185"/>
      <c r="U27" s="198"/>
      <c r="V27" s="198"/>
      <c r="W27" s="198"/>
      <c r="X27" s="198"/>
    </row>
    <row r="28" spans="1:24">
      <c r="A28" s="139"/>
      <c r="B28" s="139"/>
      <c r="C28" s="139"/>
      <c r="D28" s="184"/>
      <c r="E28" s="184"/>
      <c r="F28" s="185"/>
      <c r="U28" s="198"/>
      <c r="V28" s="198"/>
      <c r="W28" s="198"/>
      <c r="X28" s="198"/>
    </row>
    <row r="29" spans="1:24">
      <c r="B29" s="196"/>
      <c r="D29" s="184"/>
      <c r="E29" s="184"/>
      <c r="F29" s="185"/>
      <c r="U29" s="198"/>
      <c r="V29" s="198"/>
      <c r="W29" s="198"/>
      <c r="X29" s="198"/>
    </row>
    <row r="30" spans="1:24">
      <c r="A30" s="203"/>
      <c r="B30" s="196"/>
      <c r="C30" s="203"/>
      <c r="D30" s="184"/>
      <c r="E30" s="184"/>
      <c r="F30" s="185"/>
      <c r="U30" s="198"/>
      <c r="V30" s="198"/>
      <c r="W30" s="198"/>
      <c r="X30" s="198"/>
    </row>
    <row r="31" spans="1:24">
      <c r="A31" s="139"/>
      <c r="B31" s="139"/>
      <c r="C31" s="139"/>
      <c r="D31" s="184"/>
      <c r="E31" s="184"/>
      <c r="F31" s="185"/>
      <c r="U31" s="198"/>
      <c r="V31" s="198"/>
      <c r="W31" s="198"/>
      <c r="X31" s="198"/>
    </row>
  </sheetData>
  <mergeCells count="2">
    <mergeCell ref="B6:C6"/>
    <mergeCell ref="A4:G4"/>
  </mergeCells>
  <hyperlinks>
    <hyperlink ref="G1" location="ER!A1" display="ER" xr:uid="{00000000-0004-0000-2000-000000000000}"/>
  </hyperlinks>
  <pageMargins left="0.7" right="0.7" top="0.75" bottom="0.75" header="0.3" footer="0.3"/>
  <pageSetup paperSize="9" scale="2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pageSetUpPr fitToPage="1"/>
  </sheetPr>
  <dimension ref="A1:AE24"/>
  <sheetViews>
    <sheetView showGridLines="0" zoomScale="80" zoomScaleNormal="80" workbookViewId="0">
      <selection activeCell="F15" sqref="F15"/>
    </sheetView>
  </sheetViews>
  <sheetFormatPr baseColWidth="10" defaultColWidth="11.5546875" defaultRowHeight="13.8"/>
  <cols>
    <col min="1" max="1" width="35.88671875" style="180" customWidth="1"/>
    <col min="2" max="2" width="18.44140625" style="180" customWidth="1"/>
    <col min="3" max="3" width="16.6640625" style="180" customWidth="1"/>
    <col min="4" max="4" width="11.44140625" style="180"/>
    <col min="5" max="5" width="46.33203125" style="180" customWidth="1"/>
    <col min="6" max="6" width="17.33203125" style="180" customWidth="1"/>
    <col min="7" max="7" width="16" style="180" customWidth="1"/>
    <col min="8" max="15" width="11.44140625" style="180"/>
    <col min="16" max="16384" width="11.5546875" style="145"/>
  </cols>
  <sheetData>
    <row r="1" spans="1:31">
      <c r="A1" s="180" t="str">
        <f>Indice!C1</f>
        <v>INVESTA CAPITAL S.A.EC.A.</v>
      </c>
      <c r="G1" s="181" t="s">
        <v>105</v>
      </c>
    </row>
    <row r="5" spans="1:31">
      <c r="A5" s="152" t="s">
        <v>240</v>
      </c>
      <c r="B5" s="152"/>
      <c r="C5" s="152"/>
      <c r="D5" s="152"/>
      <c r="E5" s="152"/>
      <c r="F5" s="152"/>
      <c r="G5" s="152"/>
      <c r="H5" s="188"/>
      <c r="I5" s="188"/>
      <c r="J5" s="188"/>
      <c r="K5" s="188"/>
      <c r="L5" s="188"/>
      <c r="M5" s="188"/>
      <c r="N5" s="188"/>
      <c r="O5" s="188"/>
      <c r="P5" s="188"/>
      <c r="Q5" s="188"/>
      <c r="R5" s="188"/>
      <c r="S5" s="188"/>
      <c r="T5" s="188"/>
      <c r="U5" s="188"/>
      <c r="V5" s="188"/>
      <c r="W5" s="188"/>
      <c r="X5" s="188"/>
      <c r="Y5" s="188"/>
      <c r="Z5" s="188"/>
      <c r="AA5" s="188"/>
      <c r="AB5" s="188"/>
      <c r="AC5" s="188"/>
      <c r="AD5" s="188"/>
    </row>
    <row r="6" spans="1:31">
      <c r="A6" s="386"/>
    </row>
    <row r="7" spans="1:31">
      <c r="C7" s="386"/>
    </row>
    <row r="8" spans="1:31">
      <c r="A8" s="377" t="s">
        <v>116</v>
      </c>
      <c r="B8" s="187">
        <f>IFERROR(IF(Indice!B6="","2XX2",YEAR(Indice!B6)),"2XX2")</f>
        <v>2024</v>
      </c>
      <c r="C8" s="187">
        <f>+IFERROR(YEAR(Indice!B6-365),"2XX1")</f>
        <v>2023</v>
      </c>
      <c r="D8" s="188"/>
      <c r="E8" s="377" t="s">
        <v>118</v>
      </c>
      <c r="F8" s="187">
        <f>IFERROR(IF(Indice!B6="","2XX2",YEAR(Indice!B6)),"2XX2")</f>
        <v>2024</v>
      </c>
      <c r="G8" s="187">
        <f>+IFERROR(YEAR(Indice!B6-365),"2XX1")</f>
        <v>2023</v>
      </c>
      <c r="H8" s="188"/>
      <c r="I8" s="188"/>
      <c r="J8" s="188"/>
      <c r="K8" s="188"/>
      <c r="L8" s="188"/>
      <c r="M8" s="188"/>
      <c r="N8" s="188"/>
      <c r="O8" s="188"/>
      <c r="P8" s="188"/>
      <c r="Q8" s="188"/>
      <c r="R8" s="188"/>
      <c r="S8" s="188"/>
      <c r="T8" s="188"/>
      <c r="U8" s="188"/>
      <c r="V8" s="188"/>
      <c r="W8" s="188"/>
      <c r="X8" s="188"/>
      <c r="Y8" s="188"/>
      <c r="Z8" s="188"/>
      <c r="AA8" s="188"/>
      <c r="AB8" s="188"/>
      <c r="AC8" s="188"/>
      <c r="AD8" s="188"/>
      <c r="AE8" s="188"/>
    </row>
    <row r="9" spans="1:31">
      <c r="D9" s="188"/>
      <c r="E9" s="188" t="s">
        <v>848</v>
      </c>
      <c r="F9" s="408">
        <f>+BalGral!G495+BalGral!G496+BalGral!G497</f>
        <v>601412</v>
      </c>
      <c r="G9" s="408">
        <f>+BalGral!H495+BalGral!H496+BalGral!H497</f>
        <v>6554238</v>
      </c>
      <c r="H9" s="188"/>
      <c r="I9" s="188"/>
      <c r="J9" s="188"/>
      <c r="K9" s="188"/>
      <c r="L9" s="188"/>
      <c r="M9" s="188"/>
      <c r="N9" s="188"/>
      <c r="O9" s="188"/>
      <c r="P9" s="188"/>
      <c r="Q9" s="188"/>
      <c r="R9" s="188"/>
      <c r="S9" s="188"/>
      <c r="T9" s="188"/>
      <c r="U9" s="188"/>
      <c r="V9" s="188"/>
      <c r="W9" s="188"/>
      <c r="X9" s="188"/>
      <c r="Y9" s="188"/>
      <c r="Z9" s="188"/>
      <c r="AA9" s="188"/>
      <c r="AB9" s="188"/>
      <c r="AC9" s="188"/>
      <c r="AD9" s="188"/>
      <c r="AE9" s="188"/>
    </row>
    <row r="10" spans="1:31">
      <c r="D10" s="188"/>
      <c r="E10" s="188" t="s">
        <v>1577</v>
      </c>
      <c r="F10" s="408">
        <f>+BalGral!G499</f>
        <v>1766678</v>
      </c>
      <c r="G10" s="408">
        <f>+BalGral!H499</f>
        <v>33473059</v>
      </c>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row>
    <row r="11" spans="1:31">
      <c r="A11" s="188"/>
      <c r="B11" s="408"/>
      <c r="C11" s="408"/>
      <c r="D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row>
    <row r="12" spans="1:31">
      <c r="B12" s="408"/>
      <c r="C12" s="408"/>
      <c r="D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row>
    <row r="13" spans="1:31">
      <c r="B13" s="408"/>
      <c r="C13" s="408"/>
      <c r="D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row>
    <row r="14" spans="1:31">
      <c r="A14" s="188"/>
      <c r="B14" s="408"/>
      <c r="C14" s="408"/>
      <c r="D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row>
    <row r="15" spans="1:31">
      <c r="A15" s="377" t="s">
        <v>117</v>
      </c>
      <c r="B15" s="409">
        <f>SUM($B9:B14)</f>
        <v>0</v>
      </c>
      <c r="C15" s="409">
        <f>SUM($C9:C14)</f>
        <v>0</v>
      </c>
      <c r="D15" s="188"/>
      <c r="E15" s="377" t="s">
        <v>182</v>
      </c>
      <c r="F15" s="409">
        <f>+SUM(F9:F14)</f>
        <v>2368090</v>
      </c>
      <c r="G15" s="409">
        <f>+SUM(G9:G14)</f>
        <v>40027297</v>
      </c>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row>
    <row r="16" spans="1:31">
      <c r="A16" s="188"/>
      <c r="B16" s="188"/>
      <c r="C16" s="188"/>
      <c r="D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row>
    <row r="18" spans="1:31">
      <c r="D18" s="188"/>
      <c r="E18" s="188"/>
      <c r="F18" s="188"/>
      <c r="G18" s="188"/>
      <c r="H18" s="188"/>
      <c r="I18" s="188"/>
      <c r="J18" s="188"/>
      <c r="K18" s="188"/>
      <c r="L18" s="188"/>
      <c r="M18" s="188"/>
      <c r="N18" s="188"/>
      <c r="O18" s="188"/>
      <c r="P18" s="188"/>
      <c r="Q18" s="188"/>
      <c r="R18" s="188"/>
      <c r="S18" s="188"/>
      <c r="T18" s="188"/>
      <c r="U18" s="188"/>
      <c r="V18" s="188"/>
      <c r="W18" s="188"/>
      <c r="X18" s="188"/>
      <c r="Y18" s="188"/>
      <c r="Z18" s="188"/>
      <c r="AA18" s="188"/>
      <c r="AB18" s="188"/>
      <c r="AC18" s="188"/>
      <c r="AD18" s="188"/>
      <c r="AE18" s="188"/>
    </row>
    <row r="19" spans="1:31">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row>
    <row r="20" spans="1:31">
      <c r="A20" s="145"/>
      <c r="B20" s="145"/>
      <c r="C20" s="145"/>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row>
    <row r="21" spans="1:31">
      <c r="A21" s="145"/>
      <c r="B21" s="145"/>
      <c r="C21" s="145"/>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row>
    <row r="22" spans="1:31">
      <c r="B22" s="196"/>
      <c r="D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row>
    <row r="23" spans="1:31">
      <c r="A23" s="197"/>
      <c r="B23" s="196"/>
      <c r="D23" s="188"/>
      <c r="F23" s="197"/>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row>
    <row r="24" spans="1:31">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row>
  </sheetData>
  <hyperlinks>
    <hyperlink ref="G1" location="ER!A1" display="ER" xr:uid="{00000000-0004-0000-2100-000000000000}"/>
  </hyperlinks>
  <pageMargins left="0.7" right="0.7" top="0.75" bottom="0.75" header="0.3" footer="0.3"/>
  <pageSetup paperSize="9" scale="2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pageSetUpPr fitToPage="1"/>
  </sheetPr>
  <dimension ref="A1:AB24"/>
  <sheetViews>
    <sheetView zoomScale="80" zoomScaleNormal="80" workbookViewId="0">
      <selection activeCell="A2" sqref="A2"/>
    </sheetView>
  </sheetViews>
  <sheetFormatPr baseColWidth="10" defaultColWidth="11.5546875" defaultRowHeight="13.8"/>
  <cols>
    <col min="1" max="1" width="42.44140625" style="180" customWidth="1"/>
    <col min="2" max="2" width="16.5546875" style="180" customWidth="1"/>
    <col min="3" max="3" width="18.44140625" style="180" customWidth="1"/>
    <col min="4" max="4" width="14.33203125" style="180" customWidth="1"/>
    <col min="5" max="25" width="11.44140625" style="180"/>
    <col min="26" max="16384" width="11.5546875" style="145"/>
  </cols>
  <sheetData>
    <row r="1" spans="1:28">
      <c r="A1" s="180" t="str">
        <f>Indice!C1</f>
        <v>INVESTA CAPITAL S.A.EC.A.</v>
      </c>
      <c r="D1" s="181" t="s">
        <v>105</v>
      </c>
    </row>
    <row r="4" spans="1:28" ht="15.75" customHeight="1">
      <c r="A4" s="152" t="s">
        <v>135</v>
      </c>
      <c r="B4" s="233"/>
      <c r="C4" s="233"/>
      <c r="D4" s="233"/>
      <c r="F4" s="182"/>
      <c r="G4" s="185"/>
      <c r="H4" s="184"/>
      <c r="Z4" s="180"/>
      <c r="AA4" s="180"/>
      <c r="AB4" s="180"/>
    </row>
    <row r="5" spans="1:28" ht="15.75" customHeight="1">
      <c r="A5" s="410"/>
      <c r="B5" s="410"/>
      <c r="C5" s="411"/>
      <c r="D5" s="411"/>
      <c r="E5" s="411"/>
      <c r="F5" s="182"/>
      <c r="G5" s="185"/>
      <c r="H5" s="184"/>
      <c r="Z5" s="180"/>
      <c r="AA5" s="180"/>
      <c r="AB5" s="180"/>
    </row>
    <row r="6" spans="1:28">
      <c r="A6" s="182"/>
      <c r="B6" s="672"/>
      <c r="C6" s="672"/>
      <c r="D6" s="184"/>
      <c r="E6" s="184"/>
      <c r="F6" s="182"/>
      <c r="G6" s="185"/>
      <c r="H6" s="184"/>
      <c r="Z6" s="180"/>
      <c r="AA6" s="180"/>
      <c r="AB6" s="180"/>
    </row>
    <row r="7" spans="1:28">
      <c r="A7" s="182"/>
      <c r="D7" s="184"/>
      <c r="E7" s="184"/>
      <c r="F7" s="182"/>
      <c r="G7" s="185"/>
      <c r="H7" s="184"/>
      <c r="Z7" s="180"/>
      <c r="AA7" s="180"/>
      <c r="AB7" s="180"/>
    </row>
    <row r="8" spans="1:28">
      <c r="A8" s="186" t="s">
        <v>119</v>
      </c>
      <c r="B8" s="187">
        <f>IFERROR(IF(Indice!B6="","2XX2",YEAR(Indice!B6)),"2XX2")</f>
        <v>2024</v>
      </c>
      <c r="C8" s="187">
        <f>+IFERROR(YEAR(Indice!B6-365),"2XX1")</f>
        <v>2023</v>
      </c>
      <c r="D8" s="184"/>
      <c r="E8" s="184"/>
      <c r="F8" s="182"/>
      <c r="G8" s="185"/>
      <c r="H8" s="184"/>
      <c r="Z8" s="180"/>
      <c r="AA8" s="180"/>
      <c r="AB8" s="180"/>
    </row>
    <row r="9" spans="1:28">
      <c r="A9" s="182" t="s">
        <v>111</v>
      </c>
      <c r="B9" s="182"/>
      <c r="C9" s="182"/>
      <c r="D9" s="184"/>
      <c r="E9" s="184"/>
      <c r="F9" s="182"/>
      <c r="G9" s="185"/>
      <c r="H9" s="184"/>
      <c r="Z9" s="180"/>
      <c r="AA9" s="180"/>
      <c r="AB9" s="180"/>
    </row>
    <row r="10" spans="1:28">
      <c r="A10" s="182"/>
      <c r="B10" s="182"/>
      <c r="C10" s="182"/>
      <c r="D10" s="184"/>
      <c r="E10" s="184"/>
      <c r="F10" s="182"/>
      <c r="G10" s="185"/>
      <c r="H10" s="184"/>
      <c r="Z10" s="180"/>
      <c r="AA10" s="180"/>
      <c r="AB10" s="180"/>
    </row>
    <row r="11" spans="1:28">
      <c r="A11" s="182"/>
      <c r="B11" s="182"/>
      <c r="C11" s="182"/>
      <c r="D11" s="184"/>
      <c r="E11" s="184"/>
      <c r="F11" s="182"/>
      <c r="G11" s="185"/>
      <c r="H11" s="184"/>
      <c r="Z11" s="180"/>
      <c r="AA11" s="180"/>
      <c r="AB11" s="180"/>
    </row>
    <row r="12" spans="1:28">
      <c r="A12" s="182"/>
      <c r="B12" s="182"/>
      <c r="C12" s="182"/>
      <c r="D12" s="184"/>
      <c r="E12" s="184"/>
      <c r="F12" s="182"/>
      <c r="G12" s="185"/>
      <c r="H12" s="184"/>
      <c r="Z12" s="180"/>
      <c r="AA12" s="180"/>
      <c r="AB12" s="180"/>
    </row>
    <row r="13" spans="1:28">
      <c r="A13" s="182"/>
      <c r="B13" s="182"/>
      <c r="C13" s="182"/>
      <c r="D13" s="184"/>
      <c r="E13" s="184"/>
      <c r="F13" s="182"/>
      <c r="G13" s="185"/>
      <c r="H13" s="184"/>
      <c r="Z13" s="180"/>
      <c r="AA13" s="180"/>
      <c r="AB13" s="180"/>
    </row>
    <row r="14" spans="1:28">
      <c r="A14" s="182"/>
      <c r="B14" s="183"/>
      <c r="C14" s="182"/>
      <c r="D14" s="184"/>
      <c r="E14" s="184"/>
      <c r="F14" s="182"/>
      <c r="G14" s="185"/>
      <c r="H14" s="184"/>
      <c r="Z14" s="180"/>
      <c r="AA14" s="180"/>
      <c r="AB14" s="180"/>
    </row>
    <row r="15" spans="1:28">
      <c r="A15" s="182"/>
      <c r="B15" s="183"/>
      <c r="C15" s="182"/>
      <c r="D15" s="184"/>
      <c r="E15" s="184"/>
      <c r="F15" s="182"/>
      <c r="G15" s="185"/>
      <c r="H15" s="184"/>
      <c r="Z15" s="180"/>
      <c r="AA15" s="180"/>
      <c r="AB15" s="180"/>
    </row>
    <row r="16" spans="1:28">
      <c r="A16" s="186" t="s">
        <v>3</v>
      </c>
      <c r="B16" s="412">
        <f>SUM($B9:B15)</f>
        <v>0</v>
      </c>
      <c r="C16" s="412">
        <f>SUM($C9:C15)</f>
        <v>0</v>
      </c>
      <c r="D16" s="184"/>
      <c r="E16" s="184"/>
      <c r="F16" s="182"/>
      <c r="G16" s="185"/>
      <c r="H16" s="184"/>
      <c r="Z16" s="180"/>
      <c r="AA16" s="180"/>
      <c r="AB16" s="180"/>
    </row>
    <row r="17" spans="1:28">
      <c r="A17" s="182"/>
      <c r="B17" s="183"/>
      <c r="C17" s="184"/>
      <c r="D17" s="184"/>
      <c r="E17" s="184"/>
      <c r="F17" s="182"/>
      <c r="G17" s="185"/>
      <c r="H17" s="184"/>
      <c r="Z17" s="180"/>
      <c r="AA17" s="180"/>
      <c r="AB17" s="180"/>
    </row>
    <row r="23" spans="1:28">
      <c r="B23" s="196"/>
    </row>
    <row r="24" spans="1:28">
      <c r="A24" s="197"/>
      <c r="B24" s="196"/>
      <c r="C24" s="197"/>
    </row>
  </sheetData>
  <mergeCells count="1">
    <mergeCell ref="B6:C6"/>
  </mergeCells>
  <hyperlinks>
    <hyperlink ref="D1" location="ER!A1" display="ER" xr:uid="{00000000-0004-0000-2200-000000000000}"/>
  </hyperlinks>
  <pageMargins left="0.7" right="0.7" top="0.75" bottom="0.75" header="0.3" footer="0.3"/>
  <pageSetup paperSize="9" scale="2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pageSetUpPr fitToPage="1"/>
  </sheetPr>
  <dimension ref="A1:V18"/>
  <sheetViews>
    <sheetView zoomScale="80" zoomScaleNormal="80" workbookViewId="0"/>
  </sheetViews>
  <sheetFormatPr baseColWidth="10" defaultColWidth="11.5546875" defaultRowHeight="13.8"/>
  <cols>
    <col min="1" max="1" width="38" style="180" customWidth="1"/>
    <col min="2" max="2" width="18.44140625" style="180" customWidth="1"/>
    <col min="3" max="3" width="17.6640625" style="180" customWidth="1"/>
    <col min="4" max="22" width="11.44140625" style="180"/>
    <col min="23" max="16384" width="11.5546875" style="145"/>
  </cols>
  <sheetData>
    <row r="1" spans="1:8">
      <c r="A1" s="180" t="str">
        <f>Indice!C1</f>
        <v>INVESTA CAPITAL S.A.EC.A.</v>
      </c>
      <c r="E1" s="181" t="s">
        <v>105</v>
      </c>
    </row>
    <row r="4" spans="1:8">
      <c r="A4" s="152" t="s">
        <v>242</v>
      </c>
      <c r="B4" s="152"/>
      <c r="C4" s="152"/>
      <c r="D4" s="152"/>
      <c r="E4" s="152"/>
      <c r="F4" s="182"/>
      <c r="G4" s="185"/>
      <c r="H4" s="184"/>
    </row>
    <row r="5" spans="1:8">
      <c r="A5" s="673"/>
      <c r="B5" s="673"/>
      <c r="C5" s="184"/>
      <c r="D5" s="184"/>
      <c r="E5" s="184"/>
      <c r="F5" s="182"/>
      <c r="G5" s="185"/>
      <c r="H5" s="184"/>
    </row>
    <row r="6" spans="1:8">
      <c r="A6" s="186" t="s">
        <v>120</v>
      </c>
      <c r="B6" s="187">
        <f>IFERROR(IF(Indice!B6="","2XX2",YEAR(Indice!B6)),"2XX2")</f>
        <v>2024</v>
      </c>
      <c r="C6" s="187">
        <f>+IFERROR(YEAR(Indice!B6-365),"2XX1")</f>
        <v>2023</v>
      </c>
      <c r="D6" s="184"/>
      <c r="E6" s="184"/>
      <c r="F6" s="182"/>
      <c r="G6" s="185"/>
      <c r="H6" s="184"/>
    </row>
    <row r="7" spans="1:8">
      <c r="A7" s="182" t="s">
        <v>111</v>
      </c>
      <c r="B7" s="182">
        <v>0</v>
      </c>
      <c r="C7" s="182">
        <v>0</v>
      </c>
      <c r="D7" s="184"/>
      <c r="E7" s="184"/>
      <c r="F7" s="182"/>
      <c r="G7" s="185"/>
      <c r="H7" s="184"/>
    </row>
    <row r="8" spans="1:8">
      <c r="A8" s="182"/>
      <c r="B8" s="182">
        <v>0</v>
      </c>
      <c r="C8" s="182">
        <v>0</v>
      </c>
      <c r="D8" s="184"/>
      <c r="E8" s="184"/>
      <c r="F8" s="182"/>
      <c r="G8" s="185"/>
      <c r="H8" s="184"/>
    </row>
    <row r="9" spans="1:8">
      <c r="A9" s="186" t="s">
        <v>3</v>
      </c>
      <c r="B9" s="412">
        <f>SUM($B7:B8)</f>
        <v>0</v>
      </c>
      <c r="C9" s="412">
        <f>SUM($C7:C8)</f>
        <v>0</v>
      </c>
      <c r="D9" s="184"/>
      <c r="E9" s="184"/>
      <c r="F9" s="182"/>
      <c r="G9" s="185"/>
      <c r="H9" s="184"/>
    </row>
    <row r="10" spans="1:8">
      <c r="A10" s="182"/>
      <c r="B10" s="183"/>
      <c r="C10" s="184"/>
      <c r="D10" s="184"/>
      <c r="E10" s="184"/>
      <c r="F10" s="182"/>
      <c r="G10" s="185"/>
      <c r="H10" s="184"/>
    </row>
    <row r="17" spans="1:3">
      <c r="B17" s="196"/>
    </row>
    <row r="18" spans="1:3">
      <c r="A18" s="197"/>
      <c r="B18" s="196"/>
      <c r="C18" s="197"/>
    </row>
  </sheetData>
  <mergeCells count="1">
    <mergeCell ref="A5:B5"/>
  </mergeCells>
  <hyperlinks>
    <hyperlink ref="E1" location="ER!A1" display="ER" xr:uid="{00000000-0004-0000-2300-000000000000}"/>
  </hyperlinks>
  <pageMargins left="0.7" right="0.7" top="0.75" bottom="0.75" header="0.3" footer="0.3"/>
  <pageSetup paperSize="9" scale="3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pageSetUpPr fitToPage="1"/>
  </sheetPr>
  <dimension ref="A1:Z20"/>
  <sheetViews>
    <sheetView zoomScale="80" zoomScaleNormal="80" workbookViewId="0">
      <selection activeCell="E37" sqref="E37"/>
    </sheetView>
  </sheetViews>
  <sheetFormatPr baseColWidth="10" defaultColWidth="11.5546875" defaultRowHeight="13.8"/>
  <cols>
    <col min="1" max="1" width="37.44140625" style="180" customWidth="1"/>
    <col min="2" max="3" width="17.33203125" style="180" customWidth="1"/>
    <col min="4" max="26" width="11.44140625" style="180"/>
    <col min="27" max="16384" width="11.5546875" style="145"/>
  </cols>
  <sheetData>
    <row r="1" spans="1:7">
      <c r="A1" s="180" t="str">
        <f>Indice!C1</f>
        <v>INVESTA CAPITAL S.A.EC.A.</v>
      </c>
      <c r="E1" s="181" t="s">
        <v>105</v>
      </c>
    </row>
    <row r="4" spans="1:7">
      <c r="A4" s="260" t="s">
        <v>244</v>
      </c>
      <c r="B4" s="260"/>
      <c r="C4" s="260"/>
      <c r="D4" s="260"/>
      <c r="E4" s="260"/>
      <c r="F4" s="182"/>
      <c r="G4" s="185"/>
    </row>
    <row r="5" spans="1:7">
      <c r="A5" s="413" t="s">
        <v>159</v>
      </c>
      <c r="B5" s="183"/>
      <c r="C5" s="184"/>
      <c r="D5" s="184"/>
      <c r="E5" s="184"/>
      <c r="F5" s="182"/>
      <c r="G5" s="185"/>
    </row>
    <row r="6" spans="1:7">
      <c r="A6" s="182"/>
      <c r="B6" s="672"/>
      <c r="C6" s="672"/>
      <c r="D6" s="184"/>
      <c r="E6" s="184"/>
      <c r="F6" s="182"/>
      <c r="G6" s="185"/>
    </row>
    <row r="7" spans="1:7">
      <c r="B7" s="187">
        <f>IFERROR(IF(Indice!B6="","2XX2",YEAR(Indice!B6)),"2XX2")</f>
        <v>2024</v>
      </c>
      <c r="C7" s="187">
        <f>+IFERROR(YEAR(Indice!B6-365),"2XX1")</f>
        <v>2023</v>
      </c>
      <c r="D7" s="184"/>
      <c r="E7" s="184"/>
      <c r="F7" s="182"/>
      <c r="G7" s="185"/>
    </row>
    <row r="8" spans="1:7">
      <c r="A8" s="186" t="s">
        <v>42</v>
      </c>
      <c r="B8" s="414">
        <f>+BalGral!G526</f>
        <v>0</v>
      </c>
      <c r="C8" s="414">
        <f>+BalGral!H526</f>
        <v>110181091</v>
      </c>
      <c r="D8" s="184"/>
      <c r="E8" s="184"/>
      <c r="F8" s="182"/>
      <c r="G8" s="185"/>
    </row>
    <row r="9" spans="1:7">
      <c r="A9" s="182"/>
      <c r="B9" s="414">
        <v>0</v>
      </c>
      <c r="C9" s="414">
        <v>0</v>
      </c>
      <c r="D9" s="184"/>
      <c r="E9" s="184"/>
      <c r="F9" s="182"/>
      <c r="G9" s="185"/>
    </row>
    <row r="10" spans="1:7">
      <c r="A10" s="186" t="s">
        <v>3</v>
      </c>
      <c r="B10" s="412">
        <f>SUM($B8:B9)</f>
        <v>0</v>
      </c>
      <c r="C10" s="412">
        <f>SUM($C8:C9)</f>
        <v>110181091</v>
      </c>
      <c r="D10" s="184"/>
      <c r="E10" s="184"/>
      <c r="F10" s="182"/>
      <c r="G10" s="185"/>
    </row>
    <row r="11" spans="1:7">
      <c r="A11" s="182"/>
      <c r="B11" s="183"/>
      <c r="C11" s="184"/>
      <c r="D11" s="184"/>
      <c r="E11" s="184"/>
      <c r="F11" s="182"/>
      <c r="G11" s="185"/>
    </row>
    <row r="19" spans="1:3">
      <c r="B19" s="196"/>
    </row>
    <row r="20" spans="1:3">
      <c r="A20" s="197"/>
      <c r="B20" s="196"/>
      <c r="C20" s="197"/>
    </row>
  </sheetData>
  <mergeCells count="1">
    <mergeCell ref="B6:C6"/>
  </mergeCells>
  <hyperlinks>
    <hyperlink ref="E1" location="ER!A1" display="ER" xr:uid="{00000000-0004-0000-2400-000000000000}"/>
  </hyperlinks>
  <pageMargins left="0.7" right="0.7" top="0.75" bottom="0.75" header="0.3" footer="0.3"/>
  <pageSetup paperSize="9" scale="74"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pageSetUpPr fitToPage="1"/>
  </sheetPr>
  <dimension ref="A1:V19"/>
  <sheetViews>
    <sheetView zoomScale="80" zoomScaleNormal="80" workbookViewId="0">
      <selection activeCell="A3" sqref="A3"/>
    </sheetView>
  </sheetViews>
  <sheetFormatPr baseColWidth="10" defaultColWidth="11.5546875" defaultRowHeight="13.8"/>
  <cols>
    <col min="1" max="1" width="27.109375" style="180" customWidth="1"/>
    <col min="2" max="2" width="18.44140625" style="180" customWidth="1"/>
    <col min="3" max="3" width="17.88671875" style="180" customWidth="1"/>
    <col min="4" max="22" width="11.44140625" style="180"/>
    <col min="23" max="16384" width="11.5546875" style="145"/>
  </cols>
  <sheetData>
    <row r="1" spans="1:8">
      <c r="A1" s="180" t="str">
        <f>Indice!C1</f>
        <v>INVESTA CAPITAL S.A.EC.A.</v>
      </c>
      <c r="E1" s="181" t="s">
        <v>105</v>
      </c>
    </row>
    <row r="4" spans="1:8">
      <c r="A4" s="152" t="s">
        <v>243</v>
      </c>
      <c r="B4" s="152"/>
      <c r="C4" s="152"/>
      <c r="D4" s="152"/>
      <c r="E4" s="152"/>
      <c r="F4" s="182"/>
      <c r="G4" s="185"/>
      <c r="H4" s="184"/>
    </row>
    <row r="5" spans="1:8">
      <c r="A5" s="674"/>
      <c r="B5" s="674"/>
      <c r="C5" s="184"/>
      <c r="D5" s="184"/>
      <c r="E5" s="184"/>
      <c r="F5" s="182"/>
      <c r="G5" s="185"/>
      <c r="H5" s="184"/>
    </row>
    <row r="6" spans="1:8">
      <c r="A6" s="182"/>
      <c r="D6" s="184"/>
      <c r="E6" s="184"/>
      <c r="F6" s="182"/>
      <c r="G6" s="185"/>
      <c r="H6" s="184"/>
    </row>
    <row r="7" spans="1:8">
      <c r="B7" s="187">
        <f>IFERROR(IF(Indice!B6="","2XX2",YEAR(Indice!B6)),"2XX2")</f>
        <v>2024</v>
      </c>
      <c r="C7" s="187">
        <f>+IFERROR(YEAR(Indice!B6-365),"2XX1")</f>
        <v>2023</v>
      </c>
      <c r="D7" s="184"/>
      <c r="E7" s="184"/>
      <c r="F7" s="182"/>
      <c r="G7" s="185"/>
      <c r="H7" s="184"/>
    </row>
    <row r="8" spans="1:8">
      <c r="A8" s="186" t="s">
        <v>743</v>
      </c>
      <c r="D8" s="184"/>
      <c r="E8" s="184"/>
      <c r="F8" s="182"/>
      <c r="G8" s="185"/>
      <c r="H8" s="184"/>
    </row>
    <row r="9" spans="1:8">
      <c r="A9" s="415" t="s">
        <v>744</v>
      </c>
      <c r="B9" s="182">
        <v>0</v>
      </c>
      <c r="C9" s="182">
        <v>0</v>
      </c>
      <c r="D9" s="184"/>
      <c r="E9" s="184"/>
      <c r="F9" s="182"/>
      <c r="G9" s="185"/>
      <c r="H9" s="184"/>
    </row>
    <row r="10" spans="1:8">
      <c r="A10" s="182" t="s">
        <v>3</v>
      </c>
      <c r="B10" s="412">
        <f>SUM($B8:B9)</f>
        <v>0</v>
      </c>
      <c r="C10" s="412">
        <f>SUM($C8:C9)</f>
        <v>0</v>
      </c>
      <c r="D10" s="184"/>
      <c r="E10" s="184"/>
      <c r="F10" s="182"/>
      <c r="G10" s="185"/>
      <c r="H10" s="184"/>
    </row>
    <row r="11" spans="1:8">
      <c r="A11" s="182"/>
      <c r="B11" s="183"/>
      <c r="C11" s="184"/>
      <c r="D11" s="184"/>
      <c r="E11" s="184"/>
      <c r="F11" s="182"/>
      <c r="G11" s="185"/>
      <c r="H11" s="184"/>
    </row>
    <row r="18" spans="1:3">
      <c r="B18" s="196"/>
    </row>
    <row r="19" spans="1:3">
      <c r="A19" s="197"/>
      <c r="B19" s="196"/>
      <c r="C19" s="197"/>
    </row>
  </sheetData>
  <mergeCells count="1">
    <mergeCell ref="A5:B5"/>
  </mergeCells>
  <hyperlinks>
    <hyperlink ref="E1" location="ER!A1" display="ER" xr:uid="{00000000-0004-0000-2500-000000000000}"/>
  </hyperlinks>
  <pageMargins left="0.7" right="0.7" top="0.75" bottom="0.75" header="0.3" footer="0.3"/>
  <pageSetup paperSize="9"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F48"/>
  <sheetViews>
    <sheetView showGridLines="0" zoomScale="80" zoomScaleNormal="80" zoomScaleSheetLayoutView="70" workbookViewId="0">
      <selection activeCell="C19" sqref="C19"/>
    </sheetView>
  </sheetViews>
  <sheetFormatPr baseColWidth="10" defaultColWidth="11.44140625" defaultRowHeight="13.2"/>
  <cols>
    <col min="1" max="1" width="66" style="139" customWidth="1"/>
    <col min="2" max="2" width="12.6640625" style="493" customWidth="1"/>
    <col min="3" max="3" width="25.44140625" style="537" customWidth="1"/>
    <col min="4" max="4" width="24.6640625" style="537" customWidth="1"/>
    <col min="5" max="16384" width="11.44140625" style="139"/>
  </cols>
  <sheetData>
    <row r="1" spans="1:6" ht="13.8">
      <c r="B1" s="486" t="s">
        <v>278</v>
      </c>
      <c r="D1" s="537" t="str">
        <f>ER!A4</f>
        <v xml:space="preserve"> </v>
      </c>
    </row>
    <row r="4" spans="1:6">
      <c r="A4" s="139" t="s">
        <v>41</v>
      </c>
    </row>
    <row r="6" spans="1:6">
      <c r="A6" s="146"/>
      <c r="B6" s="508"/>
      <c r="C6" s="538"/>
    </row>
    <row r="7" spans="1:6">
      <c r="A7" s="606" t="s">
        <v>198</v>
      </c>
      <c r="B7" s="606"/>
      <c r="C7" s="606"/>
      <c r="D7" s="606"/>
    </row>
    <row r="8" spans="1:6">
      <c r="A8" s="606" t="str">
        <f>IFERROR(IF(Indice!B6="","Al dia... de mes… de año 2XX2…","Al "&amp;DAY(Indice!B6)&amp;" de "&amp;VLOOKUP(MONTH(Indice!B6),Indice!S:T,2,0)&amp;" de "&amp;YEAR(Indice!B6)),"Al dia... de mes… de año 2XX2…")</f>
        <v>Al 30 de Septiembre de 2024</v>
      </c>
      <c r="B8" s="606"/>
      <c r="C8" s="606"/>
      <c r="D8" s="606"/>
    </row>
    <row r="9" spans="1:6">
      <c r="A9" s="617" t="s">
        <v>1724</v>
      </c>
      <c r="B9" s="617"/>
      <c r="C9" s="617"/>
      <c r="D9" s="617"/>
    </row>
    <row r="10" spans="1:6">
      <c r="A10" s="617" t="s">
        <v>1725</v>
      </c>
      <c r="B10" s="617"/>
      <c r="C10" s="617"/>
      <c r="D10" s="617"/>
    </row>
    <row r="11" spans="1:6">
      <c r="A11" s="539"/>
      <c r="B11" s="540"/>
      <c r="C11" s="541"/>
    </row>
    <row r="12" spans="1:6">
      <c r="A12" s="542"/>
      <c r="B12" s="543" t="s">
        <v>136</v>
      </c>
      <c r="C12" s="544">
        <f>IFERROR(IF(Indice!B6="","2XX2",YEAR(Indice!B6)),"2XX2")</f>
        <v>2024</v>
      </c>
      <c r="D12" s="544">
        <f>+IFERROR(IF(Indice!B6="","2XX2",YEAR(Indice!B6-365)),"2XX2")</f>
        <v>2023</v>
      </c>
    </row>
    <row r="13" spans="1:6" ht="13.8">
      <c r="A13" s="145" t="s">
        <v>48</v>
      </c>
      <c r="B13" s="495">
        <v>25</v>
      </c>
      <c r="C13" s="545">
        <f>'Nota 25'!B45</f>
        <v>0</v>
      </c>
      <c r="D13" s="545">
        <f>'Nota 25'!C45</f>
        <v>22238509</v>
      </c>
    </row>
    <row r="14" spans="1:6" ht="13.8">
      <c r="A14" s="145" t="s">
        <v>785</v>
      </c>
      <c r="B14" s="495">
        <v>28</v>
      </c>
      <c r="C14" s="546">
        <f>+'Nota 28'!B22</f>
        <v>3030940123</v>
      </c>
      <c r="D14" s="545">
        <f>+'Nota 28'!C22</f>
        <v>19319574077</v>
      </c>
    </row>
    <row r="15" spans="1:6" ht="13.8">
      <c r="A15" s="145" t="s">
        <v>113</v>
      </c>
      <c r="B15" s="495">
        <v>26</v>
      </c>
      <c r="C15" s="545">
        <f>'Nota 26'!B14</f>
        <v>0</v>
      </c>
      <c r="D15" s="545">
        <f>'Nota 26'!C14</f>
        <v>14944771486</v>
      </c>
      <c r="F15" s="157"/>
    </row>
    <row r="16" spans="1:6">
      <c r="A16" s="146" t="s">
        <v>57</v>
      </c>
      <c r="B16" s="508"/>
      <c r="C16" s="547">
        <f>+C13+C14-C15</f>
        <v>3030940123</v>
      </c>
      <c r="D16" s="547">
        <f>+D13+D14-D15</f>
        <v>4397041100</v>
      </c>
    </row>
    <row r="17" spans="1:6" ht="13.8">
      <c r="A17" s="145" t="s">
        <v>175</v>
      </c>
      <c r="B17" s="495">
        <v>27</v>
      </c>
      <c r="C17" s="545">
        <f>'Nota 27'!B77</f>
        <v>0</v>
      </c>
      <c r="D17" s="545">
        <f>'Nota 27'!E77</f>
        <v>142246485</v>
      </c>
    </row>
    <row r="18" spans="1:6" ht="13.8">
      <c r="A18" s="145" t="s">
        <v>177</v>
      </c>
      <c r="B18" s="495">
        <v>27</v>
      </c>
      <c r="C18" s="545">
        <f>+'Nota 27'!C77</f>
        <v>1077595391</v>
      </c>
      <c r="D18" s="545">
        <f>'Nota 27'!F77</f>
        <v>3028742299</v>
      </c>
    </row>
    <row r="19" spans="1:6" ht="13.8">
      <c r="A19" s="145" t="s">
        <v>786</v>
      </c>
      <c r="B19" s="495">
        <v>28</v>
      </c>
      <c r="C19" s="546">
        <f>+'Nota 28'!F22</f>
        <v>10276502492</v>
      </c>
      <c r="D19" s="546">
        <f>'Nota 28'!G22</f>
        <v>736536568</v>
      </c>
    </row>
    <row r="20" spans="1:6">
      <c r="A20" s="146" t="s">
        <v>115</v>
      </c>
      <c r="B20" s="508"/>
      <c r="C20" s="547">
        <f>+C16-SUM(C17:C19)</f>
        <v>-8323157760</v>
      </c>
      <c r="D20" s="547">
        <f>+D16-SUM(D17:D19)</f>
        <v>489515748</v>
      </c>
    </row>
    <row r="21" spans="1:6" ht="13.8">
      <c r="A21" s="145" t="s">
        <v>308</v>
      </c>
      <c r="B21" s="495">
        <v>29</v>
      </c>
      <c r="C21" s="546">
        <f>'Nota 29'!B15</f>
        <v>0</v>
      </c>
      <c r="D21" s="546">
        <f>'Nota 29'!C15</f>
        <v>0</v>
      </c>
      <c r="F21" s="157"/>
    </row>
    <row r="22" spans="1:6" ht="13.8">
      <c r="A22" s="145" t="s">
        <v>307</v>
      </c>
      <c r="B22" s="495">
        <v>29</v>
      </c>
      <c r="C22" s="546">
        <f>'Nota 29'!F15</f>
        <v>2368090</v>
      </c>
      <c r="D22" s="546">
        <f>'Nota 29'!G15</f>
        <v>40027297</v>
      </c>
    </row>
    <row r="23" spans="1:6">
      <c r="A23" s="157" t="s">
        <v>47</v>
      </c>
      <c r="C23" s="546">
        <f>+C20+C21-C22</f>
        <v>-8325525850</v>
      </c>
      <c r="D23" s="546">
        <f>+D20+D21-D22</f>
        <v>449488451</v>
      </c>
    </row>
    <row r="24" spans="1:6" ht="13.8">
      <c r="A24" s="145" t="s">
        <v>119</v>
      </c>
      <c r="B24" s="495">
        <v>30</v>
      </c>
      <c r="C24" s="546">
        <f>'Nota 30'!B16</f>
        <v>0</v>
      </c>
      <c r="D24" s="546">
        <f>'Nota 30'!C16</f>
        <v>0</v>
      </c>
    </row>
    <row r="25" spans="1:6" ht="26.4">
      <c r="A25" s="548" t="s">
        <v>309</v>
      </c>
      <c r="B25" s="508"/>
      <c r="C25" s="547">
        <f>C23+C24</f>
        <v>-8325525850</v>
      </c>
      <c r="D25" s="547">
        <f>D23+D24</f>
        <v>449488451</v>
      </c>
    </row>
    <row r="26" spans="1:6" ht="13.8">
      <c r="A26" s="145" t="s">
        <v>120</v>
      </c>
      <c r="B26" s="495">
        <v>31</v>
      </c>
      <c r="C26" s="546">
        <f>'Nota 31'!B9</f>
        <v>0</v>
      </c>
      <c r="D26" s="546">
        <f>'Nota 31'!C9</f>
        <v>0</v>
      </c>
    </row>
    <row r="27" spans="1:6">
      <c r="A27" s="548" t="s">
        <v>61</v>
      </c>
      <c r="B27" s="508"/>
      <c r="C27" s="547">
        <f>+C25+C26</f>
        <v>-8325525850</v>
      </c>
      <c r="D27" s="547">
        <f>+D25+D26</f>
        <v>449488451</v>
      </c>
    </row>
    <row r="28" spans="1:6" ht="13.8">
      <c r="A28" s="139" t="s">
        <v>42</v>
      </c>
      <c r="B28" s="486">
        <v>32</v>
      </c>
      <c r="C28" s="546">
        <f>'Nota 32'!B10</f>
        <v>0</v>
      </c>
      <c r="D28" s="546">
        <f>'Nota 32'!C10</f>
        <v>110181091</v>
      </c>
    </row>
    <row r="29" spans="1:6">
      <c r="A29" s="146" t="s">
        <v>310</v>
      </c>
      <c r="B29" s="508"/>
      <c r="C29" s="547">
        <f>C27-C28</f>
        <v>-8325525850</v>
      </c>
      <c r="D29" s="547">
        <f>D27-D28</f>
        <v>339307360</v>
      </c>
    </row>
    <row r="30" spans="1:6" ht="13.8">
      <c r="A30" s="145" t="s">
        <v>58</v>
      </c>
      <c r="B30" s="495">
        <v>33</v>
      </c>
      <c r="C30" s="547">
        <f>+'Nota 33'!B10</f>
        <v>0</v>
      </c>
      <c r="D30" s="547">
        <f>+'Nota 33'!C10</f>
        <v>0</v>
      </c>
    </row>
    <row r="31" spans="1:6" ht="13.8">
      <c r="A31" s="145" t="s">
        <v>59</v>
      </c>
      <c r="B31" s="495">
        <v>34</v>
      </c>
      <c r="C31" s="546">
        <f>'Nota 34'!B12</f>
        <v>0</v>
      </c>
      <c r="D31" s="546">
        <f>'Nota 34'!C12</f>
        <v>0</v>
      </c>
    </row>
    <row r="32" spans="1:6" ht="13.8">
      <c r="A32" s="316" t="s">
        <v>183</v>
      </c>
      <c r="B32" s="145"/>
      <c r="C32" s="547">
        <f>C29+C30+C31</f>
        <v>-8325525850</v>
      </c>
      <c r="D32" s="547">
        <f>D29+D30+D31</f>
        <v>339307360</v>
      </c>
    </row>
    <row r="33" spans="1:4" ht="13.8">
      <c r="A33" s="316" t="s">
        <v>60</v>
      </c>
      <c r="B33" s="495">
        <v>35</v>
      </c>
      <c r="C33" s="546">
        <f>'Nota 35'!B10</f>
        <v>-776417.59302434023</v>
      </c>
      <c r="D33" s="546">
        <f>+'Nota 35'!C10</f>
        <v>9855.850350015975</v>
      </c>
    </row>
    <row r="35" spans="1:4">
      <c r="A35" s="146"/>
      <c r="B35" s="508"/>
      <c r="C35" s="549"/>
      <c r="D35" s="549"/>
    </row>
    <row r="36" spans="1:4">
      <c r="A36" s="139" t="s">
        <v>302</v>
      </c>
    </row>
    <row r="42" spans="1:4">
      <c r="A42" s="550"/>
      <c r="B42" s="551"/>
      <c r="C42" s="616"/>
      <c r="D42" s="616"/>
    </row>
    <row r="43" spans="1:4" ht="14.4" customHeight="1">
      <c r="A43" s="552"/>
      <c r="B43" s="553"/>
      <c r="C43" s="618"/>
      <c r="D43" s="618"/>
    </row>
    <row r="48" spans="1:4">
      <c r="A48" s="207"/>
      <c r="C48" s="616"/>
      <c r="D48" s="616"/>
    </row>
  </sheetData>
  <mergeCells count="7">
    <mergeCell ref="C48:D48"/>
    <mergeCell ref="A7:D7"/>
    <mergeCell ref="A8:D8"/>
    <mergeCell ref="A9:D9"/>
    <mergeCell ref="A10:D10"/>
    <mergeCell ref="C42:D42"/>
    <mergeCell ref="C43:D43"/>
  </mergeCells>
  <hyperlinks>
    <hyperlink ref="B13" location="'Nota 25'!A1" display="'Nota 25'!A1" xr:uid="{00000000-0004-0000-0200-000000000000}"/>
    <hyperlink ref="B15" location="'Nota 26'!A1" display="'Nota 26'!A1" xr:uid="{00000000-0004-0000-0200-000001000000}"/>
    <hyperlink ref="B17" location="'Nota 27'!A1" display="'Nota 27'!A1" xr:uid="{00000000-0004-0000-0200-000002000000}"/>
    <hyperlink ref="B18" location="'Nota 27'!A1" display="'Nota 27'!A1" xr:uid="{00000000-0004-0000-0200-000003000000}"/>
    <hyperlink ref="B19" location="'Nota 28'!A1" display="'Nota 28'!A1" xr:uid="{00000000-0004-0000-0200-000004000000}"/>
    <hyperlink ref="B22" location="'Nota 29'!A1" display="'Nota 29'!A1" xr:uid="{00000000-0004-0000-0200-000005000000}"/>
    <hyperlink ref="B21" location="'Nota 29'!A1" display="'Nota 29'!A1" xr:uid="{00000000-0004-0000-0200-000006000000}"/>
    <hyperlink ref="B24" location="'Nota 30'!A1" display="'Nota 30'!A1" xr:uid="{00000000-0004-0000-0200-000007000000}"/>
    <hyperlink ref="B26" location="'Nota 31'!A1" display="'Nota 31'!A1" xr:uid="{00000000-0004-0000-0200-000008000000}"/>
    <hyperlink ref="B28" location="'Nota 32'!A1" display="'Nota 32'!A1" xr:uid="{00000000-0004-0000-0200-000009000000}"/>
    <hyperlink ref="B30" location="'Nota 33'!A1" display="'Nota 33'!A1" xr:uid="{00000000-0004-0000-0200-00000A000000}"/>
    <hyperlink ref="B31" location="'Nota 34'!A1" display="'Nota 34'!A1" xr:uid="{00000000-0004-0000-0200-00000B000000}"/>
    <hyperlink ref="B33" location="'Nota 35'!A1" display="'Nota 35'!A1" xr:uid="{00000000-0004-0000-0200-00000C000000}"/>
    <hyperlink ref="B1" location="Indice!A1" display="Indice" xr:uid="{00000000-0004-0000-0200-00000D000000}"/>
    <hyperlink ref="B14" location="'Nota 28'!A1" display="'Nota 28'!A1" xr:uid="{990F4CA6-49EC-4CEC-8D4C-EAAE73181D54}"/>
  </hyperlinks>
  <printOptions horizontalCentered="1"/>
  <pageMargins left="0.31496062992125984" right="0.70866141732283472" top="0.74803149606299213" bottom="0.74803149606299213" header="0.31496062992125984" footer="0.31496062992125984"/>
  <pageSetup paperSize="9" scale="7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pageSetUpPr fitToPage="1"/>
  </sheetPr>
  <dimension ref="A1:V22"/>
  <sheetViews>
    <sheetView zoomScale="80" zoomScaleNormal="80" workbookViewId="0">
      <selection activeCell="A2" sqref="A2"/>
    </sheetView>
  </sheetViews>
  <sheetFormatPr baseColWidth="10" defaultColWidth="11.5546875" defaultRowHeight="13.8"/>
  <cols>
    <col min="1" max="1" width="51.33203125" style="180" customWidth="1"/>
    <col min="2" max="2" width="18.109375" style="180" customWidth="1"/>
    <col min="3" max="3" width="17.5546875" style="180" customWidth="1"/>
    <col min="4" max="22" width="11.44140625" style="180"/>
    <col min="23" max="16384" width="11.5546875" style="145"/>
  </cols>
  <sheetData>
    <row r="1" spans="1:8">
      <c r="A1" s="180" t="str">
        <f>Indice!C1</f>
        <v>INVESTA CAPITAL S.A.EC.A.</v>
      </c>
      <c r="E1" s="181" t="s">
        <v>105</v>
      </c>
    </row>
    <row r="4" spans="1:8">
      <c r="A4" s="152" t="s">
        <v>245</v>
      </c>
      <c r="B4" s="152"/>
      <c r="C4" s="152"/>
      <c r="D4" s="152"/>
      <c r="E4" s="152"/>
      <c r="F4" s="182"/>
      <c r="G4" s="185"/>
      <c r="H4" s="184"/>
    </row>
    <row r="5" spans="1:8">
      <c r="A5" s="674"/>
      <c r="B5" s="674"/>
      <c r="C5" s="184"/>
      <c r="D5" s="184"/>
      <c r="E5" s="184"/>
      <c r="F5" s="182"/>
      <c r="G5" s="185"/>
      <c r="H5" s="184"/>
    </row>
    <row r="6" spans="1:8">
      <c r="A6" s="182"/>
      <c r="D6" s="184"/>
      <c r="E6" s="184"/>
      <c r="F6" s="182"/>
      <c r="G6" s="185"/>
      <c r="H6" s="184"/>
    </row>
    <row r="7" spans="1:8" ht="26.4">
      <c r="A7" s="416" t="s">
        <v>59</v>
      </c>
      <c r="B7" s="187">
        <f>IFERROR(IF(Indice!B6="","2XX2",YEAR(Indice!B6)),"2XX2")</f>
        <v>2024</v>
      </c>
      <c r="C7" s="187">
        <f>+IFERROR(YEAR(Indice!B6-365),"2XX1")</f>
        <v>2023</v>
      </c>
      <c r="D7" s="184"/>
      <c r="E7" s="184"/>
      <c r="F7" s="182"/>
      <c r="G7" s="185"/>
      <c r="H7" s="184"/>
    </row>
    <row r="8" spans="1:8">
      <c r="D8" s="184"/>
      <c r="E8" s="184"/>
      <c r="F8" s="182"/>
      <c r="G8" s="185"/>
      <c r="H8" s="184"/>
    </row>
    <row r="9" spans="1:8">
      <c r="A9" s="182" t="s">
        <v>748</v>
      </c>
      <c r="B9" s="182">
        <v>0</v>
      </c>
      <c r="C9" s="182">
        <v>0</v>
      </c>
      <c r="D9" s="184"/>
      <c r="E9" s="184"/>
      <c r="F9" s="182"/>
      <c r="G9" s="185"/>
      <c r="H9" s="184"/>
    </row>
    <row r="10" spans="1:8">
      <c r="A10" s="182" t="s">
        <v>47</v>
      </c>
      <c r="B10" s="182">
        <v>0</v>
      </c>
      <c r="C10" s="182">
        <v>0</v>
      </c>
      <c r="D10" s="184"/>
      <c r="E10" s="184"/>
      <c r="F10" s="182"/>
      <c r="G10" s="185"/>
      <c r="H10" s="184"/>
    </row>
    <row r="11" spans="1:8">
      <c r="A11" s="417" t="s">
        <v>246</v>
      </c>
      <c r="B11" s="182">
        <v>0</v>
      </c>
      <c r="C11" s="182">
        <v>0</v>
      </c>
      <c r="D11" s="184"/>
      <c r="E11" s="184"/>
      <c r="F11" s="182"/>
      <c r="G11" s="185"/>
      <c r="H11" s="184"/>
    </row>
    <row r="12" spans="1:8">
      <c r="A12" s="182" t="s">
        <v>3</v>
      </c>
      <c r="B12" s="412">
        <f>SUM($B8:B11)</f>
        <v>0</v>
      </c>
      <c r="C12" s="412">
        <f>SUM($C8:C11)</f>
        <v>0</v>
      </c>
      <c r="D12" s="184"/>
      <c r="E12" s="184"/>
      <c r="F12" s="182"/>
      <c r="G12" s="185"/>
      <c r="H12" s="184"/>
    </row>
    <row r="13" spans="1:8">
      <c r="A13" s="182"/>
      <c r="B13" s="183"/>
      <c r="C13" s="184"/>
      <c r="D13" s="184"/>
      <c r="E13" s="184"/>
      <c r="F13" s="182"/>
      <c r="G13" s="185"/>
      <c r="H13" s="184"/>
    </row>
    <row r="21" spans="1:3">
      <c r="B21" s="196"/>
    </row>
    <row r="22" spans="1:3">
      <c r="A22" s="197"/>
      <c r="B22" s="196"/>
      <c r="C22" s="197"/>
    </row>
  </sheetData>
  <mergeCells count="1">
    <mergeCell ref="A5:B5"/>
  </mergeCells>
  <hyperlinks>
    <hyperlink ref="E1" location="ER!A1" display="ER" xr:uid="{00000000-0004-0000-2600-000000000000}"/>
  </hyperlinks>
  <pageMargins left="0.7" right="0.7" top="0.75" bottom="0.75" header="0.3" footer="0.3"/>
  <pageSetup paperSize="9" scale="6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pageSetUpPr fitToPage="1"/>
  </sheetPr>
  <dimension ref="A1:N21"/>
  <sheetViews>
    <sheetView zoomScale="80" zoomScaleNormal="80" workbookViewId="0">
      <selection activeCell="B11" sqref="B11"/>
    </sheetView>
  </sheetViews>
  <sheetFormatPr baseColWidth="10" defaultColWidth="11.44140625" defaultRowHeight="13.8"/>
  <cols>
    <col min="1" max="1" width="42.109375" style="180" customWidth="1"/>
    <col min="2" max="3" width="24.44140625" style="180" customWidth="1"/>
    <col min="4" max="4" width="9.33203125" style="180" customWidth="1"/>
    <col min="5" max="5" width="24.44140625" style="180" customWidth="1"/>
    <col min="6" max="6" width="12.88671875" style="180" customWidth="1"/>
    <col min="7" max="7" width="11.44140625" style="180"/>
    <col min="8" max="8" width="17.33203125" style="180" customWidth="1"/>
    <col min="9" max="14" width="11.44140625" style="180"/>
    <col min="15" max="16384" width="11.44140625" style="145"/>
  </cols>
  <sheetData>
    <row r="1" spans="1:9">
      <c r="A1" s="180" t="str">
        <f>Indice!C1</f>
        <v>INVESTA CAPITAL S.A.EC.A.</v>
      </c>
      <c r="C1" s="181" t="s">
        <v>105</v>
      </c>
    </row>
    <row r="2" spans="1:9">
      <c r="C2" s="406"/>
    </row>
    <row r="4" spans="1:9">
      <c r="A4" s="233" t="s">
        <v>247</v>
      </c>
      <c r="B4" s="233"/>
      <c r="C4" s="233"/>
    </row>
    <row r="5" spans="1:9" ht="73.349999999999994" customHeight="1">
      <c r="A5" s="675" t="s">
        <v>796</v>
      </c>
      <c r="B5" s="675"/>
      <c r="C5" s="675"/>
      <c r="D5" s="418"/>
      <c r="E5" s="418"/>
      <c r="F5" s="418"/>
      <c r="G5" s="418"/>
      <c r="H5" s="418"/>
      <c r="I5" s="418"/>
    </row>
    <row r="6" spans="1:9" ht="15" customHeight="1">
      <c r="B6" s="419"/>
    </row>
    <row r="7" spans="1:9" ht="15" customHeight="1">
      <c r="B7" s="187">
        <f>IFERROR(IF(Indice!B6="","2XX2",YEAR(Indice!B6)),"2XX2")</f>
        <v>2024</v>
      </c>
      <c r="C7" s="187">
        <f>+IFERROR(YEAR(Indice!B6-365),"2XX1")</f>
        <v>2023</v>
      </c>
    </row>
    <row r="8" spans="1:9" s="180" customFormat="1" ht="15" customHeight="1">
      <c r="A8" s="390" t="s">
        <v>746</v>
      </c>
      <c r="B8" s="420">
        <f>+BalGral!G338/1000000</f>
        <v>10723</v>
      </c>
      <c r="C8" s="420">
        <v>34427</v>
      </c>
      <c r="D8" s="421"/>
      <c r="E8" s="421"/>
      <c r="F8" s="421"/>
      <c r="G8" s="421"/>
      <c r="H8" s="421"/>
      <c r="I8" s="421"/>
    </row>
    <row r="9" spans="1:9" ht="15" customHeight="1">
      <c r="A9" s="145" t="s">
        <v>745</v>
      </c>
      <c r="B9" s="422">
        <f>+BalGral!G536</f>
        <v>-8325525850</v>
      </c>
      <c r="C9" s="422">
        <f>+BalGral!H536</f>
        <v>339307360</v>
      </c>
    </row>
    <row r="10" spans="1:9" ht="15" customHeight="1">
      <c r="A10" s="423" t="s">
        <v>747</v>
      </c>
      <c r="B10" s="424">
        <f>IFERROR(B9/B8,0)</f>
        <v>-776417.59302434023</v>
      </c>
      <c r="C10" s="424">
        <f>IFERROR(C9/C8,0)</f>
        <v>9855.850350015975</v>
      </c>
      <c r="D10" s="421"/>
      <c r="E10" s="421"/>
      <c r="F10" s="421"/>
      <c r="G10" s="421"/>
      <c r="H10" s="421"/>
      <c r="I10" s="421"/>
    </row>
    <row r="11" spans="1:9" ht="15" customHeight="1"/>
    <row r="12" spans="1:9" ht="15" customHeight="1">
      <c r="A12" s="421"/>
      <c r="B12" s="421"/>
      <c r="C12" s="421"/>
      <c r="D12" s="421"/>
      <c r="E12" s="421"/>
      <c r="F12" s="421"/>
      <c r="G12" s="421"/>
      <c r="H12" s="421"/>
      <c r="I12" s="421"/>
    </row>
    <row r="13" spans="1:9" ht="15" customHeight="1"/>
    <row r="20" spans="1:3">
      <c r="B20" s="196"/>
    </row>
    <row r="21" spans="1:3">
      <c r="A21" s="197"/>
      <c r="B21" s="196"/>
      <c r="C21" s="197"/>
    </row>
  </sheetData>
  <mergeCells count="1">
    <mergeCell ref="A5:C5"/>
  </mergeCells>
  <hyperlinks>
    <hyperlink ref="C1" location="ER!A1" display="ER" xr:uid="{00000000-0004-0000-2700-000000000000}"/>
  </hyperlinks>
  <pageMargins left="0.7" right="0.7" top="0.75" bottom="0.75" header="0.3" footer="0.3"/>
  <pageSetup paperSize="9" scale="4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pageSetUpPr fitToPage="1"/>
  </sheetPr>
  <dimension ref="A1:N60"/>
  <sheetViews>
    <sheetView showGridLines="0" zoomScale="80" zoomScaleNormal="80" workbookViewId="0"/>
  </sheetViews>
  <sheetFormatPr baseColWidth="10" defaultColWidth="11.5546875" defaultRowHeight="13.8"/>
  <cols>
    <col min="1" max="3" width="24.44140625" style="180" customWidth="1"/>
    <col min="4" max="4" width="27.109375" style="180" customWidth="1"/>
    <col min="5" max="5" width="24.44140625" style="180" customWidth="1"/>
    <col min="6" max="6" width="12.88671875" style="180" customWidth="1"/>
    <col min="7" max="7" width="11.44140625" style="180"/>
    <col min="8" max="8" width="17.33203125" style="180" customWidth="1"/>
    <col min="9" max="14" width="11.44140625" style="180"/>
    <col min="15" max="16384" width="11.5546875" style="145"/>
  </cols>
  <sheetData>
    <row r="1" spans="1:14">
      <c r="A1" s="180" t="str">
        <f>Indice!C1</f>
        <v>INVESTA CAPITAL S.A.EC.A.</v>
      </c>
      <c r="E1" s="181" t="s">
        <v>278</v>
      </c>
    </row>
    <row r="2" spans="1:14">
      <c r="C2" s="406"/>
    </row>
    <row r="4" spans="1:14">
      <c r="A4" s="615" t="s">
        <v>277</v>
      </c>
      <c r="B4" s="615"/>
      <c r="C4" s="615"/>
      <c r="D4" s="615"/>
      <c r="E4" s="615"/>
      <c r="F4" s="425"/>
      <c r="G4" s="425"/>
      <c r="H4" s="425"/>
      <c r="I4" s="425"/>
      <c r="J4" s="145"/>
      <c r="K4" s="145"/>
      <c r="L4" s="145"/>
      <c r="M4" s="145"/>
      <c r="N4" s="145"/>
    </row>
    <row r="6" spans="1:14" s="204" customFormat="1">
      <c r="A6" s="390" t="s">
        <v>123</v>
      </c>
      <c r="B6" s="390"/>
      <c r="C6" s="390"/>
      <c r="D6" s="390"/>
      <c r="E6" s="390"/>
      <c r="F6" s="390"/>
      <c r="G6" s="390"/>
      <c r="H6" s="390"/>
      <c r="I6" s="390"/>
      <c r="J6" s="390"/>
      <c r="K6" s="390"/>
      <c r="L6" s="390"/>
      <c r="M6" s="390"/>
      <c r="N6" s="390"/>
    </row>
    <row r="7" spans="1:14" s="204" customFormat="1">
      <c r="A7" s="390"/>
      <c r="B7" s="390"/>
      <c r="C7" s="390"/>
      <c r="D7" s="390"/>
      <c r="E7" s="390"/>
      <c r="F7" s="390"/>
      <c r="G7" s="390"/>
      <c r="H7" s="390"/>
      <c r="I7" s="390"/>
      <c r="J7" s="390"/>
      <c r="K7" s="390"/>
      <c r="L7" s="390"/>
      <c r="M7" s="390"/>
      <c r="N7" s="390"/>
    </row>
    <row r="8" spans="1:14" s="204" customFormat="1" ht="14.4" thickBot="1">
      <c r="A8" s="146" t="str">
        <f>IFERROR("Al "&amp;DAY(Indice!B6)&amp;" de "&amp;VLOOKUP(MONTH(Indice!B6),Indice!S:T,2,0)&amp;" de "&amp;YEAR(Indice!B6-365),"Al dia... de mes… de año 2XX1…")</f>
        <v>Al 30 de Septiembre de 2023</v>
      </c>
      <c r="B8" s="146"/>
      <c r="C8" s="146"/>
      <c r="D8" s="146"/>
      <c r="E8" s="146"/>
      <c r="F8" s="146"/>
      <c r="G8" s="146"/>
      <c r="H8" s="390"/>
      <c r="I8" s="390"/>
      <c r="J8" s="390"/>
      <c r="K8" s="390"/>
      <c r="L8" s="390"/>
      <c r="M8" s="390"/>
      <c r="N8" s="390"/>
    </row>
    <row r="9" spans="1:14" s="204" customFormat="1" ht="28.2" thickBot="1">
      <c r="A9" s="426" t="s">
        <v>124</v>
      </c>
      <c r="B9" s="427" t="s">
        <v>125</v>
      </c>
      <c r="C9" s="426" t="s">
        <v>78</v>
      </c>
      <c r="D9" s="426" t="s">
        <v>126</v>
      </c>
      <c r="E9" s="426" t="s">
        <v>127</v>
      </c>
      <c r="F9" s="390"/>
      <c r="G9" s="390"/>
      <c r="H9" s="390"/>
      <c r="I9" s="390"/>
      <c r="J9" s="390"/>
      <c r="K9" s="390"/>
      <c r="L9" s="390"/>
      <c r="M9" s="390"/>
      <c r="N9" s="390"/>
    </row>
    <row r="10" spans="1:14" s="204" customFormat="1">
      <c r="A10" s="428"/>
      <c r="B10" s="429"/>
      <c r="C10" s="430"/>
      <c r="D10" s="431"/>
      <c r="E10" s="432"/>
      <c r="F10" s="390"/>
      <c r="G10" s="390"/>
      <c r="H10" s="390"/>
      <c r="I10" s="390"/>
      <c r="J10" s="390"/>
      <c r="K10" s="390"/>
      <c r="L10" s="390"/>
      <c r="M10" s="390"/>
      <c r="N10" s="390"/>
    </row>
    <row r="11" spans="1:14" s="204" customFormat="1" ht="15" customHeight="1">
      <c r="A11" s="433"/>
      <c r="B11" s="434"/>
      <c r="C11" s="435"/>
      <c r="D11" s="436"/>
      <c r="E11" s="437"/>
      <c r="F11" s="390"/>
      <c r="G11" s="390"/>
      <c r="H11" s="390"/>
      <c r="I11" s="390"/>
      <c r="J11" s="390"/>
      <c r="K11" s="390"/>
      <c r="L11" s="390"/>
      <c r="M11" s="390"/>
      <c r="N11" s="390"/>
    </row>
    <row r="12" spans="1:14" s="204" customFormat="1">
      <c r="A12" s="433"/>
      <c r="B12" s="434"/>
      <c r="C12" s="435"/>
      <c r="D12" s="436"/>
      <c r="E12" s="437"/>
      <c r="F12" s="390"/>
      <c r="G12" s="390"/>
      <c r="H12" s="390"/>
      <c r="I12" s="390"/>
      <c r="J12" s="390"/>
      <c r="K12" s="390"/>
      <c r="L12" s="390"/>
      <c r="M12" s="390"/>
      <c r="N12" s="390"/>
    </row>
    <row r="13" spans="1:14" s="204" customFormat="1" ht="14.4" thickBot="1">
      <c r="A13" s="438"/>
      <c r="B13" s="439"/>
      <c r="C13" s="440"/>
      <c r="D13" s="441"/>
      <c r="E13" s="442"/>
      <c r="F13" s="390"/>
      <c r="G13" s="390"/>
      <c r="H13" s="390"/>
      <c r="I13" s="390"/>
      <c r="J13" s="390"/>
      <c r="K13" s="390"/>
      <c r="L13" s="390"/>
      <c r="M13" s="390"/>
      <c r="N13" s="390"/>
    </row>
    <row r="14" spans="1:14" s="204" customFormat="1">
      <c r="A14" s="390"/>
      <c r="B14" s="390"/>
      <c r="C14" s="390"/>
      <c r="D14" s="390"/>
      <c r="E14" s="390"/>
      <c r="F14" s="390"/>
      <c r="G14" s="390"/>
      <c r="H14" s="390"/>
      <c r="I14" s="390"/>
      <c r="J14" s="390"/>
      <c r="K14" s="390"/>
      <c r="L14" s="390"/>
      <c r="M14" s="390"/>
      <c r="N14" s="390"/>
    </row>
    <row r="15" spans="1:14" s="204" customFormat="1" ht="14.4" thickBot="1">
      <c r="A15" s="146" t="str">
        <f>IFERROR("Al "&amp;DAY(Indice!B6)&amp;" de "&amp;VLOOKUP(MONTH(Indice!B6),Indice!S:T,2,0)&amp;" de "&amp;YEAR(Indice!B6-1),"Al dia... de mes… de año 2XX2…")</f>
        <v>Al 30 de Septiembre de 2024</v>
      </c>
      <c r="B15" s="443"/>
      <c r="C15" s="443"/>
      <c r="D15" s="443"/>
      <c r="E15" s="443"/>
      <c r="F15" s="390"/>
      <c r="G15" s="390"/>
      <c r="H15" s="390"/>
      <c r="I15" s="390"/>
      <c r="J15" s="390"/>
      <c r="K15" s="390"/>
      <c r="L15" s="390"/>
      <c r="M15" s="390"/>
      <c r="N15" s="390"/>
    </row>
    <row r="16" spans="1:14" s="204" customFormat="1" ht="30.15" customHeight="1" thickBot="1">
      <c r="A16" s="426" t="s">
        <v>124</v>
      </c>
      <c r="B16" s="427" t="s">
        <v>125</v>
      </c>
      <c r="C16" s="426" t="s">
        <v>78</v>
      </c>
      <c r="D16" s="426" t="s">
        <v>126</v>
      </c>
      <c r="E16" s="426" t="s">
        <v>127</v>
      </c>
      <c r="F16" s="390"/>
      <c r="G16" s="390"/>
      <c r="H16" s="390"/>
      <c r="I16" s="390"/>
      <c r="J16" s="390"/>
      <c r="K16" s="390"/>
      <c r="L16" s="390"/>
      <c r="M16" s="390"/>
      <c r="N16" s="390"/>
    </row>
    <row r="17" spans="1:14" s="204" customFormat="1">
      <c r="A17" s="428"/>
      <c r="B17" s="429"/>
      <c r="C17" s="430"/>
      <c r="D17" s="430"/>
      <c r="E17" s="444"/>
      <c r="F17" s="390"/>
      <c r="G17" s="390"/>
      <c r="H17" s="390"/>
      <c r="I17" s="390"/>
      <c r="J17" s="390"/>
      <c r="K17" s="390"/>
      <c r="L17" s="390"/>
      <c r="M17" s="390"/>
      <c r="N17" s="390"/>
    </row>
    <row r="18" spans="1:14" s="204" customFormat="1">
      <c r="A18" s="433"/>
      <c r="B18" s="434"/>
      <c r="C18" s="435"/>
      <c r="D18" s="435"/>
      <c r="E18" s="445"/>
      <c r="F18" s="390"/>
      <c r="G18" s="390"/>
      <c r="H18" s="390"/>
      <c r="I18" s="390"/>
      <c r="J18" s="390"/>
      <c r="K18" s="390"/>
      <c r="L18" s="390"/>
      <c r="M18" s="390"/>
      <c r="N18" s="390"/>
    </row>
    <row r="19" spans="1:14" s="204" customFormat="1">
      <c r="A19" s="433"/>
      <c r="B19" s="434"/>
      <c r="C19" s="435"/>
      <c r="D19" s="435"/>
      <c r="E19" s="445"/>
      <c r="F19" s="390"/>
      <c r="G19" s="390"/>
      <c r="H19" s="390"/>
      <c r="I19" s="390"/>
      <c r="J19" s="390"/>
      <c r="K19" s="390"/>
      <c r="L19" s="390"/>
      <c r="M19" s="390"/>
      <c r="N19" s="390"/>
    </row>
    <row r="20" spans="1:14" s="204" customFormat="1" ht="14.4" thickBot="1">
      <c r="A20" s="438"/>
      <c r="B20" s="439"/>
      <c r="C20" s="440"/>
      <c r="D20" s="440"/>
      <c r="E20" s="446"/>
      <c r="F20" s="390"/>
      <c r="G20" s="390"/>
      <c r="H20" s="390"/>
      <c r="I20" s="390"/>
      <c r="J20" s="390"/>
      <c r="K20" s="390"/>
      <c r="L20" s="390"/>
      <c r="M20" s="390"/>
      <c r="N20" s="390"/>
    </row>
    <row r="21" spans="1:14" s="204" customFormat="1">
      <c r="A21" s="390"/>
      <c r="B21" s="390"/>
      <c r="C21" s="390"/>
      <c r="D21" s="390"/>
      <c r="E21" s="390"/>
      <c r="F21" s="390"/>
      <c r="G21" s="390"/>
      <c r="H21" s="390"/>
      <c r="I21" s="390"/>
      <c r="J21" s="390"/>
      <c r="K21" s="390"/>
      <c r="L21" s="390"/>
      <c r="M21" s="390"/>
      <c r="N21" s="390"/>
    </row>
    <row r="22" spans="1:14" s="204" customFormat="1">
      <c r="A22" s="390"/>
      <c r="B22" s="390"/>
      <c r="C22" s="390"/>
      <c r="D22" s="390"/>
      <c r="E22" s="390"/>
      <c r="F22" s="390"/>
      <c r="G22" s="390"/>
      <c r="H22" s="390"/>
      <c r="I22" s="390"/>
      <c r="J22" s="390"/>
      <c r="K22" s="390"/>
      <c r="L22" s="390"/>
      <c r="M22" s="390"/>
      <c r="N22" s="390"/>
    </row>
    <row r="23" spans="1:14" s="204" customFormat="1">
      <c r="A23" s="390"/>
      <c r="B23" s="390"/>
      <c r="C23" s="390"/>
      <c r="D23" s="390"/>
      <c r="E23" s="390"/>
      <c r="F23" s="390"/>
      <c r="G23" s="390"/>
      <c r="H23" s="390"/>
      <c r="I23" s="390"/>
      <c r="J23" s="390"/>
      <c r="K23" s="390"/>
      <c r="L23" s="390"/>
      <c r="M23" s="390"/>
      <c r="N23" s="390"/>
    </row>
    <row r="24" spans="1:14" s="204" customFormat="1">
      <c r="A24" s="390"/>
      <c r="B24" s="390"/>
      <c r="C24" s="390"/>
      <c r="D24" s="390"/>
      <c r="E24" s="390"/>
      <c r="F24" s="390"/>
      <c r="G24" s="390"/>
      <c r="H24" s="390"/>
      <c r="I24" s="390"/>
      <c r="J24" s="390"/>
      <c r="K24" s="390"/>
      <c r="L24" s="390"/>
      <c r="M24" s="390"/>
      <c r="N24" s="390"/>
    </row>
    <row r="25" spans="1:14" s="204" customFormat="1">
      <c r="A25" s="390"/>
      <c r="B25" s="390"/>
      <c r="C25" s="390"/>
      <c r="D25" s="390"/>
      <c r="E25" s="390"/>
      <c r="F25" s="390"/>
      <c r="G25" s="390"/>
      <c r="H25" s="390"/>
      <c r="I25" s="390"/>
      <c r="J25" s="390"/>
      <c r="K25" s="390"/>
      <c r="L25" s="390"/>
      <c r="M25" s="390"/>
      <c r="N25" s="390"/>
    </row>
    <row r="26" spans="1:14" s="204" customFormat="1">
      <c r="A26" s="390"/>
      <c r="B26" s="390"/>
      <c r="C26" s="390"/>
      <c r="D26" s="390"/>
      <c r="E26" s="390"/>
      <c r="F26" s="390"/>
      <c r="G26" s="390"/>
      <c r="H26" s="390"/>
      <c r="I26" s="390"/>
      <c r="J26" s="390"/>
      <c r="K26" s="390"/>
      <c r="L26" s="390"/>
      <c r="M26" s="390"/>
      <c r="N26" s="390"/>
    </row>
    <row r="27" spans="1:14" s="204" customFormat="1">
      <c r="A27" s="390"/>
      <c r="B27" s="390"/>
      <c r="C27" s="390"/>
      <c r="D27" s="390"/>
      <c r="E27" s="390"/>
      <c r="F27" s="390"/>
      <c r="G27" s="390"/>
      <c r="H27" s="390"/>
      <c r="I27" s="390"/>
      <c r="J27" s="390"/>
      <c r="K27" s="390"/>
      <c r="L27" s="390"/>
      <c r="M27" s="390"/>
      <c r="N27" s="390"/>
    </row>
    <row r="28" spans="1:14" s="204" customFormat="1">
      <c r="A28" s="390"/>
      <c r="B28" s="390"/>
      <c r="C28" s="390"/>
      <c r="D28" s="390"/>
      <c r="E28" s="390"/>
      <c r="F28" s="390"/>
      <c r="G28" s="390"/>
      <c r="H28" s="390"/>
      <c r="I28" s="390"/>
      <c r="J28" s="390"/>
      <c r="K28" s="390"/>
      <c r="L28" s="390"/>
      <c r="M28" s="390"/>
      <c r="N28" s="390"/>
    </row>
    <row r="29" spans="1:14" s="204" customFormat="1">
      <c r="A29" s="180"/>
      <c r="B29" s="196"/>
      <c r="C29" s="180"/>
      <c r="D29" s="390"/>
      <c r="E29" s="390"/>
      <c r="F29" s="390"/>
      <c r="G29" s="390"/>
      <c r="H29" s="390"/>
      <c r="I29" s="390"/>
      <c r="J29" s="390"/>
      <c r="K29" s="390"/>
      <c r="L29" s="390"/>
      <c r="M29" s="390"/>
      <c r="N29" s="390"/>
    </row>
    <row r="30" spans="1:14" s="204" customFormat="1">
      <c r="A30" s="197"/>
      <c r="B30" s="196"/>
      <c r="C30" s="197"/>
      <c r="D30" s="390"/>
      <c r="E30" s="390"/>
      <c r="F30" s="390"/>
      <c r="G30" s="390"/>
      <c r="H30" s="390"/>
      <c r="I30" s="390"/>
      <c r="J30" s="390"/>
      <c r="K30" s="390"/>
      <c r="L30" s="390"/>
      <c r="M30" s="390"/>
      <c r="N30" s="390"/>
    </row>
    <row r="31" spans="1:14" s="204" customFormat="1">
      <c r="A31" s="390"/>
      <c r="B31" s="390"/>
      <c r="C31" s="390"/>
      <c r="D31" s="390"/>
      <c r="E31" s="390"/>
      <c r="F31" s="390"/>
      <c r="G31" s="390"/>
      <c r="H31" s="390"/>
      <c r="I31" s="390"/>
      <c r="J31" s="390"/>
      <c r="K31" s="390"/>
      <c r="L31" s="390"/>
      <c r="M31" s="390"/>
      <c r="N31" s="390"/>
    </row>
    <row r="32" spans="1:14" s="204" customFormat="1">
      <c r="A32" s="390"/>
      <c r="B32" s="390"/>
      <c r="C32" s="390"/>
      <c r="D32" s="390"/>
      <c r="E32" s="390"/>
      <c r="F32" s="390"/>
      <c r="G32" s="390"/>
      <c r="H32" s="390"/>
      <c r="I32" s="390"/>
      <c r="J32" s="390"/>
      <c r="K32" s="390"/>
      <c r="L32" s="390"/>
      <c r="M32" s="390"/>
      <c r="N32" s="390"/>
    </row>
    <row r="33" spans="1:14" s="204" customFormat="1">
      <c r="A33" s="390"/>
      <c r="B33" s="390"/>
      <c r="C33" s="390"/>
      <c r="D33" s="390"/>
      <c r="E33" s="390"/>
      <c r="F33" s="390"/>
      <c r="G33" s="390"/>
      <c r="H33" s="390"/>
      <c r="I33" s="390"/>
      <c r="J33" s="390"/>
      <c r="K33" s="390"/>
      <c r="L33" s="390"/>
      <c r="M33" s="390"/>
      <c r="N33" s="390"/>
    </row>
    <row r="34" spans="1:14" s="204" customFormat="1">
      <c r="A34" s="390"/>
      <c r="B34" s="390"/>
      <c r="C34" s="390"/>
      <c r="D34" s="390"/>
      <c r="E34" s="390"/>
      <c r="F34" s="390"/>
      <c r="G34" s="390"/>
      <c r="H34" s="390"/>
      <c r="I34" s="390"/>
      <c r="J34" s="390"/>
      <c r="K34" s="390"/>
      <c r="L34" s="390"/>
      <c r="M34" s="390"/>
      <c r="N34" s="390"/>
    </row>
    <row r="35" spans="1:14" s="204" customFormat="1">
      <c r="A35" s="390"/>
      <c r="B35" s="390"/>
      <c r="C35" s="390"/>
      <c r="D35" s="390"/>
      <c r="E35" s="390"/>
      <c r="F35" s="390"/>
      <c r="G35" s="390"/>
      <c r="H35" s="390"/>
      <c r="I35" s="390"/>
      <c r="J35" s="390"/>
      <c r="K35" s="390"/>
      <c r="L35" s="390"/>
      <c r="M35" s="390"/>
      <c r="N35" s="390"/>
    </row>
    <row r="36" spans="1:14" s="204" customFormat="1">
      <c r="A36" s="390"/>
      <c r="B36" s="390"/>
      <c r="C36" s="390"/>
      <c r="D36" s="390"/>
      <c r="E36" s="390"/>
      <c r="F36" s="390"/>
      <c r="G36" s="390"/>
      <c r="H36" s="390"/>
      <c r="I36" s="390"/>
      <c r="J36" s="390"/>
      <c r="K36" s="390"/>
      <c r="L36" s="390"/>
      <c r="M36" s="390"/>
      <c r="N36" s="390"/>
    </row>
    <row r="37" spans="1:14" s="204" customFormat="1">
      <c r="A37" s="390"/>
      <c r="B37" s="390"/>
      <c r="C37" s="390"/>
      <c r="D37" s="390"/>
      <c r="E37" s="390"/>
      <c r="F37" s="390"/>
      <c r="G37" s="390"/>
      <c r="H37" s="390"/>
      <c r="I37" s="390"/>
      <c r="J37" s="390"/>
      <c r="K37" s="390"/>
      <c r="L37" s="390"/>
      <c r="M37" s="390"/>
      <c r="N37" s="390"/>
    </row>
    <row r="38" spans="1:14" s="204" customFormat="1">
      <c r="A38" s="390"/>
      <c r="B38" s="390"/>
      <c r="C38" s="390"/>
      <c r="D38" s="390"/>
      <c r="E38" s="390"/>
      <c r="F38" s="390"/>
      <c r="G38" s="390"/>
      <c r="H38" s="390"/>
      <c r="I38" s="390"/>
      <c r="J38" s="390"/>
      <c r="K38" s="390"/>
      <c r="L38" s="390"/>
      <c r="M38" s="390"/>
      <c r="N38" s="390"/>
    </row>
    <row r="39" spans="1:14" s="204" customFormat="1">
      <c r="A39" s="390"/>
      <c r="B39" s="390"/>
      <c r="C39" s="390"/>
      <c r="D39" s="390"/>
      <c r="E39" s="390"/>
      <c r="F39" s="390"/>
      <c r="G39" s="390"/>
      <c r="H39" s="390"/>
      <c r="I39" s="390"/>
      <c r="J39" s="390"/>
      <c r="K39" s="390"/>
      <c r="L39" s="390"/>
      <c r="M39" s="390"/>
      <c r="N39" s="390"/>
    </row>
    <row r="40" spans="1:14" s="204" customFormat="1">
      <c r="A40" s="390"/>
      <c r="B40" s="390"/>
      <c r="C40" s="390"/>
      <c r="D40" s="390"/>
      <c r="E40" s="390"/>
      <c r="F40" s="390"/>
      <c r="G40" s="390"/>
      <c r="H40" s="390"/>
      <c r="I40" s="390"/>
      <c r="J40" s="390"/>
      <c r="K40" s="390"/>
      <c r="L40" s="390"/>
      <c r="M40" s="390"/>
      <c r="N40" s="390"/>
    </row>
    <row r="41" spans="1:14" s="204" customFormat="1">
      <c r="A41" s="390"/>
      <c r="B41" s="390"/>
      <c r="C41" s="390"/>
      <c r="D41" s="390"/>
      <c r="E41" s="390"/>
      <c r="F41" s="390"/>
      <c r="G41" s="390"/>
      <c r="H41" s="390"/>
      <c r="I41" s="390"/>
      <c r="J41" s="390"/>
      <c r="K41" s="390"/>
      <c r="L41" s="390"/>
      <c r="M41" s="390"/>
      <c r="N41" s="390"/>
    </row>
    <row r="42" spans="1:14" s="204" customFormat="1">
      <c r="A42" s="390"/>
      <c r="B42" s="390"/>
      <c r="C42" s="390"/>
      <c r="D42" s="390"/>
      <c r="E42" s="390"/>
      <c r="F42" s="390"/>
      <c r="G42" s="390"/>
      <c r="H42" s="390"/>
      <c r="I42" s="390"/>
      <c r="J42" s="390"/>
      <c r="K42" s="390"/>
      <c r="L42" s="390"/>
      <c r="M42" s="390"/>
      <c r="N42" s="390"/>
    </row>
    <row r="43" spans="1:14" s="204" customFormat="1">
      <c r="A43" s="390"/>
      <c r="B43" s="390"/>
      <c r="C43" s="390"/>
      <c r="D43" s="390"/>
      <c r="E43" s="390"/>
      <c r="F43" s="390"/>
      <c r="G43" s="390"/>
      <c r="H43" s="390"/>
      <c r="I43" s="390"/>
      <c r="J43" s="390"/>
      <c r="K43" s="390"/>
      <c r="L43" s="390"/>
      <c r="M43" s="390"/>
      <c r="N43" s="390"/>
    </row>
    <row r="44" spans="1:14" s="204" customFormat="1">
      <c r="A44" s="390"/>
      <c r="B44" s="390"/>
      <c r="C44" s="390"/>
      <c r="D44" s="390"/>
      <c r="E44" s="390"/>
      <c r="F44" s="390"/>
      <c r="G44" s="390"/>
      <c r="H44" s="390"/>
      <c r="I44" s="390"/>
      <c r="J44" s="390"/>
      <c r="K44" s="390"/>
      <c r="L44" s="390"/>
      <c r="M44" s="390"/>
      <c r="N44" s="390"/>
    </row>
    <row r="45" spans="1:14" s="204" customFormat="1">
      <c r="A45" s="390"/>
      <c r="B45" s="390"/>
      <c r="C45" s="390"/>
      <c r="D45" s="390"/>
      <c r="E45" s="390"/>
      <c r="F45" s="390"/>
      <c r="G45" s="390"/>
      <c r="H45" s="390"/>
      <c r="I45" s="390"/>
      <c r="J45" s="390"/>
      <c r="K45" s="390"/>
      <c r="L45" s="390"/>
      <c r="M45" s="390"/>
      <c r="N45" s="390"/>
    </row>
    <row r="46" spans="1:14" s="204" customFormat="1">
      <c r="A46" s="390"/>
      <c r="B46" s="390"/>
      <c r="C46" s="390"/>
      <c r="D46" s="390"/>
      <c r="E46" s="390"/>
      <c r="F46" s="390"/>
      <c r="G46" s="390"/>
      <c r="H46" s="390"/>
      <c r="I46" s="390"/>
      <c r="J46" s="390"/>
      <c r="K46" s="390"/>
      <c r="L46" s="390"/>
      <c r="M46" s="390"/>
      <c r="N46" s="390"/>
    </row>
    <row r="47" spans="1:14" s="204" customFormat="1">
      <c r="A47" s="390"/>
      <c r="B47" s="390"/>
      <c r="C47" s="390"/>
      <c r="D47" s="390"/>
      <c r="E47" s="390"/>
      <c r="F47" s="390"/>
      <c r="G47" s="390"/>
      <c r="H47" s="390"/>
      <c r="I47" s="390"/>
      <c r="J47" s="390"/>
      <c r="K47" s="390"/>
      <c r="L47" s="390"/>
      <c r="M47" s="390"/>
      <c r="N47" s="390"/>
    </row>
    <row r="48" spans="1:14" s="204" customFormat="1">
      <c r="A48" s="390"/>
      <c r="B48" s="390"/>
      <c r="C48" s="390"/>
      <c r="D48" s="390"/>
      <c r="E48" s="390"/>
      <c r="F48" s="390"/>
      <c r="G48" s="390"/>
      <c r="H48" s="390"/>
      <c r="I48" s="390"/>
      <c r="J48" s="390"/>
      <c r="K48" s="390"/>
      <c r="L48" s="390"/>
      <c r="M48" s="390"/>
      <c r="N48" s="390"/>
    </row>
    <row r="49" spans="1:14" s="204" customFormat="1">
      <c r="A49" s="390"/>
      <c r="B49" s="390"/>
      <c r="C49" s="390"/>
      <c r="D49" s="390"/>
      <c r="E49" s="390"/>
      <c r="F49" s="390"/>
      <c r="G49" s="390"/>
      <c r="H49" s="390"/>
      <c r="I49" s="390"/>
      <c r="J49" s="390"/>
      <c r="K49" s="390"/>
      <c r="L49" s="390"/>
      <c r="M49" s="390"/>
      <c r="N49" s="390"/>
    </row>
    <row r="50" spans="1:14" s="204" customFormat="1">
      <c r="A50" s="390"/>
      <c r="B50" s="390"/>
      <c r="C50" s="390"/>
      <c r="D50" s="390"/>
      <c r="E50" s="390"/>
      <c r="F50" s="390"/>
      <c r="G50" s="390"/>
      <c r="H50" s="390"/>
      <c r="I50" s="390"/>
      <c r="J50" s="390"/>
      <c r="K50" s="390"/>
      <c r="L50" s="390"/>
      <c r="M50" s="390"/>
      <c r="N50" s="390"/>
    </row>
    <row r="51" spans="1:14" s="204" customFormat="1">
      <c r="A51" s="390"/>
      <c r="B51" s="390"/>
      <c r="C51" s="390"/>
      <c r="D51" s="390"/>
      <c r="E51" s="390"/>
      <c r="F51" s="390"/>
      <c r="G51" s="390"/>
      <c r="H51" s="390"/>
      <c r="I51" s="390"/>
      <c r="J51" s="390"/>
      <c r="K51" s="390"/>
      <c r="L51" s="390"/>
      <c r="M51" s="390"/>
      <c r="N51" s="390"/>
    </row>
    <row r="52" spans="1:14" s="204" customFormat="1">
      <c r="A52" s="390"/>
      <c r="B52" s="390"/>
      <c r="C52" s="390"/>
      <c r="D52" s="390"/>
      <c r="E52" s="390"/>
      <c r="F52" s="390"/>
      <c r="G52" s="390"/>
      <c r="H52" s="390"/>
      <c r="I52" s="390"/>
      <c r="J52" s="390"/>
      <c r="K52" s="390"/>
      <c r="L52" s="390"/>
      <c r="M52" s="390"/>
      <c r="N52" s="390"/>
    </row>
    <row r="53" spans="1:14" s="204" customFormat="1">
      <c r="A53" s="390"/>
      <c r="B53" s="390"/>
      <c r="C53" s="390"/>
      <c r="D53" s="390"/>
      <c r="E53" s="390"/>
      <c r="F53" s="390"/>
      <c r="G53" s="390"/>
      <c r="H53" s="390"/>
      <c r="I53" s="390"/>
      <c r="J53" s="390"/>
      <c r="K53" s="390"/>
      <c r="L53" s="390"/>
      <c r="M53" s="390"/>
      <c r="N53" s="390"/>
    </row>
    <row r="54" spans="1:14" s="204" customFormat="1">
      <c r="A54" s="390"/>
      <c r="B54" s="390"/>
      <c r="C54" s="390"/>
      <c r="D54" s="390"/>
      <c r="E54" s="390"/>
      <c r="F54" s="390"/>
      <c r="G54" s="390"/>
      <c r="H54" s="390"/>
      <c r="I54" s="390"/>
      <c r="J54" s="390"/>
      <c r="K54" s="390"/>
      <c r="L54" s="390"/>
      <c r="M54" s="390"/>
      <c r="N54" s="390"/>
    </row>
    <row r="55" spans="1:14" s="204" customFormat="1">
      <c r="A55" s="390"/>
      <c r="B55" s="390"/>
      <c r="C55" s="390"/>
      <c r="D55" s="390"/>
      <c r="E55" s="390"/>
      <c r="F55" s="390"/>
      <c r="G55" s="390"/>
      <c r="H55" s="390"/>
      <c r="I55" s="390"/>
      <c r="J55" s="390"/>
      <c r="K55" s="390"/>
      <c r="L55" s="390"/>
      <c r="M55" s="390"/>
      <c r="N55" s="390"/>
    </row>
    <row r="56" spans="1:14" s="204" customFormat="1">
      <c r="A56" s="390"/>
      <c r="B56" s="390"/>
      <c r="C56" s="390"/>
      <c r="D56" s="390"/>
      <c r="E56" s="390"/>
      <c r="F56" s="390"/>
      <c r="G56" s="390"/>
      <c r="H56" s="390"/>
      <c r="I56" s="390"/>
      <c r="J56" s="390"/>
      <c r="K56" s="390"/>
      <c r="L56" s="390"/>
      <c r="M56" s="390"/>
      <c r="N56" s="390"/>
    </row>
    <row r="57" spans="1:14" s="204" customFormat="1">
      <c r="A57" s="390"/>
      <c r="B57" s="390"/>
      <c r="C57" s="390"/>
      <c r="D57" s="390"/>
      <c r="E57" s="390"/>
      <c r="F57" s="390"/>
      <c r="G57" s="390"/>
      <c r="H57" s="390"/>
      <c r="I57" s="390"/>
      <c r="J57" s="390"/>
      <c r="K57" s="390"/>
      <c r="L57" s="390"/>
      <c r="M57" s="390"/>
      <c r="N57" s="390"/>
    </row>
    <row r="58" spans="1:14" s="204" customFormat="1">
      <c r="A58" s="390"/>
      <c r="B58" s="390"/>
      <c r="C58" s="390"/>
      <c r="D58" s="390"/>
      <c r="E58" s="390"/>
      <c r="F58" s="390"/>
      <c r="G58" s="390"/>
      <c r="H58" s="390"/>
      <c r="I58" s="390"/>
      <c r="J58" s="390"/>
      <c r="K58" s="390"/>
      <c r="L58" s="390"/>
      <c r="M58" s="390"/>
      <c r="N58" s="390"/>
    </row>
    <row r="59" spans="1:14" s="204" customFormat="1">
      <c r="A59" s="390"/>
      <c r="B59" s="390"/>
      <c r="C59" s="390"/>
      <c r="D59" s="390"/>
      <c r="E59" s="390"/>
      <c r="F59" s="390"/>
      <c r="G59" s="390"/>
      <c r="H59" s="390"/>
      <c r="I59" s="390"/>
      <c r="J59" s="390"/>
      <c r="K59" s="390"/>
      <c r="L59" s="390"/>
      <c r="M59" s="390"/>
      <c r="N59" s="390"/>
    </row>
    <row r="60" spans="1:14" s="204" customFormat="1">
      <c r="A60" s="390"/>
      <c r="B60" s="390"/>
      <c r="C60" s="390"/>
      <c r="D60" s="390"/>
      <c r="E60" s="390"/>
      <c r="F60" s="390"/>
      <c r="G60" s="390"/>
      <c r="H60" s="390"/>
      <c r="I60" s="390"/>
      <c r="J60" s="390"/>
      <c r="K60" s="390"/>
      <c r="L60" s="390"/>
      <c r="M60" s="390"/>
      <c r="N60" s="390"/>
    </row>
  </sheetData>
  <mergeCells count="1">
    <mergeCell ref="A4:E4"/>
  </mergeCells>
  <hyperlinks>
    <hyperlink ref="E1" location="Indice!A1" display="Indice" xr:uid="{00000000-0004-0000-2800-000000000000}"/>
  </hyperlinks>
  <pageMargins left="0.7" right="0.7" top="0.75" bottom="0.75" header="0.3" footer="0.3"/>
  <pageSetup paperSize="9" scale="3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pageSetUpPr fitToPage="1"/>
  </sheetPr>
  <dimension ref="A1:N22"/>
  <sheetViews>
    <sheetView zoomScale="80" zoomScaleNormal="80" workbookViewId="0">
      <selection activeCell="A12" sqref="A12"/>
    </sheetView>
  </sheetViews>
  <sheetFormatPr baseColWidth="10" defaultColWidth="11.5546875" defaultRowHeight="13.8"/>
  <cols>
    <col min="1" max="5" width="24.44140625" style="180" customWidth="1"/>
    <col min="6" max="6" width="12.88671875" style="180" customWidth="1"/>
    <col min="7" max="7" width="11.44140625" style="180"/>
    <col min="8" max="8" width="17.33203125" style="180" customWidth="1"/>
    <col min="9" max="14" width="11.44140625" style="180"/>
    <col min="15" max="16384" width="11.5546875" style="145"/>
  </cols>
  <sheetData>
    <row r="1" spans="1:14">
      <c r="A1" s="180" t="str">
        <f>Indice!C1</f>
        <v>INVESTA CAPITAL S.A.EC.A.</v>
      </c>
      <c r="D1" s="181" t="s">
        <v>278</v>
      </c>
    </row>
    <row r="2" spans="1:14">
      <c r="C2" s="406"/>
    </row>
    <row r="4" spans="1:14">
      <c r="A4" s="233" t="s">
        <v>279</v>
      </c>
      <c r="B4" s="233"/>
      <c r="C4" s="233"/>
      <c r="D4" s="233"/>
      <c r="I4" s="425"/>
    </row>
    <row r="5" spans="1:14" ht="25.35" customHeight="1">
      <c r="A5" s="676" t="s">
        <v>128</v>
      </c>
      <c r="B5" s="676"/>
      <c r="C5" s="676"/>
      <c r="D5" s="676"/>
      <c r="E5" s="447"/>
      <c r="F5" s="447"/>
      <c r="G5" s="447"/>
      <c r="H5" s="447"/>
      <c r="I5" s="447"/>
    </row>
    <row r="6" spans="1:14" s="204" customFormat="1" ht="15" customHeight="1">
      <c r="A6" s="390" t="str">
        <f>IFERROR("Los principales contratos suscriptos por la Sociedad, vigentes al  "&amp;DAY(Indice!B6)&amp;" de "&amp;VLOOKUP(MONTH(Indice!B6),Indice!S:T,2,0)&amp;" de "&amp;YEAR(Indice!B6-1)&amp;" son:","Los principales contratos suscriptos por la Sociedad, vigentes al … de …  20X2 son:")</f>
        <v>Los principales contratos suscriptos por la Sociedad, vigentes al  30 de Septiembre de 2024 son:</v>
      </c>
      <c r="B6" s="390"/>
      <c r="C6" s="390"/>
      <c r="D6" s="390"/>
      <c r="E6" s="390"/>
      <c r="F6" s="390"/>
      <c r="G6" s="390"/>
      <c r="H6" s="390"/>
      <c r="I6" s="390"/>
      <c r="J6" s="390"/>
      <c r="K6" s="390"/>
      <c r="L6" s="390"/>
      <c r="M6" s="390"/>
      <c r="N6" s="390"/>
    </row>
    <row r="7" spans="1:14" s="204" customFormat="1">
      <c r="A7" s="390" t="s">
        <v>129</v>
      </c>
      <c r="B7" s="390"/>
      <c r="C7" s="390"/>
      <c r="D7" s="390"/>
      <c r="E7" s="390"/>
      <c r="F7" s="390"/>
      <c r="G7" s="390"/>
      <c r="H7" s="390"/>
      <c r="I7" s="390"/>
      <c r="J7" s="390"/>
      <c r="K7" s="390"/>
      <c r="L7" s="390"/>
      <c r="M7" s="390"/>
      <c r="N7" s="390"/>
    </row>
    <row r="8" spans="1:14" s="390" customFormat="1">
      <c r="A8" s="390" t="s">
        <v>130</v>
      </c>
    </row>
    <row r="9" spans="1:14" s="204" customFormat="1">
      <c r="A9" s="390"/>
      <c r="B9" s="390"/>
      <c r="C9" s="390"/>
      <c r="D9" s="390"/>
      <c r="E9" s="390"/>
      <c r="F9" s="390"/>
      <c r="G9" s="390"/>
      <c r="H9" s="390"/>
      <c r="I9" s="390"/>
      <c r="J9" s="390"/>
      <c r="K9" s="390"/>
      <c r="L9" s="390"/>
      <c r="M9" s="390"/>
      <c r="N9" s="390"/>
    </row>
    <row r="10" spans="1:14" s="204" customFormat="1">
      <c r="B10" s="390"/>
      <c r="C10" s="390"/>
      <c r="D10" s="390"/>
      <c r="E10" s="390"/>
      <c r="F10" s="390"/>
      <c r="G10" s="390"/>
      <c r="H10" s="390"/>
      <c r="I10" s="390"/>
      <c r="J10" s="390"/>
      <c r="K10" s="390"/>
      <c r="L10" s="390"/>
      <c r="M10" s="390"/>
      <c r="N10" s="390"/>
    </row>
    <row r="11" spans="1:14" s="204" customFormat="1" ht="49.8" customHeight="1">
      <c r="A11" s="677" t="str">
        <f>IFERROR("Al  "&amp;DAY(Indice!B6)&amp;" de "&amp;VLOOKUP(MONTH(Indice!B6),Indice!S:T,2,0)&amp;" de "&amp;YEAR(Indice!B6-1)&amp;" no existen situaciones contingentes, ni reclamos que pudieran resultar en la generación de obligaciones para la Sociedad adicionales a las que se presentan en estos estados financieros.","Al … de …………... 20X2 no existen situaciones contingentes, ni reclamos que pudieran resultar en la generación de obligaciones para la Sociedad adicionales a las que se presentan en estos estados financieros.")</f>
        <v>Al  30 de Septiembre de 2024 no existen situaciones contingentes, ni reclamos que pudieran resultar en la generación de obligaciones para la Sociedad adicionales a las que se presentan en estos estados financieros.</v>
      </c>
      <c r="B11" s="677"/>
      <c r="C11" s="677"/>
      <c r="D11" s="677"/>
      <c r="E11" s="448"/>
      <c r="F11" s="448"/>
      <c r="G11" s="448"/>
      <c r="H11" s="448"/>
      <c r="I11" s="390"/>
      <c r="J11" s="390"/>
      <c r="K11" s="390"/>
      <c r="L11" s="390"/>
      <c r="M11" s="390"/>
      <c r="N11" s="390"/>
    </row>
    <row r="12" spans="1:14" s="204" customFormat="1">
      <c r="A12" s="390"/>
      <c r="B12" s="390"/>
      <c r="C12" s="390"/>
      <c r="D12" s="390"/>
      <c r="E12" s="390"/>
      <c r="F12" s="390"/>
      <c r="G12" s="390"/>
      <c r="H12" s="390"/>
      <c r="I12" s="390"/>
      <c r="J12" s="390"/>
      <c r="K12" s="390"/>
      <c r="L12" s="390"/>
      <c r="M12" s="390"/>
      <c r="N12" s="390"/>
    </row>
    <row r="13" spans="1:14" s="204" customFormat="1" ht="32.4" customHeight="1">
      <c r="A13" s="678" t="s">
        <v>301</v>
      </c>
      <c r="B13" s="678"/>
      <c r="C13" s="678"/>
      <c r="D13" s="678"/>
      <c r="E13" s="390"/>
      <c r="F13" s="390"/>
      <c r="G13" s="390"/>
      <c r="H13" s="390"/>
      <c r="I13" s="449"/>
      <c r="J13" s="390"/>
      <c r="K13" s="390"/>
      <c r="L13" s="390"/>
      <c r="M13" s="390"/>
      <c r="N13" s="390"/>
    </row>
    <row r="21" spans="1:3">
      <c r="B21" s="196"/>
    </row>
    <row r="22" spans="1:3">
      <c r="A22" s="197"/>
      <c r="B22" s="196"/>
      <c r="C22" s="197"/>
    </row>
  </sheetData>
  <mergeCells count="3">
    <mergeCell ref="A5:D5"/>
    <mergeCell ref="A11:D11"/>
    <mergeCell ref="A13:D13"/>
  </mergeCells>
  <hyperlinks>
    <hyperlink ref="D1" location="Indice!A1" display="Indice" xr:uid="{00000000-0004-0000-2900-000000000000}"/>
  </hyperlinks>
  <pageMargins left="0.7" right="0.7" top="0.75" bottom="0.75" header="0.3" footer="0.3"/>
  <pageSetup paperSize="9" scale="3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pageSetUpPr fitToPage="1"/>
  </sheetPr>
  <dimension ref="A1:AY35"/>
  <sheetViews>
    <sheetView zoomScale="80" zoomScaleNormal="80" workbookViewId="0">
      <selection activeCell="P33" sqref="P33"/>
    </sheetView>
  </sheetViews>
  <sheetFormatPr baseColWidth="10" defaultColWidth="11.5546875" defaultRowHeight="13.8"/>
  <cols>
    <col min="1" max="1" width="47.88671875" style="180" customWidth="1"/>
    <col min="2" max="2" width="22.5546875" style="180" customWidth="1"/>
    <col min="3" max="3" width="26.109375" style="180" customWidth="1"/>
    <col min="4" max="51" width="11.44140625" style="180"/>
    <col min="52" max="16384" width="11.5546875" style="145"/>
  </cols>
  <sheetData>
    <row r="1" spans="1:11">
      <c r="A1" s="180" t="str">
        <f>Indice!C1</f>
        <v>INVESTA CAPITAL S.A.EC.A.</v>
      </c>
      <c r="C1" s="181" t="s">
        <v>772</v>
      </c>
    </row>
    <row r="4" spans="1:11">
      <c r="A4" s="450" t="s">
        <v>285</v>
      </c>
      <c r="B4" s="450"/>
      <c r="C4" s="450"/>
    </row>
    <row r="5" spans="1:11">
      <c r="A5" s="451" t="s">
        <v>159</v>
      </c>
    </row>
    <row r="6" spans="1:11" ht="74.400000000000006" customHeight="1">
      <c r="A6" s="679" t="s">
        <v>299</v>
      </c>
      <c r="B6" s="679"/>
      <c r="C6" s="679"/>
      <c r="H6" s="452"/>
      <c r="I6" s="452"/>
      <c r="J6" s="452"/>
      <c r="K6" s="452"/>
    </row>
    <row r="7" spans="1:11" ht="71.099999999999994" customHeight="1">
      <c r="A7" s="680" t="s">
        <v>286</v>
      </c>
      <c r="B7" s="680"/>
      <c r="C7" s="680"/>
      <c r="H7" s="452"/>
      <c r="I7" s="452"/>
      <c r="J7" s="452"/>
      <c r="K7" s="452"/>
    </row>
    <row r="8" spans="1:11" ht="15">
      <c r="A8" s="453"/>
    </row>
    <row r="9" spans="1:11" s="180" customFormat="1" ht="37.35" customHeight="1">
      <c r="A9" s="680" t="s">
        <v>287</v>
      </c>
      <c r="B9" s="680"/>
      <c r="C9" s="680"/>
      <c r="D9" s="454"/>
      <c r="E9" s="454"/>
      <c r="F9" s="454"/>
      <c r="G9" s="454"/>
      <c r="H9" s="454"/>
      <c r="I9" s="454"/>
      <c r="J9" s="454"/>
      <c r="K9" s="454"/>
    </row>
    <row r="11" spans="1:11" ht="15" customHeight="1">
      <c r="A11" s="455"/>
      <c r="B11" s="187">
        <f>IFERROR(IF(Indice!B6="","2XX2",YEAR(Indice!B6)),"2XX2")</f>
        <v>2024</v>
      </c>
      <c r="C11" s="187">
        <f>+IFERROR(YEAR(Indice!B6-365),"2XX1")</f>
        <v>2023</v>
      </c>
    </row>
    <row r="12" spans="1:11" ht="15">
      <c r="A12" s="455" t="s">
        <v>288</v>
      </c>
      <c r="B12" s="456"/>
      <c r="C12" s="456"/>
    </row>
    <row r="13" spans="1:11" ht="15">
      <c r="A13" s="455" t="s">
        <v>289</v>
      </c>
      <c r="B13" s="456"/>
      <c r="C13" s="456"/>
    </row>
    <row r="14" spans="1:11" ht="15">
      <c r="A14" s="455" t="s">
        <v>85</v>
      </c>
      <c r="B14" s="456"/>
      <c r="C14" s="456"/>
    </row>
    <row r="15" spans="1:11" ht="15">
      <c r="A15" s="455" t="s">
        <v>290</v>
      </c>
      <c r="B15" s="456"/>
      <c r="C15" s="456"/>
    </row>
    <row r="16" spans="1:11" ht="15">
      <c r="A16" s="455" t="s">
        <v>291</v>
      </c>
      <c r="B16" s="457"/>
      <c r="C16" s="456"/>
    </row>
    <row r="17" spans="1:3" ht="15">
      <c r="A17" s="455" t="s">
        <v>84</v>
      </c>
      <c r="B17" s="457"/>
      <c r="C17" s="456"/>
    </row>
    <row r="18" spans="1:3" ht="15">
      <c r="A18" s="455" t="s">
        <v>292</v>
      </c>
      <c r="B18" s="457"/>
      <c r="C18" s="456"/>
    </row>
    <row r="19" spans="1:3" ht="15">
      <c r="A19" s="455" t="s">
        <v>293</v>
      </c>
      <c r="B19" s="457"/>
      <c r="C19" s="456"/>
    </row>
    <row r="20" spans="1:3" ht="15">
      <c r="A20" s="455" t="s">
        <v>294</v>
      </c>
      <c r="B20" s="457"/>
      <c r="C20" s="456"/>
    </row>
    <row r="21" spans="1:3" ht="15">
      <c r="A21" s="455" t="s">
        <v>295</v>
      </c>
      <c r="B21" s="457"/>
      <c r="C21" s="456"/>
    </row>
    <row r="22" spans="1:3" ht="15">
      <c r="A22" s="455" t="s">
        <v>296</v>
      </c>
      <c r="B22" s="457"/>
      <c r="C22" s="456"/>
    </row>
    <row r="23" spans="1:3" ht="30">
      <c r="A23" s="455" t="s">
        <v>297</v>
      </c>
      <c r="B23" s="457"/>
      <c r="C23" s="456"/>
    </row>
    <row r="24" spans="1:3" ht="15">
      <c r="A24" s="455" t="s">
        <v>298</v>
      </c>
      <c r="B24" s="457"/>
      <c r="C24" s="456"/>
    </row>
    <row r="25" spans="1:3" ht="15.6">
      <c r="A25" s="458" t="s">
        <v>3</v>
      </c>
      <c r="B25" s="459"/>
      <c r="C25" s="460"/>
    </row>
    <row r="34" spans="1:3">
      <c r="B34" s="196"/>
    </row>
    <row r="35" spans="1:3">
      <c r="A35" s="197"/>
      <c r="B35" s="196"/>
      <c r="C35" s="197"/>
    </row>
  </sheetData>
  <mergeCells count="3">
    <mergeCell ref="A6:C6"/>
    <mergeCell ref="A7:C7"/>
    <mergeCell ref="A9:C9"/>
  </mergeCells>
  <hyperlinks>
    <hyperlink ref="C1" location="Indice!A1" display="Índice" xr:uid="{00000000-0004-0000-2A00-000000000000}"/>
  </hyperlinks>
  <pageMargins left="0.7" right="0.7" top="0.75" bottom="0.75" header="0.3" footer="0.3"/>
  <pageSetup paperSize="9" scale="1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pageSetUpPr fitToPage="1"/>
  </sheetPr>
  <dimension ref="A1:N15"/>
  <sheetViews>
    <sheetView showGridLines="0" zoomScale="80" zoomScaleNormal="80" workbookViewId="0">
      <selection activeCell="B18" sqref="B18"/>
    </sheetView>
  </sheetViews>
  <sheetFormatPr baseColWidth="10" defaultRowHeight="14.4"/>
  <cols>
    <col min="1" max="2" width="24.44140625" style="22" customWidth="1"/>
    <col min="3" max="3" width="32.33203125" style="22" customWidth="1"/>
    <col min="4" max="5" width="24.44140625" style="22" customWidth="1"/>
    <col min="6" max="6" width="12.88671875" style="22" customWidth="1"/>
    <col min="7" max="7" width="11.44140625" style="22"/>
    <col min="8" max="8" width="17.33203125" style="22" customWidth="1"/>
    <col min="9" max="14" width="11.44140625" style="22"/>
  </cols>
  <sheetData>
    <row r="1" spans="1:14">
      <c r="A1" s="22" t="str">
        <f>Indice!C1</f>
        <v>INVESTA CAPITAL S.A.EC.A.</v>
      </c>
      <c r="C1" s="28" t="s">
        <v>278</v>
      </c>
    </row>
    <row r="2" spans="1:14">
      <c r="C2" s="26"/>
    </row>
    <row r="5" spans="1:14">
      <c r="A5" s="39" t="s">
        <v>300</v>
      </c>
      <c r="B5" s="39"/>
      <c r="C5" s="39"/>
    </row>
    <row r="6" spans="1:14" s="32" customFormat="1">
      <c r="A6" s="22"/>
      <c r="B6" s="22"/>
      <c r="C6" s="22"/>
      <c r="D6" s="83"/>
      <c r="E6" s="83"/>
      <c r="F6" s="83"/>
      <c r="G6" s="83"/>
      <c r="H6" s="83"/>
      <c r="I6" s="83"/>
      <c r="J6" s="31"/>
      <c r="K6" s="31"/>
      <c r="L6" s="31"/>
      <c r="M6" s="31"/>
      <c r="N6" s="31"/>
    </row>
    <row r="7" spans="1:14" ht="14.4" customHeight="1">
      <c r="A7" s="22" t="s">
        <v>1727</v>
      </c>
    </row>
    <row r="8" spans="1:14" ht="14.4" customHeight="1"/>
    <row r="9" spans="1:14">
      <c r="A9" s="25" t="s">
        <v>1672</v>
      </c>
      <c r="B9" s="7"/>
      <c r="C9" s="25" t="s">
        <v>1673</v>
      </c>
    </row>
    <row r="10" spans="1:14">
      <c r="A10" s="22" t="s">
        <v>1674</v>
      </c>
      <c r="C10" s="22" t="s">
        <v>1704</v>
      </c>
    </row>
    <row r="11" spans="1:14">
      <c r="A11" s="22" t="s">
        <v>1676</v>
      </c>
      <c r="C11" s="22" t="s">
        <v>1663</v>
      </c>
    </row>
    <row r="12" spans="1:14">
      <c r="A12" s="22" t="s">
        <v>1677</v>
      </c>
      <c r="C12" s="22" t="s">
        <v>1706</v>
      </c>
    </row>
    <row r="13" spans="1:14">
      <c r="A13" s="22" t="s">
        <v>1677</v>
      </c>
      <c r="C13" s="22" t="s">
        <v>1728</v>
      </c>
    </row>
    <row r="14" spans="1:14">
      <c r="A14" s="22" t="s">
        <v>1707</v>
      </c>
      <c r="C14" s="22" t="s">
        <v>1709</v>
      </c>
    </row>
    <row r="15" spans="1:14">
      <c r="A15" s="22" t="s">
        <v>1708</v>
      </c>
      <c r="C15" s="22" t="s">
        <v>1729</v>
      </c>
    </row>
  </sheetData>
  <hyperlinks>
    <hyperlink ref="C1" location="Indice!A1" display="Indice" xr:uid="{00000000-0004-0000-2B00-000000000000}"/>
  </hyperlinks>
  <pageMargins left="0.7" right="0.7" top="0.75" bottom="0.75" header="0.3" footer="0.3"/>
  <pageSetup paperSize="9" scale="3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pageSetUpPr fitToPage="1"/>
  </sheetPr>
  <dimension ref="A1:K56"/>
  <sheetViews>
    <sheetView showGridLines="0" zoomScale="80" zoomScaleNormal="80" workbookViewId="0">
      <selection activeCell="D17" sqref="D17"/>
    </sheetView>
  </sheetViews>
  <sheetFormatPr baseColWidth="10" defaultRowHeight="14.4"/>
  <cols>
    <col min="1" max="1" width="42.5546875" customWidth="1"/>
    <col min="2" max="2" width="17" style="76" customWidth="1"/>
    <col min="3" max="3" width="17.5546875" style="76" customWidth="1"/>
    <col min="4" max="4" width="14.33203125" customWidth="1"/>
    <col min="6" max="6" width="11.5546875" style="76"/>
  </cols>
  <sheetData>
    <row r="1" spans="1:8">
      <c r="A1" t="str">
        <f>Indice!C1</f>
        <v>INVESTA CAPITAL S.A.EC.A.</v>
      </c>
      <c r="B1"/>
      <c r="C1"/>
      <c r="D1" s="75" t="s">
        <v>278</v>
      </c>
      <c r="H1" s="27"/>
    </row>
    <row r="2" spans="1:8">
      <c r="B2"/>
      <c r="C2"/>
    </row>
    <row r="3" spans="1:8">
      <c r="B3"/>
      <c r="C3"/>
    </row>
    <row r="4" spans="1:8">
      <c r="B4"/>
      <c r="C4"/>
    </row>
    <row r="5" spans="1:8">
      <c r="A5" s="73" t="s">
        <v>769</v>
      </c>
      <c r="B5" s="73"/>
      <c r="C5" s="73"/>
      <c r="D5" s="73"/>
      <c r="E5" s="74"/>
      <c r="F5" s="113"/>
      <c r="G5" s="74"/>
    </row>
    <row r="6" spans="1:8">
      <c r="A6" s="84"/>
      <c r="B6" s="84"/>
      <c r="C6" s="84"/>
      <c r="D6" s="84"/>
      <c r="E6" s="84"/>
      <c r="F6" s="114"/>
      <c r="G6" s="84"/>
    </row>
    <row r="7" spans="1:8">
      <c r="A7" s="65"/>
      <c r="B7" s="65"/>
      <c r="C7" s="65"/>
      <c r="D7" s="65"/>
      <c r="E7" s="65"/>
      <c r="F7" s="115"/>
      <c r="G7" s="65"/>
    </row>
    <row r="8" spans="1:8">
      <c r="A8" s="66"/>
      <c r="B8" s="63">
        <f>IFERROR(IF(Indice!B6="","2XX2",YEAR(Indice!B6)),"2XX2")</f>
        <v>2024</v>
      </c>
      <c r="C8" s="63">
        <f>+IFERROR(YEAR(Indice!B6-365),"2XX1")</f>
        <v>2023</v>
      </c>
      <c r="D8" s="65"/>
      <c r="E8" s="65"/>
      <c r="F8" s="115"/>
      <c r="G8" s="65"/>
    </row>
    <row r="9" spans="1:8">
      <c r="A9" s="67" t="s">
        <v>762</v>
      </c>
      <c r="B9" s="81"/>
      <c r="C9" s="81"/>
      <c r="D9" s="65"/>
      <c r="E9" s="65"/>
      <c r="F9" s="115"/>
      <c r="G9" s="65"/>
    </row>
    <row r="10" spans="1:8">
      <c r="A10" s="68" t="s">
        <v>70</v>
      </c>
      <c r="B10" s="81">
        <v>0</v>
      </c>
      <c r="C10" s="81">
        <v>0</v>
      </c>
      <c r="D10" s="65"/>
      <c r="E10" s="65"/>
      <c r="F10" s="115"/>
      <c r="G10" s="65"/>
    </row>
    <row r="11" spans="1:8">
      <c r="A11" s="68" t="s">
        <v>763</v>
      </c>
      <c r="B11" s="81">
        <v>0</v>
      </c>
      <c r="C11" s="81">
        <v>0</v>
      </c>
      <c r="D11" s="65"/>
      <c r="E11" s="65"/>
      <c r="F11" s="115"/>
      <c r="G11" s="65"/>
    </row>
    <row r="12" spans="1:8">
      <c r="A12" s="68" t="s">
        <v>788</v>
      </c>
      <c r="B12" s="81">
        <v>0</v>
      </c>
      <c r="C12" s="81">
        <v>0</v>
      </c>
      <c r="D12" s="65"/>
      <c r="E12" s="65"/>
      <c r="F12" s="115"/>
      <c r="G12" s="65"/>
    </row>
    <row r="13" spans="1:8">
      <c r="A13" s="68" t="s">
        <v>789</v>
      </c>
      <c r="B13" s="81">
        <v>0</v>
      </c>
      <c r="C13" s="81">
        <v>0</v>
      </c>
      <c r="D13" s="65"/>
      <c r="E13" s="65"/>
      <c r="F13" s="115"/>
      <c r="G13" s="65"/>
    </row>
    <row r="14" spans="1:8">
      <c r="A14" s="68" t="s">
        <v>37</v>
      </c>
      <c r="B14" s="81">
        <v>0</v>
      </c>
      <c r="C14" s="81">
        <v>0</v>
      </c>
      <c r="D14" s="65"/>
      <c r="E14" s="65"/>
      <c r="F14" s="115"/>
      <c r="G14" s="65"/>
    </row>
    <row r="15" spans="1:8">
      <c r="A15" s="67" t="s">
        <v>764</v>
      </c>
      <c r="B15" s="81">
        <f>+SUM(B9:B14)</f>
        <v>0</v>
      </c>
      <c r="C15" s="81">
        <f>+SUM(C9:C14)</f>
        <v>0</v>
      </c>
      <c r="D15" s="65"/>
      <c r="E15" s="65"/>
      <c r="F15" s="115"/>
      <c r="G15" s="65"/>
    </row>
    <row r="16" spans="1:8">
      <c r="A16" s="67" t="s">
        <v>765</v>
      </c>
      <c r="B16" s="82"/>
      <c r="C16" s="82"/>
      <c r="D16" s="65"/>
      <c r="E16" s="65"/>
      <c r="F16" s="115"/>
      <c r="G16" s="65"/>
    </row>
    <row r="17" spans="1:11">
      <c r="A17" s="68" t="s">
        <v>71</v>
      </c>
      <c r="B17" s="81">
        <v>0</v>
      </c>
      <c r="C17" s="81">
        <v>0</v>
      </c>
      <c r="D17" s="65"/>
      <c r="E17" s="65"/>
      <c r="F17" s="115"/>
      <c r="G17" s="65"/>
    </row>
    <row r="18" spans="1:11">
      <c r="A18" s="68" t="s">
        <v>72</v>
      </c>
      <c r="B18" s="81">
        <v>0</v>
      </c>
      <c r="C18" s="81">
        <v>0</v>
      </c>
      <c r="D18" s="65"/>
      <c r="E18" s="65"/>
      <c r="F18" s="115"/>
      <c r="G18" s="65"/>
    </row>
    <row r="19" spans="1:11">
      <c r="A19" s="68" t="s">
        <v>54</v>
      </c>
      <c r="B19" s="81">
        <v>0</v>
      </c>
      <c r="C19" s="81">
        <v>0</v>
      </c>
      <c r="D19" s="65"/>
      <c r="E19" s="65"/>
      <c r="F19" s="115"/>
      <c r="G19" s="65"/>
    </row>
    <row r="20" spans="1:11">
      <c r="A20" s="68" t="s">
        <v>766</v>
      </c>
      <c r="B20" s="81">
        <v>0</v>
      </c>
      <c r="C20" s="81">
        <v>0</v>
      </c>
      <c r="D20" s="65"/>
      <c r="E20" s="65"/>
      <c r="F20" s="115"/>
      <c r="G20" s="65"/>
    </row>
    <row r="21" spans="1:11">
      <c r="A21" s="68" t="s">
        <v>767</v>
      </c>
      <c r="B21" s="81">
        <v>0</v>
      </c>
      <c r="C21" s="81">
        <v>0</v>
      </c>
      <c r="D21" s="65"/>
      <c r="E21" s="65"/>
      <c r="F21" s="115"/>
      <c r="G21" s="65"/>
    </row>
    <row r="22" spans="1:11">
      <c r="A22" s="67" t="s">
        <v>768</v>
      </c>
      <c r="B22" s="81">
        <f>SUM(B16:B21)</f>
        <v>0</v>
      </c>
      <c r="C22" s="81">
        <f>SUM(C16:C21)</f>
        <v>0</v>
      </c>
      <c r="D22" s="65"/>
      <c r="E22" s="65"/>
      <c r="F22" s="115"/>
      <c r="G22" s="65"/>
    </row>
    <row r="23" spans="1:11">
      <c r="A23" s="65"/>
      <c r="B23" s="65"/>
      <c r="C23" s="65"/>
      <c r="D23" s="65"/>
      <c r="E23" s="65"/>
      <c r="F23" s="115"/>
      <c r="G23" s="65"/>
    </row>
    <row r="24" spans="1:11">
      <c r="A24" s="85"/>
      <c r="B24" s="85"/>
      <c r="C24" s="85"/>
      <c r="D24" s="85"/>
      <c r="E24" s="85"/>
      <c r="F24" s="116"/>
      <c r="G24" s="69"/>
    </row>
    <row r="25" spans="1:11">
      <c r="A25" s="69"/>
      <c r="B25" s="69"/>
      <c r="C25" s="69"/>
      <c r="D25" s="69"/>
      <c r="E25" s="69"/>
      <c r="F25" s="110"/>
      <c r="G25" s="69"/>
    </row>
    <row r="26" spans="1:11">
      <c r="A26" s="70"/>
      <c r="B26" s="63">
        <f>IFERROR(IF(Indice!B6="","2XX2",YEAR(Indice!B6)),"2XX2")</f>
        <v>2024</v>
      </c>
      <c r="C26" s="63">
        <f>+IFERROR(YEAR(Indice!B6-365),"2XX1")</f>
        <v>2023</v>
      </c>
      <c r="D26" s="69"/>
      <c r="E26" s="69"/>
      <c r="F26" s="110"/>
      <c r="G26" s="69"/>
    </row>
    <row r="27" spans="1:11">
      <c r="A27" s="107" t="s">
        <v>859</v>
      </c>
      <c r="B27" s="108">
        <f>+SUM(B28:B31)</f>
        <v>0</v>
      </c>
      <c r="C27" s="108">
        <f>+SUM(C28:C31)</f>
        <v>0</v>
      </c>
      <c r="D27" s="69"/>
      <c r="E27" s="69"/>
      <c r="F27" s="110"/>
      <c r="G27" s="69"/>
    </row>
    <row r="28" spans="1:11">
      <c r="A28" s="72" t="s">
        <v>861</v>
      </c>
      <c r="B28" s="109">
        <v>0</v>
      </c>
      <c r="C28" s="109"/>
      <c r="D28" s="69"/>
      <c r="E28" s="69"/>
      <c r="F28" s="110"/>
      <c r="G28" s="69"/>
    </row>
    <row r="29" spans="1:11">
      <c r="A29" s="72" t="s">
        <v>800</v>
      </c>
      <c r="B29" s="109">
        <v>0</v>
      </c>
      <c r="C29" s="109"/>
      <c r="D29" s="69"/>
      <c r="E29" s="69"/>
      <c r="F29" s="110"/>
      <c r="G29" s="69"/>
    </row>
    <row r="30" spans="1:11">
      <c r="A30" s="72" t="s">
        <v>801</v>
      </c>
      <c r="B30" s="109">
        <v>0</v>
      </c>
      <c r="C30" s="109"/>
      <c r="D30" s="69"/>
      <c r="E30" s="69"/>
      <c r="F30" s="110"/>
      <c r="G30" s="69"/>
      <c r="J30" s="76"/>
      <c r="K30" s="76"/>
    </row>
    <row r="31" spans="1:11">
      <c r="A31" s="72"/>
      <c r="B31" s="109"/>
      <c r="C31" s="109"/>
      <c r="D31" s="69"/>
      <c r="E31" s="69"/>
      <c r="F31" s="110"/>
      <c r="G31" s="69"/>
      <c r="J31" s="76"/>
      <c r="K31" s="76"/>
    </row>
    <row r="32" spans="1:11">
      <c r="A32" s="107" t="s">
        <v>113</v>
      </c>
      <c r="B32" s="108">
        <f>+SUM(B33)</f>
        <v>0</v>
      </c>
      <c r="C32" s="108">
        <f>+SUM(C33)</f>
        <v>0</v>
      </c>
      <c r="D32" s="69"/>
      <c r="E32" s="69"/>
      <c r="F32" s="110"/>
      <c r="G32" s="69"/>
      <c r="J32" s="76"/>
      <c r="K32" s="76"/>
    </row>
    <row r="33" spans="1:11">
      <c r="A33" s="72"/>
      <c r="B33" s="109"/>
      <c r="C33" s="109"/>
      <c r="D33" s="69"/>
      <c r="E33" s="69"/>
      <c r="F33" s="110"/>
      <c r="G33" s="69"/>
      <c r="J33" s="76"/>
      <c r="K33" s="76"/>
    </row>
    <row r="34" spans="1:11">
      <c r="A34" s="72"/>
      <c r="B34" s="109"/>
      <c r="C34" s="109"/>
      <c r="D34" s="69"/>
      <c r="E34" s="69"/>
      <c r="F34" s="110"/>
      <c r="G34" s="69"/>
      <c r="J34" s="76"/>
      <c r="K34" s="76"/>
    </row>
    <row r="35" spans="1:11">
      <c r="A35" s="107" t="s">
        <v>122</v>
      </c>
      <c r="B35" s="108">
        <f>+SUM(B36:B39)</f>
        <v>0</v>
      </c>
      <c r="C35" s="108">
        <f>+SUM(C36:C39)</f>
        <v>0</v>
      </c>
      <c r="D35" s="69"/>
      <c r="E35" s="69"/>
      <c r="F35" s="110"/>
      <c r="G35" s="69"/>
    </row>
    <row r="36" spans="1:11">
      <c r="A36" s="72" t="s">
        <v>860</v>
      </c>
      <c r="B36" s="109">
        <v>0</v>
      </c>
      <c r="C36" s="109"/>
      <c r="D36" s="69"/>
      <c r="E36" s="69"/>
      <c r="F36" s="110"/>
      <c r="G36" s="69"/>
    </row>
    <row r="37" spans="1:11">
      <c r="A37" s="72" t="s">
        <v>862</v>
      </c>
      <c r="B37" s="109">
        <v>0</v>
      </c>
      <c r="C37" s="109"/>
      <c r="D37" s="69"/>
      <c r="E37" s="69"/>
      <c r="F37" s="110"/>
      <c r="G37" s="69"/>
    </row>
    <row r="38" spans="1:11">
      <c r="A38" s="72" t="s">
        <v>844</v>
      </c>
      <c r="B38" s="109">
        <v>0</v>
      </c>
      <c r="C38" s="109"/>
      <c r="D38" s="69"/>
      <c r="E38" s="69"/>
      <c r="F38" s="110"/>
      <c r="G38" s="69"/>
    </row>
    <row r="39" spans="1:11">
      <c r="A39" s="72"/>
      <c r="B39" s="109"/>
      <c r="C39" s="109"/>
      <c r="D39" s="69"/>
      <c r="E39" s="69"/>
      <c r="F39" s="110"/>
      <c r="G39" s="69"/>
    </row>
    <row r="40" spans="1:11">
      <c r="A40" s="107" t="s">
        <v>863</v>
      </c>
      <c r="B40" s="108">
        <f>+SUM(B41:B42)</f>
        <v>0</v>
      </c>
      <c r="C40" s="108">
        <f>+SUM(C41:C42)</f>
        <v>0</v>
      </c>
      <c r="D40" s="69"/>
      <c r="E40" s="69"/>
      <c r="F40" s="110"/>
      <c r="G40" s="69"/>
    </row>
    <row r="41" spans="1:11">
      <c r="A41" s="72" t="s">
        <v>864</v>
      </c>
      <c r="B41" s="109">
        <v>0</v>
      </c>
      <c r="C41" s="109"/>
      <c r="D41" s="69"/>
      <c r="E41" s="69"/>
      <c r="F41" s="110"/>
      <c r="G41" s="69"/>
    </row>
    <row r="42" spans="1:11">
      <c r="A42" s="71"/>
      <c r="B42" s="109"/>
      <c r="C42" s="109"/>
      <c r="D42" s="69"/>
      <c r="E42" s="69"/>
      <c r="F42" s="110"/>
      <c r="G42" s="69"/>
    </row>
    <row r="43" spans="1:11">
      <c r="A43" s="107" t="s">
        <v>798</v>
      </c>
      <c r="B43" s="108">
        <f>+SUM(B44:B45)</f>
        <v>0</v>
      </c>
      <c r="C43" s="108">
        <f>+SUM(C44:C45)</f>
        <v>0</v>
      </c>
      <c r="D43" s="69"/>
      <c r="E43" s="69"/>
      <c r="F43" s="110"/>
      <c r="G43" s="69"/>
    </row>
    <row r="44" spans="1:11">
      <c r="A44" s="72" t="s">
        <v>865</v>
      </c>
      <c r="B44" s="109">
        <v>0</v>
      </c>
      <c r="C44" s="109">
        <v>0</v>
      </c>
      <c r="D44" s="69"/>
      <c r="E44" s="69"/>
      <c r="F44" s="110"/>
      <c r="G44" s="69"/>
    </row>
    <row r="45" spans="1:11">
      <c r="A45" s="112"/>
      <c r="B45" s="109"/>
      <c r="C45" s="109"/>
      <c r="D45" s="69"/>
      <c r="E45" s="69"/>
      <c r="F45" s="110"/>
      <c r="G45" s="69"/>
    </row>
    <row r="46" spans="1:11">
      <c r="A46" s="107" t="s">
        <v>836</v>
      </c>
      <c r="B46" s="108">
        <f>SUM(B47:B48)</f>
        <v>0</v>
      </c>
      <c r="C46" s="108">
        <f>SUM(C47:C48)</f>
        <v>0</v>
      </c>
      <c r="D46" s="69"/>
      <c r="E46" s="69"/>
      <c r="F46" s="110"/>
      <c r="G46" s="69"/>
    </row>
    <row r="47" spans="1:11">
      <c r="A47" s="72" t="s">
        <v>866</v>
      </c>
      <c r="B47" s="109">
        <v>0</v>
      </c>
      <c r="C47" s="109">
        <v>0</v>
      </c>
      <c r="D47" s="69"/>
      <c r="E47" s="69"/>
      <c r="F47" s="110"/>
      <c r="G47" s="69"/>
    </row>
    <row r="48" spans="1:11">
      <c r="A48" s="72"/>
      <c r="B48" s="109"/>
      <c r="C48" s="109"/>
      <c r="D48" s="69"/>
      <c r="E48" s="69"/>
      <c r="F48" s="110"/>
      <c r="G48" s="69"/>
    </row>
    <row r="49" spans="1:10">
      <c r="A49" s="69"/>
      <c r="B49" s="110"/>
      <c r="C49" s="110"/>
      <c r="D49" s="69"/>
      <c r="E49" s="69"/>
    </row>
    <row r="50" spans="1:10">
      <c r="A50" s="69"/>
      <c r="B50" s="110"/>
      <c r="C50" s="110"/>
      <c r="D50" s="69"/>
      <c r="E50" s="76"/>
      <c r="G50" s="69"/>
      <c r="J50" s="76"/>
    </row>
    <row r="51" spans="1:10">
      <c r="E51" s="76"/>
      <c r="G51" s="69"/>
      <c r="J51" s="76"/>
    </row>
    <row r="52" spans="1:10">
      <c r="E52" s="76"/>
      <c r="G52" s="69"/>
    </row>
    <row r="53" spans="1:10">
      <c r="E53" s="76"/>
    </row>
    <row r="54" spans="1:10">
      <c r="E54" s="76"/>
    </row>
    <row r="55" spans="1:10">
      <c r="A55" s="22"/>
      <c r="B55" s="93"/>
      <c r="C55" s="80"/>
      <c r="E55" s="76"/>
    </row>
    <row r="56" spans="1:10">
      <c r="A56" s="25"/>
      <c r="B56" s="93"/>
      <c r="C56" s="111"/>
      <c r="E56" s="76"/>
    </row>
  </sheetData>
  <hyperlinks>
    <hyperlink ref="D1" location="Indice!A1" display="Indice" xr:uid="{00000000-0004-0000-2C00-000000000000}"/>
  </hyperlinks>
  <pageMargins left="0.7" right="0.7" top="0.75" bottom="0.75" header="0.3" footer="0.3"/>
  <pageSetup paperSize="9"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907C8-EAE3-4CBC-BD25-08878DF38505}">
  <sheetPr codeName="Hoja47">
    <pageSetUpPr fitToPage="1"/>
  </sheetPr>
  <dimension ref="A1:AE25"/>
  <sheetViews>
    <sheetView showGridLines="0" zoomScale="80" zoomScaleNormal="80" workbookViewId="0">
      <selection activeCell="L16" sqref="L16"/>
    </sheetView>
  </sheetViews>
  <sheetFormatPr baseColWidth="10" defaultRowHeight="14.4"/>
  <cols>
    <col min="1" max="1" width="38" style="22" customWidth="1"/>
    <col min="2" max="3" width="20.33203125" style="22" customWidth="1"/>
    <col min="4" max="31" width="11.5546875" style="22"/>
  </cols>
  <sheetData>
    <row r="1" spans="1:31">
      <c r="A1" s="22" t="str">
        <f>Indice!C1</f>
        <v>INVESTA CAPITAL S.A.EC.A.</v>
      </c>
      <c r="C1" s="28" t="s">
        <v>105</v>
      </c>
    </row>
    <row r="5" spans="1:31">
      <c r="A5" s="40" t="s">
        <v>837</v>
      </c>
      <c r="B5" s="40"/>
      <c r="C5" s="40"/>
      <c r="G5" s="11"/>
      <c r="H5" s="11"/>
      <c r="I5" s="11"/>
      <c r="J5" s="11"/>
      <c r="K5" s="11"/>
      <c r="L5" s="11"/>
      <c r="M5" s="11"/>
      <c r="N5" s="11"/>
      <c r="O5" s="11"/>
      <c r="P5" s="11"/>
      <c r="Q5" s="11"/>
      <c r="R5" s="11"/>
      <c r="S5" s="11"/>
      <c r="T5" s="11"/>
      <c r="U5" s="11"/>
      <c r="V5" s="11"/>
      <c r="W5" s="11"/>
      <c r="X5" s="11"/>
      <c r="Y5" s="11"/>
      <c r="Z5" s="11"/>
      <c r="AA5" s="11"/>
      <c r="AB5" s="11"/>
      <c r="AC5" s="11"/>
      <c r="AD5" s="11"/>
      <c r="AE5" s="11"/>
    </row>
    <row r="7" spans="1:31">
      <c r="B7" s="681"/>
      <c r="C7" s="681"/>
    </row>
    <row r="8" spans="1:31">
      <c r="B8" s="682"/>
      <c r="C8" s="682"/>
    </row>
    <row r="9" spans="1:31">
      <c r="A9" s="30"/>
      <c r="B9" s="63">
        <f>IFERROR(IF(Indice!B6="","2XX2",YEAR(Indice!B6)),"2XX2")</f>
        <v>2024</v>
      </c>
      <c r="C9" s="63">
        <f>+IFERROR(YEAR(Indice!B6-365),"2XX1")</f>
        <v>2023</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c r="A10" s="30" t="s">
        <v>807</v>
      </c>
      <c r="B10" s="79"/>
      <c r="C10" s="79"/>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row>
    <row r="11" spans="1:31">
      <c r="A11" s="11" t="s">
        <v>838</v>
      </c>
      <c r="B11" s="78">
        <f>+BalGral!G172</f>
        <v>0</v>
      </c>
      <c r="C11" s="78">
        <f>+BalGral!H172</f>
        <v>0</v>
      </c>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row>
    <row r="12" spans="1:31">
      <c r="A12" s="11" t="s">
        <v>839</v>
      </c>
      <c r="B12" s="78">
        <v>0</v>
      </c>
      <c r="C12" s="78">
        <f>+BalGral!H173</f>
        <v>0</v>
      </c>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row>
    <row r="13" spans="1:31">
      <c r="A13" s="11" t="s">
        <v>854</v>
      </c>
      <c r="B13" s="78">
        <f>+BalGral!G174</f>
        <v>0</v>
      </c>
      <c r="C13" s="78">
        <f>+BalGral!H174</f>
        <v>15000000000</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row>
    <row r="14" spans="1:31">
      <c r="A14" s="11" t="s">
        <v>181</v>
      </c>
      <c r="B14" s="94">
        <f>SUM($B$11:B13)</f>
        <v>0</v>
      </c>
      <c r="C14" s="94">
        <f>SUM($C$10:C13)</f>
        <v>15000000000</v>
      </c>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row>
    <row r="15" spans="1:3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row>
    <row r="24" spans="1:3" s="22" customFormat="1">
      <c r="B24" s="7"/>
    </row>
    <row r="25" spans="1:3" s="22" customFormat="1">
      <c r="A25" s="25"/>
      <c r="B25" s="7"/>
      <c r="C25" s="25"/>
    </row>
  </sheetData>
  <mergeCells count="2">
    <mergeCell ref="B7:C7"/>
    <mergeCell ref="B8:C8"/>
  </mergeCells>
  <hyperlinks>
    <hyperlink ref="C1" location="ER!A1" display="ER" xr:uid="{C2DC1C9F-A05A-4671-9FA2-171C86B2A834}"/>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C179"/>
  <sheetViews>
    <sheetView zoomScale="80" zoomScaleNormal="80" workbookViewId="0">
      <selection activeCell="P35" sqref="P35"/>
    </sheetView>
  </sheetViews>
  <sheetFormatPr baseColWidth="10" defaultRowHeight="14.4"/>
  <cols>
    <col min="2" max="2" width="66.109375" bestFit="1" customWidth="1"/>
  </cols>
  <sheetData>
    <row r="1" spans="1:3">
      <c r="A1" t="s">
        <v>316</v>
      </c>
      <c r="B1" t="s">
        <v>635</v>
      </c>
      <c r="C1" s="27" t="s">
        <v>772</v>
      </c>
    </row>
    <row r="2" spans="1:3">
      <c r="A2" t="s">
        <v>315</v>
      </c>
      <c r="B2" t="s">
        <v>501</v>
      </c>
    </row>
    <row r="3" spans="1:3">
      <c r="A3" t="s">
        <v>403</v>
      </c>
      <c r="B3" t="s">
        <v>567</v>
      </c>
    </row>
    <row r="4" spans="1:3">
      <c r="A4" t="s">
        <v>359</v>
      </c>
      <c r="B4" t="s">
        <v>360</v>
      </c>
    </row>
    <row r="5" spans="1:3">
      <c r="A5" t="s">
        <v>361</v>
      </c>
      <c r="B5" t="s">
        <v>515</v>
      </c>
    </row>
    <row r="6" spans="1:3">
      <c r="A6" t="s">
        <v>362</v>
      </c>
      <c r="B6" t="s">
        <v>516</v>
      </c>
    </row>
    <row r="7" spans="1:3">
      <c r="A7" t="s">
        <v>363</v>
      </c>
      <c r="B7" t="s">
        <v>517</v>
      </c>
    </row>
    <row r="8" spans="1:3">
      <c r="A8" t="s">
        <v>364</v>
      </c>
      <c r="B8" t="s">
        <v>518</v>
      </c>
    </row>
    <row r="9" spans="1:3">
      <c r="A9" t="s">
        <v>365</v>
      </c>
      <c r="B9" t="s">
        <v>519</v>
      </c>
    </row>
    <row r="10" spans="1:3">
      <c r="A10" t="s">
        <v>366</v>
      </c>
      <c r="B10" t="s">
        <v>520</v>
      </c>
    </row>
    <row r="11" spans="1:3">
      <c r="A11" t="s">
        <v>367</v>
      </c>
      <c r="B11" t="s">
        <v>521</v>
      </c>
    </row>
    <row r="12" spans="1:3">
      <c r="A12" t="s">
        <v>368</v>
      </c>
      <c r="B12" t="s">
        <v>522</v>
      </c>
    </row>
    <row r="13" spans="1:3">
      <c r="A13" t="s">
        <v>369</v>
      </c>
      <c r="B13" t="s">
        <v>523</v>
      </c>
    </row>
    <row r="14" spans="1:3">
      <c r="A14" t="s">
        <v>370</v>
      </c>
      <c r="B14" t="s">
        <v>524</v>
      </c>
    </row>
    <row r="15" spans="1:3">
      <c r="A15" t="s">
        <v>371</v>
      </c>
      <c r="B15" t="s">
        <v>525</v>
      </c>
    </row>
    <row r="16" spans="1:3">
      <c r="A16" t="s">
        <v>372</v>
      </c>
      <c r="B16" t="s">
        <v>526</v>
      </c>
    </row>
    <row r="17" spans="1:2">
      <c r="A17" t="s">
        <v>373</v>
      </c>
      <c r="B17" t="s">
        <v>527</v>
      </c>
    </row>
    <row r="18" spans="1:2">
      <c r="A18" t="s">
        <v>374</v>
      </c>
      <c r="B18" t="s">
        <v>528</v>
      </c>
    </row>
    <row r="19" spans="1:2">
      <c r="A19" t="s">
        <v>375</v>
      </c>
      <c r="B19" t="s">
        <v>529</v>
      </c>
    </row>
    <row r="20" spans="1:2">
      <c r="A20" t="s">
        <v>376</v>
      </c>
      <c r="B20" t="s">
        <v>530</v>
      </c>
    </row>
    <row r="21" spans="1:2">
      <c r="A21" t="s">
        <v>377</v>
      </c>
      <c r="B21" t="s">
        <v>531</v>
      </c>
    </row>
    <row r="22" spans="1:2">
      <c r="A22" t="s">
        <v>378</v>
      </c>
      <c r="B22" t="s">
        <v>532</v>
      </c>
    </row>
    <row r="23" spans="1:2">
      <c r="A23" t="s">
        <v>533</v>
      </c>
      <c r="B23" t="s">
        <v>534</v>
      </c>
    </row>
    <row r="24" spans="1:2">
      <c r="A24" t="s">
        <v>379</v>
      </c>
      <c r="B24" t="s">
        <v>535</v>
      </c>
    </row>
    <row r="25" spans="1:2">
      <c r="A25" t="s">
        <v>380</v>
      </c>
      <c r="B25" t="s">
        <v>536</v>
      </c>
    </row>
    <row r="26" spans="1:2">
      <c r="A26" t="s">
        <v>381</v>
      </c>
      <c r="B26" t="s">
        <v>537</v>
      </c>
    </row>
    <row r="27" spans="1:2">
      <c r="A27" t="s">
        <v>382</v>
      </c>
      <c r="B27" t="s">
        <v>538</v>
      </c>
    </row>
    <row r="28" spans="1:2">
      <c r="A28" t="s">
        <v>383</v>
      </c>
      <c r="B28" t="s">
        <v>539</v>
      </c>
    </row>
    <row r="29" spans="1:2">
      <c r="A29" t="s">
        <v>384</v>
      </c>
      <c r="B29" t="s">
        <v>540</v>
      </c>
    </row>
    <row r="30" spans="1:2">
      <c r="A30" t="s">
        <v>385</v>
      </c>
      <c r="B30" t="s">
        <v>541</v>
      </c>
    </row>
    <row r="31" spans="1:2">
      <c r="A31" t="s">
        <v>386</v>
      </c>
      <c r="B31" t="s">
        <v>542</v>
      </c>
    </row>
    <row r="32" spans="1:2">
      <c r="A32" t="s">
        <v>543</v>
      </c>
      <c r="B32" t="s">
        <v>544</v>
      </c>
    </row>
    <row r="33" spans="1:2">
      <c r="A33" t="s">
        <v>387</v>
      </c>
      <c r="B33" t="s">
        <v>545</v>
      </c>
    </row>
    <row r="34" spans="1:2">
      <c r="A34" t="s">
        <v>546</v>
      </c>
      <c r="B34" t="s">
        <v>547</v>
      </c>
    </row>
    <row r="35" spans="1:2">
      <c r="A35" t="s">
        <v>548</v>
      </c>
      <c r="B35" t="s">
        <v>549</v>
      </c>
    </row>
    <row r="36" spans="1:2">
      <c r="A36" t="s">
        <v>388</v>
      </c>
      <c r="B36" t="s">
        <v>550</v>
      </c>
    </row>
    <row r="37" spans="1:2">
      <c r="A37" t="s">
        <v>389</v>
      </c>
      <c r="B37" t="s">
        <v>551</v>
      </c>
    </row>
    <row r="38" spans="1:2">
      <c r="A38" t="s">
        <v>390</v>
      </c>
      <c r="B38" t="s">
        <v>552</v>
      </c>
    </row>
    <row r="39" spans="1:2">
      <c r="A39" t="s">
        <v>553</v>
      </c>
      <c r="B39" t="s">
        <v>554</v>
      </c>
    </row>
    <row r="40" spans="1:2">
      <c r="A40" t="s">
        <v>391</v>
      </c>
      <c r="B40" t="s">
        <v>555</v>
      </c>
    </row>
    <row r="41" spans="1:2">
      <c r="A41" t="s">
        <v>392</v>
      </c>
      <c r="B41" t="s">
        <v>556</v>
      </c>
    </row>
    <row r="42" spans="1:2">
      <c r="A42" t="s">
        <v>393</v>
      </c>
      <c r="B42" t="s">
        <v>557</v>
      </c>
    </row>
    <row r="43" spans="1:2">
      <c r="A43" t="s">
        <v>394</v>
      </c>
      <c r="B43" t="s">
        <v>558</v>
      </c>
    </row>
    <row r="44" spans="1:2">
      <c r="A44" t="s">
        <v>395</v>
      </c>
      <c r="B44" t="s">
        <v>559</v>
      </c>
    </row>
    <row r="45" spans="1:2">
      <c r="A45" t="s">
        <v>396</v>
      </c>
      <c r="B45" t="s">
        <v>560</v>
      </c>
    </row>
    <row r="46" spans="1:2">
      <c r="A46" t="s">
        <v>397</v>
      </c>
      <c r="B46" t="s">
        <v>561</v>
      </c>
    </row>
    <row r="47" spans="1:2">
      <c r="A47" t="s">
        <v>398</v>
      </c>
      <c r="B47" t="s">
        <v>562</v>
      </c>
    </row>
    <row r="48" spans="1:2">
      <c r="A48" t="s">
        <v>399</v>
      </c>
      <c r="B48" t="s">
        <v>563</v>
      </c>
    </row>
    <row r="49" spans="1:2">
      <c r="A49" t="s">
        <v>400</v>
      </c>
      <c r="B49" t="s">
        <v>564</v>
      </c>
    </row>
    <row r="50" spans="1:2">
      <c r="A50" t="s">
        <v>401</v>
      </c>
      <c r="B50" t="s">
        <v>565</v>
      </c>
    </row>
    <row r="51" spans="1:2">
      <c r="A51" t="s">
        <v>402</v>
      </c>
      <c r="B51" t="s">
        <v>566</v>
      </c>
    </row>
    <row r="52" spans="1:2">
      <c r="A52" t="s">
        <v>404</v>
      </c>
      <c r="B52" t="s">
        <v>568</v>
      </c>
    </row>
    <row r="53" spans="1:2">
      <c r="A53" t="s">
        <v>405</v>
      </c>
      <c r="B53" t="s">
        <v>569</v>
      </c>
    </row>
    <row r="54" spans="1:2">
      <c r="A54" t="s">
        <v>406</v>
      </c>
      <c r="B54" t="s">
        <v>570</v>
      </c>
    </row>
    <row r="55" spans="1:2">
      <c r="A55" t="s">
        <v>407</v>
      </c>
      <c r="B55" t="s">
        <v>571</v>
      </c>
    </row>
    <row r="56" spans="1:2">
      <c r="A56" t="s">
        <v>408</v>
      </c>
      <c r="B56" t="s">
        <v>572</v>
      </c>
    </row>
    <row r="57" spans="1:2">
      <c r="A57" t="s">
        <v>409</v>
      </c>
      <c r="B57" t="s">
        <v>573</v>
      </c>
    </row>
    <row r="58" spans="1:2">
      <c r="A58" t="s">
        <v>410</v>
      </c>
      <c r="B58" t="s">
        <v>574</v>
      </c>
    </row>
    <row r="59" spans="1:2">
      <c r="A59" t="s">
        <v>411</v>
      </c>
      <c r="B59" t="s">
        <v>575</v>
      </c>
    </row>
    <row r="60" spans="1:2">
      <c r="A60" t="s">
        <v>412</v>
      </c>
      <c r="B60" t="s">
        <v>576</v>
      </c>
    </row>
    <row r="61" spans="1:2">
      <c r="A61" t="s">
        <v>413</v>
      </c>
      <c r="B61" t="s">
        <v>577</v>
      </c>
    </row>
    <row r="62" spans="1:2">
      <c r="A62" t="s">
        <v>414</v>
      </c>
      <c r="B62" t="s">
        <v>578</v>
      </c>
    </row>
    <row r="63" spans="1:2">
      <c r="A63" t="s">
        <v>415</v>
      </c>
      <c r="B63" t="s">
        <v>579</v>
      </c>
    </row>
    <row r="64" spans="1:2">
      <c r="A64" t="s">
        <v>416</v>
      </c>
      <c r="B64" t="s">
        <v>580</v>
      </c>
    </row>
    <row r="65" spans="1:2">
      <c r="A65" t="s">
        <v>417</v>
      </c>
      <c r="B65" t="s">
        <v>581</v>
      </c>
    </row>
    <row r="66" spans="1:2">
      <c r="A66" t="s">
        <v>418</v>
      </c>
      <c r="B66" t="s">
        <v>582</v>
      </c>
    </row>
    <row r="67" spans="1:2">
      <c r="A67" t="s">
        <v>419</v>
      </c>
      <c r="B67" t="s">
        <v>583</v>
      </c>
    </row>
    <row r="68" spans="1:2">
      <c r="A68" t="s">
        <v>420</v>
      </c>
      <c r="B68" t="s">
        <v>584</v>
      </c>
    </row>
    <row r="69" spans="1:2">
      <c r="A69" t="s">
        <v>421</v>
      </c>
      <c r="B69" t="s">
        <v>585</v>
      </c>
    </row>
    <row r="70" spans="1:2">
      <c r="A70" t="s">
        <v>422</v>
      </c>
      <c r="B70" t="s">
        <v>586</v>
      </c>
    </row>
    <row r="71" spans="1:2">
      <c r="A71" t="s">
        <v>423</v>
      </c>
      <c r="B71" t="s">
        <v>587</v>
      </c>
    </row>
    <row r="72" spans="1:2">
      <c r="A72" t="s">
        <v>424</v>
      </c>
      <c r="B72" t="s">
        <v>588</v>
      </c>
    </row>
    <row r="73" spans="1:2">
      <c r="A73" t="s">
        <v>425</v>
      </c>
      <c r="B73" t="s">
        <v>589</v>
      </c>
    </row>
    <row r="74" spans="1:2">
      <c r="A74" t="s">
        <v>426</v>
      </c>
      <c r="B74" t="s">
        <v>590</v>
      </c>
    </row>
    <row r="75" spans="1:2">
      <c r="A75" t="s">
        <v>427</v>
      </c>
      <c r="B75" t="s">
        <v>591</v>
      </c>
    </row>
    <row r="76" spans="1:2">
      <c r="A76" t="s">
        <v>428</v>
      </c>
      <c r="B76" t="s">
        <v>592</v>
      </c>
    </row>
    <row r="77" spans="1:2">
      <c r="A77" t="s">
        <v>429</v>
      </c>
      <c r="B77" t="s">
        <v>593</v>
      </c>
    </row>
    <row r="78" spans="1:2">
      <c r="A78" t="s">
        <v>430</v>
      </c>
      <c r="B78" t="s">
        <v>594</v>
      </c>
    </row>
    <row r="79" spans="1:2">
      <c r="A79" t="s">
        <v>431</v>
      </c>
      <c r="B79" t="s">
        <v>595</v>
      </c>
    </row>
    <row r="80" spans="1:2">
      <c r="A80" t="s">
        <v>432</v>
      </c>
      <c r="B80" t="s">
        <v>596</v>
      </c>
    </row>
    <row r="81" spans="1:2">
      <c r="A81" t="s">
        <v>433</v>
      </c>
      <c r="B81" t="s">
        <v>597</v>
      </c>
    </row>
    <row r="82" spans="1:2">
      <c r="A82" t="s">
        <v>434</v>
      </c>
      <c r="B82" t="s">
        <v>598</v>
      </c>
    </row>
    <row r="83" spans="1:2">
      <c r="A83" t="s">
        <v>435</v>
      </c>
      <c r="B83" t="s">
        <v>599</v>
      </c>
    </row>
    <row r="84" spans="1:2">
      <c r="A84" t="s">
        <v>436</v>
      </c>
      <c r="B84" t="s">
        <v>600</v>
      </c>
    </row>
    <row r="85" spans="1:2">
      <c r="A85" t="s">
        <v>437</v>
      </c>
      <c r="B85" t="s">
        <v>601</v>
      </c>
    </row>
    <row r="86" spans="1:2">
      <c r="A86" t="s">
        <v>438</v>
      </c>
      <c r="B86" t="s">
        <v>602</v>
      </c>
    </row>
    <row r="87" spans="1:2">
      <c r="A87" t="s">
        <v>439</v>
      </c>
      <c r="B87" t="s">
        <v>603</v>
      </c>
    </row>
    <row r="88" spans="1:2">
      <c r="A88" t="s">
        <v>440</v>
      </c>
      <c r="B88" t="s">
        <v>604</v>
      </c>
    </row>
    <row r="89" spans="1:2">
      <c r="A89" t="s">
        <v>441</v>
      </c>
      <c r="B89" t="s">
        <v>605</v>
      </c>
    </row>
    <row r="90" spans="1:2">
      <c r="A90" t="s">
        <v>442</v>
      </c>
      <c r="B90" t="s">
        <v>606</v>
      </c>
    </row>
    <row r="91" spans="1:2">
      <c r="A91" t="s">
        <v>443</v>
      </c>
      <c r="B91" t="s">
        <v>607</v>
      </c>
    </row>
    <row r="92" spans="1:2">
      <c r="A92" t="s">
        <v>444</v>
      </c>
      <c r="B92" t="s">
        <v>608</v>
      </c>
    </row>
    <row r="93" spans="1:2">
      <c r="A93" t="s">
        <v>445</v>
      </c>
      <c r="B93" t="s">
        <v>609</v>
      </c>
    </row>
    <row r="94" spans="1:2">
      <c r="A94" t="s">
        <v>446</v>
      </c>
      <c r="B94" t="s">
        <v>610</v>
      </c>
    </row>
    <row r="95" spans="1:2">
      <c r="A95" t="s">
        <v>447</v>
      </c>
      <c r="B95" t="s">
        <v>611</v>
      </c>
    </row>
    <row r="96" spans="1:2">
      <c r="A96" t="s">
        <v>448</v>
      </c>
      <c r="B96" t="s">
        <v>612</v>
      </c>
    </row>
    <row r="97" spans="1:2">
      <c r="A97" t="s">
        <v>449</v>
      </c>
      <c r="B97" t="s">
        <v>613</v>
      </c>
    </row>
    <row r="98" spans="1:2">
      <c r="A98" t="s">
        <v>450</v>
      </c>
      <c r="B98" t="s">
        <v>614</v>
      </c>
    </row>
    <row r="99" spans="1:2">
      <c r="A99" t="s">
        <v>451</v>
      </c>
      <c r="B99" t="s">
        <v>615</v>
      </c>
    </row>
    <row r="100" spans="1:2">
      <c r="A100" t="s">
        <v>452</v>
      </c>
      <c r="B100" t="s">
        <v>616</v>
      </c>
    </row>
    <row r="101" spans="1:2">
      <c r="A101" t="s">
        <v>453</v>
      </c>
      <c r="B101" t="s">
        <v>617</v>
      </c>
    </row>
    <row r="102" spans="1:2">
      <c r="A102" t="s">
        <v>454</v>
      </c>
      <c r="B102" t="s">
        <v>618</v>
      </c>
    </row>
    <row r="103" spans="1:2">
      <c r="A103" t="s">
        <v>619</v>
      </c>
      <c r="B103" t="s">
        <v>620</v>
      </c>
    </row>
    <row r="104" spans="1:2">
      <c r="A104" t="s">
        <v>455</v>
      </c>
      <c r="B104" t="s">
        <v>621</v>
      </c>
    </row>
    <row r="105" spans="1:2">
      <c r="A105" t="s">
        <v>456</v>
      </c>
      <c r="B105" t="s">
        <v>622</v>
      </c>
    </row>
    <row r="106" spans="1:2">
      <c r="A106" t="s">
        <v>457</v>
      </c>
      <c r="B106" t="s">
        <v>623</v>
      </c>
    </row>
    <row r="107" spans="1:2">
      <c r="A107" t="s">
        <v>458</v>
      </c>
      <c r="B107" t="s">
        <v>624</v>
      </c>
    </row>
    <row r="108" spans="1:2">
      <c r="A108" t="s">
        <v>459</v>
      </c>
      <c r="B108" t="s">
        <v>625</v>
      </c>
    </row>
    <row r="109" spans="1:2">
      <c r="A109" t="s">
        <v>460</v>
      </c>
      <c r="B109" t="s">
        <v>626</v>
      </c>
    </row>
    <row r="110" spans="1:2">
      <c r="A110" t="s">
        <v>461</v>
      </c>
      <c r="B110" t="s">
        <v>627</v>
      </c>
    </row>
    <row r="111" spans="1:2">
      <c r="A111" t="s">
        <v>462</v>
      </c>
      <c r="B111" t="s">
        <v>463</v>
      </c>
    </row>
    <row r="112" spans="1:2">
      <c r="A112" t="s">
        <v>464</v>
      </c>
      <c r="B112" t="s">
        <v>628</v>
      </c>
    </row>
    <row r="113" spans="1:2">
      <c r="A113" t="s">
        <v>465</v>
      </c>
      <c r="B113" t="s">
        <v>629</v>
      </c>
    </row>
    <row r="114" spans="1:2">
      <c r="A114" t="s">
        <v>466</v>
      </c>
      <c r="B114" t="s">
        <v>630</v>
      </c>
    </row>
    <row r="115" spans="1:2">
      <c r="A115" t="s">
        <v>467</v>
      </c>
      <c r="B115" t="s">
        <v>631</v>
      </c>
    </row>
    <row r="116" spans="1:2">
      <c r="A116" t="s">
        <v>468</v>
      </c>
      <c r="B116" t="s">
        <v>632</v>
      </c>
    </row>
    <row r="117" spans="1:2">
      <c r="A117" t="s">
        <v>469</v>
      </c>
      <c r="B117" t="s">
        <v>633</v>
      </c>
    </row>
    <row r="118" spans="1:2">
      <c r="A118" t="s">
        <v>470</v>
      </c>
      <c r="B118" t="s">
        <v>634</v>
      </c>
    </row>
    <row r="119" spans="1:2">
      <c r="A119" t="s">
        <v>471</v>
      </c>
      <c r="B119" t="s">
        <v>636</v>
      </c>
    </row>
    <row r="120" spans="1:2">
      <c r="A120" t="s">
        <v>472</v>
      </c>
      <c r="B120" t="s">
        <v>637</v>
      </c>
    </row>
    <row r="121" spans="1:2">
      <c r="A121" t="s">
        <v>473</v>
      </c>
      <c r="B121" t="s">
        <v>638</v>
      </c>
    </row>
    <row r="122" spans="1:2">
      <c r="A122" t="s">
        <v>474</v>
      </c>
      <c r="B122" t="s">
        <v>639</v>
      </c>
    </row>
    <row r="123" spans="1:2">
      <c r="A123" t="s">
        <v>475</v>
      </c>
      <c r="B123" t="s">
        <v>640</v>
      </c>
    </row>
    <row r="124" spans="1:2">
      <c r="A124" t="s">
        <v>476</v>
      </c>
      <c r="B124" t="s">
        <v>641</v>
      </c>
    </row>
    <row r="125" spans="1:2">
      <c r="A125" t="s">
        <v>477</v>
      </c>
      <c r="B125" t="s">
        <v>642</v>
      </c>
    </row>
    <row r="126" spans="1:2">
      <c r="A126" t="s">
        <v>478</v>
      </c>
      <c r="B126" t="s">
        <v>643</v>
      </c>
    </row>
    <row r="127" spans="1:2">
      <c r="A127" t="s">
        <v>479</v>
      </c>
      <c r="B127" t="s">
        <v>644</v>
      </c>
    </row>
    <row r="128" spans="1:2">
      <c r="A128" t="s">
        <v>480</v>
      </c>
      <c r="B128" t="s">
        <v>645</v>
      </c>
    </row>
    <row r="129" spans="1:2">
      <c r="A129" t="s">
        <v>481</v>
      </c>
      <c r="B129" t="s">
        <v>646</v>
      </c>
    </row>
    <row r="130" spans="1:2">
      <c r="A130" t="s">
        <v>482</v>
      </c>
      <c r="B130" t="s">
        <v>647</v>
      </c>
    </row>
    <row r="131" spans="1:2">
      <c r="A131" t="s">
        <v>483</v>
      </c>
      <c r="B131" t="s">
        <v>648</v>
      </c>
    </row>
    <row r="132" spans="1:2">
      <c r="A132" t="s">
        <v>484</v>
      </c>
      <c r="B132" t="s">
        <v>649</v>
      </c>
    </row>
    <row r="133" spans="1:2">
      <c r="A133" t="s">
        <v>485</v>
      </c>
      <c r="B133" t="s">
        <v>650</v>
      </c>
    </row>
    <row r="134" spans="1:2">
      <c r="A134" t="s">
        <v>651</v>
      </c>
      <c r="B134" t="s">
        <v>652</v>
      </c>
    </row>
    <row r="135" spans="1:2">
      <c r="A135" t="s">
        <v>486</v>
      </c>
      <c r="B135" t="s">
        <v>653</v>
      </c>
    </row>
    <row r="136" spans="1:2">
      <c r="A136" t="s">
        <v>487</v>
      </c>
      <c r="B136" t="s">
        <v>654</v>
      </c>
    </row>
    <row r="137" spans="1:2">
      <c r="A137" t="s">
        <v>488</v>
      </c>
      <c r="B137" t="s">
        <v>655</v>
      </c>
    </row>
    <row r="138" spans="1:2">
      <c r="A138" t="s">
        <v>489</v>
      </c>
      <c r="B138" t="s">
        <v>656</v>
      </c>
    </row>
    <row r="139" spans="1:2">
      <c r="A139" t="s">
        <v>490</v>
      </c>
      <c r="B139" t="s">
        <v>657</v>
      </c>
    </row>
    <row r="140" spans="1:2">
      <c r="A140" t="s">
        <v>491</v>
      </c>
      <c r="B140" t="s">
        <v>658</v>
      </c>
    </row>
    <row r="141" spans="1:2">
      <c r="A141" t="s">
        <v>492</v>
      </c>
      <c r="B141" t="s">
        <v>659</v>
      </c>
    </row>
    <row r="142" spans="1:2">
      <c r="A142" t="s">
        <v>493</v>
      </c>
      <c r="B142" t="s">
        <v>660</v>
      </c>
    </row>
    <row r="143" spans="1:2">
      <c r="A143" t="s">
        <v>494</v>
      </c>
      <c r="B143" t="s">
        <v>661</v>
      </c>
    </row>
    <row r="144" spans="1:2">
      <c r="A144" t="s">
        <v>495</v>
      </c>
      <c r="B144" t="s">
        <v>662</v>
      </c>
    </row>
    <row r="145" spans="1:2">
      <c r="A145" t="s">
        <v>496</v>
      </c>
      <c r="B145" t="s">
        <v>663</v>
      </c>
    </row>
    <row r="146" spans="1:2">
      <c r="A146" t="s">
        <v>497</v>
      </c>
      <c r="B146" t="s">
        <v>664</v>
      </c>
    </row>
    <row r="147" spans="1:2">
      <c r="A147" t="s">
        <v>498</v>
      </c>
      <c r="B147" t="s">
        <v>665</v>
      </c>
    </row>
    <row r="148" spans="1:2">
      <c r="A148" t="s">
        <v>499</v>
      </c>
      <c r="B148" t="s">
        <v>666</v>
      </c>
    </row>
    <row r="149" spans="1:2">
      <c r="A149" t="s">
        <v>500</v>
      </c>
      <c r="B149" t="s">
        <v>667</v>
      </c>
    </row>
    <row r="150" spans="1:2">
      <c r="A150" t="s">
        <v>668</v>
      </c>
      <c r="B150" t="s">
        <v>669</v>
      </c>
    </row>
    <row r="151" spans="1:2">
      <c r="A151" t="s">
        <v>670</v>
      </c>
      <c r="B151" t="s">
        <v>671</v>
      </c>
    </row>
    <row r="152" spans="1:2">
      <c r="A152" t="s">
        <v>502</v>
      </c>
      <c r="B152" t="s">
        <v>672</v>
      </c>
    </row>
    <row r="153" spans="1:2">
      <c r="A153" t="s">
        <v>673</v>
      </c>
      <c r="B153" t="s">
        <v>674</v>
      </c>
    </row>
    <row r="154" spans="1:2">
      <c r="A154" t="s">
        <v>503</v>
      </c>
      <c r="B154" t="s">
        <v>675</v>
      </c>
    </row>
    <row r="155" spans="1:2">
      <c r="A155" t="s">
        <v>676</v>
      </c>
      <c r="B155" t="s">
        <v>677</v>
      </c>
    </row>
    <row r="156" spans="1:2">
      <c r="A156" t="s">
        <v>504</v>
      </c>
      <c r="B156" t="s">
        <v>678</v>
      </c>
    </row>
    <row r="157" spans="1:2">
      <c r="A157" t="s">
        <v>505</v>
      </c>
      <c r="B157" t="s">
        <v>679</v>
      </c>
    </row>
    <row r="158" spans="1:2">
      <c r="A158" t="s">
        <v>506</v>
      </c>
      <c r="B158" t="s">
        <v>680</v>
      </c>
    </row>
    <row r="159" spans="1:2">
      <c r="A159" t="s">
        <v>507</v>
      </c>
      <c r="B159" t="s">
        <v>681</v>
      </c>
    </row>
    <row r="160" spans="1:2">
      <c r="A160" t="s">
        <v>682</v>
      </c>
      <c r="B160" t="s">
        <v>683</v>
      </c>
    </row>
    <row r="161" spans="1:2">
      <c r="A161" t="s">
        <v>684</v>
      </c>
      <c r="B161" t="s">
        <v>685</v>
      </c>
    </row>
    <row r="162" spans="1:2">
      <c r="A162" t="s">
        <v>686</v>
      </c>
      <c r="B162" t="s">
        <v>687</v>
      </c>
    </row>
    <row r="163" spans="1:2">
      <c r="A163" t="s">
        <v>688</v>
      </c>
      <c r="B163" t="s">
        <v>689</v>
      </c>
    </row>
    <row r="164" spans="1:2">
      <c r="A164" t="s">
        <v>690</v>
      </c>
      <c r="B164" t="s">
        <v>691</v>
      </c>
    </row>
    <row r="165" spans="1:2">
      <c r="A165" t="s">
        <v>692</v>
      </c>
      <c r="B165" t="s">
        <v>693</v>
      </c>
    </row>
    <row r="166" spans="1:2">
      <c r="A166" t="s">
        <v>508</v>
      </c>
      <c r="B166" t="s">
        <v>694</v>
      </c>
    </row>
    <row r="167" spans="1:2">
      <c r="A167" t="s">
        <v>509</v>
      </c>
      <c r="B167" t="s">
        <v>695</v>
      </c>
    </row>
    <row r="168" spans="1:2">
      <c r="A168" t="s">
        <v>510</v>
      </c>
      <c r="B168" t="s">
        <v>696</v>
      </c>
    </row>
    <row r="169" spans="1:2">
      <c r="A169" t="s">
        <v>697</v>
      </c>
      <c r="B169" t="s">
        <v>698</v>
      </c>
    </row>
    <row r="170" spans="1:2">
      <c r="A170" t="s">
        <v>511</v>
      </c>
      <c r="B170" t="s">
        <v>699</v>
      </c>
    </row>
    <row r="171" spans="1:2">
      <c r="A171" t="s">
        <v>700</v>
      </c>
      <c r="B171" t="s">
        <v>701</v>
      </c>
    </row>
    <row r="172" spans="1:2">
      <c r="A172" t="s">
        <v>702</v>
      </c>
      <c r="B172" t="s">
        <v>703</v>
      </c>
    </row>
    <row r="173" spans="1:2">
      <c r="A173" t="s">
        <v>704</v>
      </c>
      <c r="B173" t="s">
        <v>705</v>
      </c>
    </row>
    <row r="174" spans="1:2">
      <c r="A174" t="s">
        <v>706</v>
      </c>
      <c r="B174" t="s">
        <v>707</v>
      </c>
    </row>
    <row r="175" spans="1:2">
      <c r="A175" t="s">
        <v>708</v>
      </c>
      <c r="B175" t="s">
        <v>709</v>
      </c>
    </row>
    <row r="176" spans="1:2">
      <c r="A176" t="s">
        <v>512</v>
      </c>
      <c r="B176" t="s">
        <v>710</v>
      </c>
    </row>
    <row r="177" spans="1:2">
      <c r="A177" t="s">
        <v>513</v>
      </c>
      <c r="B177" t="s">
        <v>711</v>
      </c>
    </row>
    <row r="178" spans="1:2">
      <c r="A178" t="s">
        <v>514</v>
      </c>
      <c r="B178" t="s">
        <v>712</v>
      </c>
    </row>
    <row r="179" spans="1:2">
      <c r="A179" t="s">
        <v>713</v>
      </c>
      <c r="B179" t="s">
        <v>714</v>
      </c>
    </row>
  </sheetData>
  <hyperlinks>
    <hyperlink ref="C1" location="Indice!A1" display="Índice" xr:uid="{00000000-0004-0000-2D00-000000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6C58D-DA4B-46D3-B5EB-58FB93A21637}">
  <sheetPr>
    <pageSetUpPr fitToPage="1"/>
  </sheetPr>
  <dimension ref="A1:J596"/>
  <sheetViews>
    <sheetView showGridLines="0" topLeftCell="A4" zoomScale="80" zoomScaleNormal="80" workbookViewId="0">
      <pane ySplit="4" topLeftCell="A8" activePane="bottomLeft" state="frozen"/>
      <selection activeCell="A4" sqref="A4"/>
      <selection pane="bottomLeft" activeCell="F200" sqref="F200"/>
    </sheetView>
  </sheetViews>
  <sheetFormatPr baseColWidth="10" defaultColWidth="11.44140625" defaultRowHeight="14.4"/>
  <cols>
    <col min="1" max="1" width="3.33203125" customWidth="1"/>
    <col min="3" max="3" width="60" style="87" customWidth="1"/>
    <col min="4" max="4" width="24.88671875" style="87" customWidth="1"/>
    <col min="5" max="5" width="16.109375" style="87" customWidth="1"/>
    <col min="6" max="6" width="11.5546875" style="87" bestFit="1" customWidth="1"/>
    <col min="7" max="8" width="14.88671875" style="87" customWidth="1"/>
    <col min="9" max="9" width="15.44140625" style="87" customWidth="1"/>
    <col min="10" max="10" width="31" style="87" customWidth="1"/>
    <col min="11" max="11" width="14" style="87" bestFit="1" customWidth="1"/>
    <col min="12" max="16384" width="11.44140625" style="87"/>
  </cols>
  <sheetData>
    <row r="1" spans="2:10">
      <c r="B1" s="16" t="s">
        <v>774</v>
      </c>
    </row>
    <row r="2" spans="2:10">
      <c r="B2" s="118" t="s">
        <v>869</v>
      </c>
    </row>
    <row r="3" spans="2:10" ht="8.1" customHeight="1"/>
    <row r="4" spans="2:10">
      <c r="B4" t="s">
        <v>870</v>
      </c>
      <c r="G4" s="121" t="s">
        <v>1608</v>
      </c>
      <c r="H4" s="121" t="s">
        <v>1711</v>
      </c>
    </row>
    <row r="5" spans="2:10">
      <c r="B5" t="s">
        <v>871</v>
      </c>
      <c r="G5" s="121" t="s">
        <v>1710</v>
      </c>
      <c r="H5" s="121" t="s">
        <v>1712</v>
      </c>
    </row>
    <row r="6" spans="2:10" ht="8.1" customHeight="1">
      <c r="B6" s="87"/>
    </row>
    <row r="7" spans="2:10">
      <c r="B7" s="119" t="s">
        <v>872</v>
      </c>
      <c r="C7" s="120" t="s">
        <v>873</v>
      </c>
      <c r="D7" s="120" t="s">
        <v>877</v>
      </c>
      <c r="E7" s="120" t="s">
        <v>874</v>
      </c>
      <c r="F7" s="120" t="s">
        <v>1607</v>
      </c>
      <c r="G7" s="120" t="s">
        <v>1586</v>
      </c>
      <c r="H7" s="120" t="s">
        <v>875</v>
      </c>
      <c r="I7" s="120" t="s">
        <v>876</v>
      </c>
      <c r="J7" s="121"/>
    </row>
    <row r="8" spans="2:10">
      <c r="B8" s="117">
        <v>1</v>
      </c>
      <c r="C8" s="87" t="s">
        <v>878</v>
      </c>
      <c r="E8" s="87" t="s">
        <v>879</v>
      </c>
      <c r="F8" s="121"/>
      <c r="I8" s="122"/>
    </row>
    <row r="9" spans="2:10">
      <c r="B9" s="117">
        <v>11</v>
      </c>
      <c r="C9" s="87" t="s">
        <v>880</v>
      </c>
      <c r="D9" s="87" t="s">
        <v>1508</v>
      </c>
      <c r="E9" s="87" t="s">
        <v>879</v>
      </c>
      <c r="F9" s="121"/>
      <c r="I9" s="122"/>
    </row>
    <row r="10" spans="2:10">
      <c r="B10" s="117">
        <v>111</v>
      </c>
      <c r="C10" s="87" t="s">
        <v>881</v>
      </c>
      <c r="D10" s="87" t="s">
        <v>1508</v>
      </c>
      <c r="E10" s="87" t="s">
        <v>879</v>
      </c>
      <c r="F10" s="121"/>
      <c r="I10" s="122"/>
    </row>
    <row r="11" spans="2:10">
      <c r="B11" s="117">
        <v>1111</v>
      </c>
      <c r="C11" s="87" t="s">
        <v>882</v>
      </c>
      <c r="D11" s="87" t="s">
        <v>1508</v>
      </c>
      <c r="E11" s="87" t="s">
        <v>879</v>
      </c>
      <c r="F11" s="121"/>
      <c r="I11" s="122"/>
    </row>
    <row r="12" spans="2:10">
      <c r="B12" s="117">
        <v>11111</v>
      </c>
      <c r="C12" s="87" t="s">
        <v>883</v>
      </c>
      <c r="D12" s="87" t="s">
        <v>1508</v>
      </c>
      <c r="E12" s="87" t="s">
        <v>879</v>
      </c>
      <c r="F12" s="121"/>
      <c r="I12" s="122"/>
    </row>
    <row r="13" spans="2:10">
      <c r="B13" s="117">
        <v>111111</v>
      </c>
      <c r="C13" s="87" t="s">
        <v>884</v>
      </c>
      <c r="D13" s="87" t="s">
        <v>1508</v>
      </c>
      <c r="E13" s="87" t="s">
        <v>879</v>
      </c>
      <c r="F13" s="121"/>
      <c r="I13" s="122"/>
    </row>
    <row r="14" spans="2:10">
      <c r="B14" s="117">
        <v>1111113</v>
      </c>
      <c r="C14" s="87" t="s">
        <v>885</v>
      </c>
      <c r="D14" s="87" t="s">
        <v>1508</v>
      </c>
      <c r="E14" s="87" t="s">
        <v>886</v>
      </c>
      <c r="F14" s="121">
        <v>3</v>
      </c>
      <c r="G14" s="175">
        <v>957609</v>
      </c>
      <c r="H14" s="76">
        <v>91658722</v>
      </c>
      <c r="I14" s="123" t="s">
        <v>887</v>
      </c>
    </row>
    <row r="15" spans="2:10">
      <c r="B15" s="117">
        <v>1111114</v>
      </c>
      <c r="C15" s="87" t="s">
        <v>888</v>
      </c>
      <c r="D15" s="87" t="s">
        <v>1508</v>
      </c>
      <c r="E15" s="87" t="s">
        <v>886</v>
      </c>
      <c r="F15" s="121">
        <v>3</v>
      </c>
      <c r="G15" s="175">
        <v>0</v>
      </c>
      <c r="H15" s="76">
        <v>807540</v>
      </c>
      <c r="I15" s="123" t="s">
        <v>889</v>
      </c>
    </row>
    <row r="16" spans="2:10">
      <c r="B16" s="124"/>
      <c r="C16" s="125" t="s">
        <v>890</v>
      </c>
      <c r="D16" s="125" t="s">
        <v>1508</v>
      </c>
      <c r="E16" s="125"/>
      <c r="F16" s="178"/>
      <c r="G16" s="125">
        <f>+SUM(G14:G15)</f>
        <v>957609</v>
      </c>
      <c r="H16" s="125">
        <f>+SUM(H14:H15)</f>
        <v>92466262</v>
      </c>
      <c r="I16" s="126"/>
    </row>
    <row r="17" spans="2:9">
      <c r="B17" s="117">
        <v>111112</v>
      </c>
      <c r="C17" s="87" t="s">
        <v>891</v>
      </c>
      <c r="D17" s="87" t="s">
        <v>1508</v>
      </c>
      <c r="E17" s="87" t="s">
        <v>879</v>
      </c>
      <c r="F17" s="121"/>
      <c r="I17" s="122"/>
    </row>
    <row r="18" spans="2:9">
      <c r="B18" s="117">
        <v>1111121</v>
      </c>
      <c r="C18" s="87" t="s">
        <v>892</v>
      </c>
      <c r="D18" s="87" t="s">
        <v>1508</v>
      </c>
      <c r="E18" s="87" t="s">
        <v>886</v>
      </c>
      <c r="F18" s="121">
        <v>3</v>
      </c>
      <c r="G18" s="175">
        <v>0</v>
      </c>
      <c r="H18" s="87">
        <v>0</v>
      </c>
      <c r="I18" s="123" t="s">
        <v>893</v>
      </c>
    </row>
    <row r="19" spans="2:9">
      <c r="B19" s="117">
        <v>1111122</v>
      </c>
      <c r="C19" s="87" t="s">
        <v>894</v>
      </c>
      <c r="D19" s="87" t="s">
        <v>1508</v>
      </c>
      <c r="E19" s="87" t="s">
        <v>886</v>
      </c>
      <c r="F19" s="121">
        <v>3</v>
      </c>
      <c r="G19" s="175">
        <v>0</v>
      </c>
      <c r="H19" s="87">
        <v>0</v>
      </c>
      <c r="I19" s="123" t="s">
        <v>893</v>
      </c>
    </row>
    <row r="20" spans="2:9">
      <c r="B20" s="117">
        <v>1111123</v>
      </c>
      <c r="C20" s="87" t="s">
        <v>1713</v>
      </c>
      <c r="D20" s="87" t="s">
        <v>1508</v>
      </c>
      <c r="E20" s="87" t="s">
        <v>886</v>
      </c>
      <c r="F20" s="121">
        <v>3</v>
      </c>
      <c r="G20" s="175">
        <v>560000</v>
      </c>
      <c r="H20" s="87">
        <v>573</v>
      </c>
      <c r="I20" s="123" t="s">
        <v>893</v>
      </c>
    </row>
    <row r="21" spans="2:9">
      <c r="B21" s="124"/>
      <c r="C21" s="125" t="s">
        <v>895</v>
      </c>
      <c r="D21" s="125" t="s">
        <v>1508</v>
      </c>
      <c r="E21" s="125"/>
      <c r="F21" s="178"/>
      <c r="G21" s="125">
        <f>+SUM(G18:G20)</f>
        <v>560000</v>
      </c>
      <c r="H21" s="125">
        <f>+SUM(H18:H20)</f>
        <v>573</v>
      </c>
      <c r="I21" s="126"/>
    </row>
    <row r="22" spans="2:9">
      <c r="B22" s="124"/>
      <c r="C22" s="125" t="s">
        <v>896</v>
      </c>
      <c r="D22" s="125" t="s">
        <v>1508</v>
      </c>
      <c r="E22" s="125"/>
      <c r="F22" s="178"/>
      <c r="G22" s="125">
        <f>+G16+G21</f>
        <v>1517609</v>
      </c>
      <c r="H22" s="125">
        <f>+H16+H21</f>
        <v>92466835</v>
      </c>
      <c r="I22" s="126"/>
    </row>
    <row r="23" spans="2:9">
      <c r="B23" s="124"/>
      <c r="C23" s="125" t="s">
        <v>897</v>
      </c>
      <c r="D23" s="125" t="s">
        <v>1508</v>
      </c>
      <c r="E23" s="125"/>
      <c r="F23" s="178"/>
      <c r="G23" s="125">
        <f>+G22</f>
        <v>1517609</v>
      </c>
      <c r="H23" s="125">
        <f>+H22</f>
        <v>92466835</v>
      </c>
      <c r="I23" s="126"/>
    </row>
    <row r="24" spans="2:9">
      <c r="B24" s="124"/>
      <c r="C24" s="125" t="s">
        <v>898</v>
      </c>
      <c r="D24" s="125" t="s">
        <v>1508</v>
      </c>
      <c r="E24" s="125"/>
      <c r="F24" s="178"/>
      <c r="G24" s="125">
        <f>+G23</f>
        <v>1517609</v>
      </c>
      <c r="H24" s="125">
        <f>+H23</f>
        <v>92466835</v>
      </c>
      <c r="I24" s="126"/>
    </row>
    <row r="25" spans="2:9">
      <c r="B25" s="117">
        <v>112</v>
      </c>
      <c r="C25" s="87" t="s">
        <v>899</v>
      </c>
      <c r="D25" s="87" t="s">
        <v>1508</v>
      </c>
      <c r="E25" s="87" t="s">
        <v>879</v>
      </c>
      <c r="F25" s="121"/>
      <c r="I25" s="122"/>
    </row>
    <row r="26" spans="2:9">
      <c r="B26" s="117">
        <v>1121</v>
      </c>
      <c r="C26" t="s">
        <v>900</v>
      </c>
      <c r="D26" t="s">
        <v>1508</v>
      </c>
      <c r="E26" s="87" t="s">
        <v>879</v>
      </c>
      <c r="F26" s="121"/>
      <c r="I26" s="122"/>
    </row>
    <row r="27" spans="2:9">
      <c r="B27" s="117">
        <v>11211</v>
      </c>
      <c r="C27" t="s">
        <v>901</v>
      </c>
      <c r="D27" t="s">
        <v>1508</v>
      </c>
      <c r="E27" s="87" t="s">
        <v>879</v>
      </c>
      <c r="F27" s="121"/>
      <c r="I27" s="122"/>
    </row>
    <row r="28" spans="2:9">
      <c r="B28" s="117">
        <v>112111</v>
      </c>
      <c r="C28" t="s">
        <v>902</v>
      </c>
      <c r="D28" t="s">
        <v>1508</v>
      </c>
      <c r="E28" s="87" t="s">
        <v>879</v>
      </c>
      <c r="F28" s="121"/>
      <c r="I28" s="122"/>
    </row>
    <row r="29" spans="2:9">
      <c r="B29" s="117">
        <v>1121113</v>
      </c>
      <c r="C29" t="s">
        <v>903</v>
      </c>
      <c r="D29" t="s">
        <v>1508</v>
      </c>
      <c r="E29" s="87" t="s">
        <v>886</v>
      </c>
      <c r="F29" s="121"/>
      <c r="G29" s="87">
        <v>0</v>
      </c>
      <c r="H29" s="87">
        <v>0</v>
      </c>
      <c r="I29" s="123" t="s">
        <v>904</v>
      </c>
    </row>
    <row r="30" spans="2:9">
      <c r="B30" s="117">
        <v>1121114</v>
      </c>
      <c r="C30" t="s">
        <v>905</v>
      </c>
      <c r="D30" t="s">
        <v>1508</v>
      </c>
      <c r="E30" s="87" t="s">
        <v>886</v>
      </c>
      <c r="F30" s="121"/>
      <c r="G30" s="87">
        <v>0</v>
      </c>
      <c r="H30" s="87">
        <v>0</v>
      </c>
      <c r="I30" s="123" t="s">
        <v>904</v>
      </c>
    </row>
    <row r="31" spans="2:9">
      <c r="B31" s="117">
        <v>1121115</v>
      </c>
      <c r="C31" t="s">
        <v>906</v>
      </c>
      <c r="D31" t="s">
        <v>1508</v>
      </c>
      <c r="E31" s="87" t="s">
        <v>886</v>
      </c>
      <c r="F31" s="121"/>
      <c r="G31" s="87">
        <v>0</v>
      </c>
      <c r="H31" s="87">
        <v>0</v>
      </c>
      <c r="I31" s="123" t="s">
        <v>904</v>
      </c>
    </row>
    <row r="32" spans="2:9">
      <c r="B32" s="117">
        <v>1121117</v>
      </c>
      <c r="C32" t="s">
        <v>907</v>
      </c>
      <c r="D32" t="s">
        <v>1508</v>
      </c>
      <c r="E32" s="87" t="s">
        <v>886</v>
      </c>
      <c r="F32" s="121">
        <v>4</v>
      </c>
      <c r="G32" s="76">
        <v>36000000</v>
      </c>
      <c r="H32" s="76">
        <v>56000000</v>
      </c>
      <c r="I32" s="123" t="s">
        <v>904</v>
      </c>
    </row>
    <row r="33" spans="1:10">
      <c r="B33" s="124"/>
      <c r="C33" s="124" t="s">
        <v>908</v>
      </c>
      <c r="D33" s="124" t="s">
        <v>1508</v>
      </c>
      <c r="E33" s="124"/>
      <c r="F33" s="179"/>
      <c r="G33" s="125">
        <f>+SUM(G29:G32)</f>
        <v>36000000</v>
      </c>
      <c r="H33" s="125">
        <f>+SUM(H29:H32)</f>
        <v>56000000</v>
      </c>
      <c r="I33" s="126"/>
    </row>
    <row r="34" spans="1:10">
      <c r="B34" s="124"/>
      <c r="C34" s="124" t="s">
        <v>909</v>
      </c>
      <c r="D34" s="124" t="s">
        <v>1508</v>
      </c>
      <c r="E34" s="124"/>
      <c r="F34" s="179"/>
      <c r="G34" s="125">
        <f>+G33</f>
        <v>36000000</v>
      </c>
      <c r="H34" s="125">
        <f>+H33</f>
        <v>56000000</v>
      </c>
      <c r="I34" s="126"/>
    </row>
    <row r="35" spans="1:10">
      <c r="B35" s="124"/>
      <c r="C35" s="125" t="s">
        <v>910</v>
      </c>
      <c r="D35" s="125" t="s">
        <v>1508</v>
      </c>
      <c r="E35" s="125"/>
      <c r="F35" s="178"/>
      <c r="G35" s="125">
        <f>+G34</f>
        <v>36000000</v>
      </c>
      <c r="H35" s="125">
        <f>+H34</f>
        <v>56000000</v>
      </c>
      <c r="I35" s="126"/>
    </row>
    <row r="36" spans="1:10">
      <c r="B36" s="117">
        <v>1122</v>
      </c>
      <c r="C36" t="s">
        <v>911</v>
      </c>
      <c r="D36" t="s">
        <v>1508</v>
      </c>
      <c r="E36" s="87" t="s">
        <v>879</v>
      </c>
      <c r="F36" s="121"/>
      <c r="G36"/>
      <c r="H36"/>
      <c r="I36" s="122"/>
    </row>
    <row r="37" spans="1:10">
      <c r="B37" s="117">
        <v>11221</v>
      </c>
      <c r="C37" t="s">
        <v>912</v>
      </c>
      <c r="D37" t="s">
        <v>1508</v>
      </c>
      <c r="E37" s="87" t="s">
        <v>879</v>
      </c>
      <c r="F37" s="121"/>
      <c r="G37"/>
      <c r="H37"/>
      <c r="I37" s="122"/>
    </row>
    <row r="38" spans="1:10">
      <c r="B38" s="117">
        <v>112211</v>
      </c>
      <c r="C38" t="s">
        <v>913</v>
      </c>
      <c r="D38" t="s">
        <v>1508</v>
      </c>
      <c r="E38" s="87" t="s">
        <v>879</v>
      </c>
      <c r="F38" s="121"/>
      <c r="G38"/>
      <c r="H38"/>
      <c r="I38" s="122"/>
    </row>
    <row r="39" spans="1:10">
      <c r="B39" s="117">
        <v>1122112</v>
      </c>
      <c r="C39" t="s">
        <v>914</v>
      </c>
      <c r="D39" t="s">
        <v>1508</v>
      </c>
      <c r="E39" s="87" t="s">
        <v>886</v>
      </c>
      <c r="F39" s="121">
        <v>4</v>
      </c>
      <c r="G39" s="76">
        <v>5200000</v>
      </c>
      <c r="H39" s="76">
        <v>5200000</v>
      </c>
      <c r="I39" s="123" t="s">
        <v>915</v>
      </c>
    </row>
    <row r="40" spans="1:10">
      <c r="B40" s="117">
        <v>1122113</v>
      </c>
      <c r="C40" t="s">
        <v>1714</v>
      </c>
      <c r="D40" t="s">
        <v>1508</v>
      </c>
      <c r="E40" s="87" t="s">
        <v>886</v>
      </c>
      <c r="F40" s="121">
        <v>4</v>
      </c>
      <c r="G40" s="76">
        <v>3510000000</v>
      </c>
      <c r="H40" s="76"/>
      <c r="I40" s="123" t="s">
        <v>1719</v>
      </c>
      <c r="J40" s="554"/>
    </row>
    <row r="41" spans="1:10">
      <c r="B41" s="127"/>
      <c r="C41" s="124" t="s">
        <v>916</v>
      </c>
      <c r="D41" s="124" t="s">
        <v>1508</v>
      </c>
      <c r="E41" s="124"/>
      <c r="F41" s="179"/>
      <c r="G41" s="128">
        <f>+SUM(G39:G40)</f>
        <v>3515200000</v>
      </c>
      <c r="H41" s="128">
        <f>+SUM(H39:H40)</f>
        <v>5200000</v>
      </c>
      <c r="I41" s="126"/>
    </row>
    <row r="42" spans="1:10">
      <c r="B42" s="127"/>
      <c r="C42" s="124" t="s">
        <v>917</v>
      </c>
      <c r="D42" s="124" t="s">
        <v>1508</v>
      </c>
      <c r="E42" s="124"/>
      <c r="F42" s="179"/>
      <c r="G42" s="128">
        <f>+G41</f>
        <v>3515200000</v>
      </c>
      <c r="H42" s="128">
        <f>+H41</f>
        <v>5200000</v>
      </c>
      <c r="I42" s="126"/>
    </row>
    <row r="43" spans="1:10">
      <c r="B43" s="127"/>
      <c r="C43" s="124" t="s">
        <v>918</v>
      </c>
      <c r="D43" s="124" t="s">
        <v>1508</v>
      </c>
      <c r="E43" s="124"/>
      <c r="F43" s="179"/>
      <c r="G43" s="128">
        <f>+G42</f>
        <v>3515200000</v>
      </c>
      <c r="H43" s="128">
        <f>+H42</f>
        <v>5200000</v>
      </c>
      <c r="I43" s="126"/>
    </row>
    <row r="44" spans="1:10">
      <c r="A44" s="172"/>
      <c r="B44" s="127"/>
      <c r="C44" s="124" t="s">
        <v>910</v>
      </c>
      <c r="D44" s="124" t="s">
        <v>1508</v>
      </c>
      <c r="E44" s="124"/>
      <c r="F44" s="179"/>
      <c r="G44" s="128">
        <f>+G35+G43</f>
        <v>3551200000</v>
      </c>
      <c r="H44" s="128">
        <f>+H35+H43</f>
        <v>61200000</v>
      </c>
      <c r="I44" s="126"/>
    </row>
    <row r="45" spans="1:10">
      <c r="A45" s="172"/>
      <c r="B45" s="117">
        <v>113</v>
      </c>
      <c r="C45" s="87" t="s">
        <v>919</v>
      </c>
      <c r="D45" s="87" t="s">
        <v>1508</v>
      </c>
      <c r="E45" s="87" t="s">
        <v>879</v>
      </c>
      <c r="F45" s="121"/>
      <c r="I45" s="122"/>
    </row>
    <row r="46" spans="1:10">
      <c r="A46" s="172"/>
      <c r="B46" s="117">
        <v>1131</v>
      </c>
      <c r="C46" s="87" t="s">
        <v>920</v>
      </c>
      <c r="D46" s="87" t="s">
        <v>1508</v>
      </c>
      <c r="E46" s="87" t="s">
        <v>879</v>
      </c>
      <c r="F46" s="121"/>
      <c r="I46" s="122"/>
    </row>
    <row r="47" spans="1:10">
      <c r="A47" s="172"/>
      <c r="B47" s="117">
        <v>11311</v>
      </c>
      <c r="C47" s="87" t="s">
        <v>921</v>
      </c>
      <c r="D47" s="87" t="s">
        <v>1508</v>
      </c>
      <c r="E47" s="87" t="s">
        <v>879</v>
      </c>
      <c r="F47" s="121"/>
      <c r="I47" s="122"/>
    </row>
    <row r="48" spans="1:10">
      <c r="A48" s="172"/>
      <c r="B48" s="117">
        <v>113111</v>
      </c>
      <c r="C48" s="87" t="s">
        <v>922</v>
      </c>
      <c r="D48" s="87" t="s">
        <v>1508</v>
      </c>
      <c r="E48" s="87" t="s">
        <v>879</v>
      </c>
      <c r="F48" s="121"/>
      <c r="I48" s="122"/>
    </row>
    <row r="49" spans="1:9">
      <c r="A49" s="172"/>
      <c r="B49" s="117">
        <v>1131111</v>
      </c>
      <c r="C49" s="87" t="s">
        <v>923</v>
      </c>
      <c r="D49" s="87" t="s">
        <v>1508</v>
      </c>
      <c r="E49" s="87" t="s">
        <v>886</v>
      </c>
      <c r="F49" s="121"/>
      <c r="G49" s="87">
        <v>0</v>
      </c>
      <c r="H49" s="87">
        <v>0</v>
      </c>
      <c r="I49" s="123" t="s">
        <v>924</v>
      </c>
    </row>
    <row r="50" spans="1:9">
      <c r="A50" s="172"/>
      <c r="B50" s="117">
        <v>1131112</v>
      </c>
      <c r="C50" s="87" t="s">
        <v>925</v>
      </c>
      <c r="D50" s="87" t="s">
        <v>1508</v>
      </c>
      <c r="E50" s="87" t="s">
        <v>886</v>
      </c>
      <c r="F50" s="121"/>
      <c r="G50" s="87">
        <v>0</v>
      </c>
      <c r="H50" s="87">
        <v>0</v>
      </c>
      <c r="I50" s="123" t="s">
        <v>924</v>
      </c>
    </row>
    <row r="51" spans="1:9">
      <c r="A51" s="172"/>
      <c r="B51" s="117">
        <v>1131113</v>
      </c>
      <c r="C51" s="87" t="s">
        <v>926</v>
      </c>
      <c r="D51" s="87" t="s">
        <v>1508</v>
      </c>
      <c r="E51" s="87" t="s">
        <v>886</v>
      </c>
      <c r="F51" s="121">
        <v>5</v>
      </c>
      <c r="G51" s="87">
        <v>27750000</v>
      </c>
      <c r="H51" s="87">
        <v>27750000</v>
      </c>
      <c r="I51" s="123" t="s">
        <v>924</v>
      </c>
    </row>
    <row r="52" spans="1:9">
      <c r="A52" s="172"/>
      <c r="B52" s="124"/>
      <c r="C52" s="125" t="s">
        <v>927</v>
      </c>
      <c r="D52" s="125" t="s">
        <v>1508</v>
      </c>
      <c r="E52" s="125"/>
      <c r="F52" s="178"/>
      <c r="G52" s="125">
        <f>+SUM(G49:G51)</f>
        <v>27750000</v>
      </c>
      <c r="H52" s="125">
        <f>+SUM(H49:H51)</f>
        <v>27750000</v>
      </c>
      <c r="I52" s="126"/>
    </row>
    <row r="53" spans="1:9">
      <c r="A53" s="172"/>
      <c r="B53" s="117">
        <v>113112</v>
      </c>
      <c r="C53" s="87" t="s">
        <v>928</v>
      </c>
      <c r="D53" s="87" t="s">
        <v>1508</v>
      </c>
      <c r="E53" s="87" t="s">
        <v>879</v>
      </c>
      <c r="F53" s="121"/>
      <c r="I53" s="122"/>
    </row>
    <row r="54" spans="1:9">
      <c r="A54" s="172"/>
      <c r="B54" s="117">
        <v>11311206</v>
      </c>
      <c r="C54" s="87" t="s">
        <v>929</v>
      </c>
      <c r="D54" s="87" t="s">
        <v>1508</v>
      </c>
      <c r="E54" s="87" t="s">
        <v>886</v>
      </c>
      <c r="F54" s="121">
        <v>6</v>
      </c>
      <c r="G54" s="87">
        <v>0</v>
      </c>
      <c r="H54" s="87">
        <v>6845175</v>
      </c>
      <c r="I54" s="123" t="s">
        <v>930</v>
      </c>
    </row>
    <row r="55" spans="1:9">
      <c r="A55" s="172"/>
      <c r="B55" s="117">
        <v>11311211</v>
      </c>
      <c r="C55" s="87" t="s">
        <v>931</v>
      </c>
      <c r="D55" s="87" t="s">
        <v>1508</v>
      </c>
      <c r="E55" s="87" t="s">
        <v>886</v>
      </c>
      <c r="F55" s="121">
        <v>6</v>
      </c>
      <c r="G55" s="87">
        <v>6423130</v>
      </c>
      <c r="H55" s="87">
        <v>7636799</v>
      </c>
      <c r="I55" s="123" t="s">
        <v>930</v>
      </c>
    </row>
    <row r="56" spans="1:9">
      <c r="A56" s="172"/>
      <c r="B56" s="117">
        <v>11311213</v>
      </c>
      <c r="C56" s="87" t="s">
        <v>932</v>
      </c>
      <c r="D56" s="87" t="s">
        <v>1508</v>
      </c>
      <c r="E56" s="87" t="s">
        <v>886</v>
      </c>
      <c r="F56" s="121">
        <v>6</v>
      </c>
      <c r="G56" s="87">
        <v>715144</v>
      </c>
      <c r="H56" s="87">
        <v>141827</v>
      </c>
      <c r="I56" s="123" t="s">
        <v>930</v>
      </c>
    </row>
    <row r="57" spans="1:9">
      <c r="A57" s="172"/>
      <c r="B57" s="124"/>
      <c r="C57" s="125" t="s">
        <v>933</v>
      </c>
      <c r="D57" s="125" t="s">
        <v>1508</v>
      </c>
      <c r="E57" s="125"/>
      <c r="F57" s="178"/>
      <c r="G57" s="125">
        <f>+SUM(G54:G56)</f>
        <v>7138274</v>
      </c>
      <c r="H57" s="125">
        <f>+SUM(H54:H56)</f>
        <v>14623801</v>
      </c>
      <c r="I57" s="126"/>
    </row>
    <row r="58" spans="1:9">
      <c r="A58" s="172"/>
      <c r="B58" s="117">
        <v>113113</v>
      </c>
      <c r="C58" s="87" t="s">
        <v>934</v>
      </c>
      <c r="D58" s="87" t="s">
        <v>1508</v>
      </c>
      <c r="E58" s="87" t="s">
        <v>879</v>
      </c>
      <c r="F58" s="121"/>
      <c r="I58" s="122"/>
    </row>
    <row r="59" spans="1:9">
      <c r="A59" s="172"/>
      <c r="B59" s="117">
        <v>1131131</v>
      </c>
      <c r="C59" s="87" t="s">
        <v>935</v>
      </c>
      <c r="D59" s="87" t="s">
        <v>1508</v>
      </c>
      <c r="E59" s="87" t="s">
        <v>886</v>
      </c>
      <c r="F59" s="121"/>
      <c r="G59" s="87">
        <v>0</v>
      </c>
      <c r="H59" s="87">
        <v>901290</v>
      </c>
      <c r="I59" s="123" t="s">
        <v>936</v>
      </c>
    </row>
    <row r="60" spans="1:9">
      <c r="A60" s="172"/>
      <c r="B60" s="117">
        <v>1131133</v>
      </c>
      <c r="C60" s="87" t="s">
        <v>937</v>
      </c>
      <c r="D60" s="87" t="s">
        <v>1508</v>
      </c>
      <c r="E60" s="87" t="s">
        <v>886</v>
      </c>
      <c r="F60" s="121">
        <v>6</v>
      </c>
      <c r="G60" s="87">
        <v>0</v>
      </c>
      <c r="H60" s="87">
        <v>1565928</v>
      </c>
      <c r="I60" s="123" t="s">
        <v>936</v>
      </c>
    </row>
    <row r="61" spans="1:9">
      <c r="A61" s="172"/>
      <c r="B61" s="117">
        <v>1131134</v>
      </c>
      <c r="C61" s="87" t="s">
        <v>938</v>
      </c>
      <c r="D61" s="87" t="s">
        <v>1508</v>
      </c>
      <c r="E61" s="87" t="s">
        <v>886</v>
      </c>
      <c r="F61" s="121">
        <v>6</v>
      </c>
      <c r="G61" s="87">
        <v>1006644</v>
      </c>
      <c r="H61" s="87">
        <v>1006644</v>
      </c>
      <c r="I61" s="123" t="s">
        <v>936</v>
      </c>
    </row>
    <row r="62" spans="1:9">
      <c r="A62" s="172"/>
      <c r="B62" s="117">
        <v>1131135</v>
      </c>
      <c r="C62" s="87" t="s">
        <v>939</v>
      </c>
      <c r="D62" s="87" t="s">
        <v>1508</v>
      </c>
      <c r="E62" s="87" t="s">
        <v>886</v>
      </c>
      <c r="F62" s="121">
        <v>6</v>
      </c>
      <c r="G62" s="87">
        <v>130000</v>
      </c>
      <c r="H62" s="87">
        <v>130000</v>
      </c>
      <c r="I62" s="123" t="s">
        <v>936</v>
      </c>
    </row>
    <row r="63" spans="1:9">
      <c r="A63" s="172"/>
      <c r="B63" s="124"/>
      <c r="C63" s="125" t="s">
        <v>940</v>
      </c>
      <c r="D63" s="125" t="s">
        <v>1508</v>
      </c>
      <c r="E63" s="125"/>
      <c r="F63" s="178"/>
      <c r="G63" s="125">
        <f>+SUM(G59:G62)</f>
        <v>1136644</v>
      </c>
      <c r="H63" s="125">
        <f>+SUM(H59:H62)</f>
        <v>3603862</v>
      </c>
      <c r="I63" s="126"/>
    </row>
    <row r="64" spans="1:9">
      <c r="A64" s="172"/>
      <c r="B64" s="117">
        <v>113114</v>
      </c>
      <c r="C64" s="87" t="s">
        <v>941</v>
      </c>
      <c r="D64" s="87" t="s">
        <v>1508</v>
      </c>
      <c r="E64" s="87" t="s">
        <v>879</v>
      </c>
      <c r="F64" s="121"/>
      <c r="I64" s="122"/>
    </row>
    <row r="65" spans="1:9">
      <c r="A65" s="172"/>
      <c r="B65" s="117">
        <v>11311402</v>
      </c>
      <c r="C65" s="87" t="s">
        <v>942</v>
      </c>
      <c r="D65" s="87" t="s">
        <v>1508</v>
      </c>
      <c r="E65" s="87" t="s">
        <v>886</v>
      </c>
      <c r="F65" s="121">
        <v>6</v>
      </c>
      <c r="G65" s="87">
        <v>24919470</v>
      </c>
      <c r="H65" s="87">
        <v>0</v>
      </c>
      <c r="I65" s="123" t="s">
        <v>943</v>
      </c>
    </row>
    <row r="66" spans="1:9">
      <c r="A66" s="172"/>
      <c r="B66" s="117">
        <v>11311406</v>
      </c>
      <c r="C66" s="87" t="s">
        <v>1587</v>
      </c>
      <c r="D66" s="87" t="s">
        <v>1508</v>
      </c>
      <c r="E66" s="87" t="s">
        <v>886</v>
      </c>
      <c r="F66" s="121">
        <v>6</v>
      </c>
      <c r="G66" s="175">
        <v>47556459</v>
      </c>
      <c r="H66" s="87">
        <v>0</v>
      </c>
      <c r="I66" s="123" t="s">
        <v>943</v>
      </c>
    </row>
    <row r="67" spans="1:9">
      <c r="A67" s="172"/>
      <c r="B67" s="117">
        <v>11311415</v>
      </c>
      <c r="C67" s="87" t="s">
        <v>944</v>
      </c>
      <c r="D67" s="87" t="s">
        <v>1508</v>
      </c>
      <c r="E67" s="87" t="s">
        <v>886</v>
      </c>
      <c r="F67" s="121"/>
      <c r="G67" s="87">
        <v>0</v>
      </c>
      <c r="H67" s="87">
        <v>0</v>
      </c>
      <c r="I67" s="123" t="s">
        <v>943</v>
      </c>
    </row>
    <row r="68" spans="1:9">
      <c r="A68" s="172"/>
      <c r="B68" s="117">
        <v>11311416</v>
      </c>
      <c r="C68" s="87" t="s">
        <v>946</v>
      </c>
      <c r="D68" s="87" t="s">
        <v>1508</v>
      </c>
      <c r="E68" s="87" t="s">
        <v>886</v>
      </c>
      <c r="F68" s="121"/>
      <c r="G68" s="87">
        <v>0</v>
      </c>
      <c r="H68" s="87">
        <v>0</v>
      </c>
      <c r="I68" s="123" t="s">
        <v>943</v>
      </c>
    </row>
    <row r="69" spans="1:9">
      <c r="A69" s="172"/>
      <c r="B69" s="124"/>
      <c r="C69" s="125" t="s">
        <v>947</v>
      </c>
      <c r="D69" s="125" t="s">
        <v>1508</v>
      </c>
      <c r="E69" s="125"/>
      <c r="F69" s="178"/>
      <c r="G69" s="125">
        <f>+SUM(G65:G68)</f>
        <v>72475929</v>
      </c>
      <c r="H69" s="125">
        <f>+SUM(H65:H68)</f>
        <v>0</v>
      </c>
      <c r="I69" s="126"/>
    </row>
    <row r="70" spans="1:9">
      <c r="A70" s="172"/>
      <c r="B70" s="124"/>
      <c r="C70" s="125" t="s">
        <v>948</v>
      </c>
      <c r="D70" s="125" t="s">
        <v>1508</v>
      </c>
      <c r="E70" s="125"/>
      <c r="F70" s="178"/>
      <c r="G70" s="125">
        <f>+G52+G57+G63+G69</f>
        <v>108500847</v>
      </c>
      <c r="H70" s="125">
        <f>+H52+H57+H63+H69</f>
        <v>45977663</v>
      </c>
      <c r="I70" s="126"/>
    </row>
    <row r="71" spans="1:9">
      <c r="A71" s="172"/>
      <c r="B71" s="117">
        <v>11312</v>
      </c>
      <c r="C71" s="87" t="s">
        <v>949</v>
      </c>
      <c r="D71" s="87" t="s">
        <v>1508</v>
      </c>
      <c r="E71" s="87" t="s">
        <v>879</v>
      </c>
      <c r="F71" s="121"/>
      <c r="I71" s="122"/>
    </row>
    <row r="72" spans="1:9">
      <c r="A72" s="172"/>
      <c r="B72" s="117">
        <v>113121</v>
      </c>
      <c r="C72" s="87" t="s">
        <v>950</v>
      </c>
      <c r="D72" s="87" t="s">
        <v>1508</v>
      </c>
      <c r="E72" s="87" t="s">
        <v>879</v>
      </c>
      <c r="F72" s="121"/>
      <c r="I72" s="122"/>
    </row>
    <row r="73" spans="1:9">
      <c r="A73" s="172"/>
      <c r="B73" s="117">
        <v>1131211</v>
      </c>
      <c r="C73" s="87" t="s">
        <v>951</v>
      </c>
      <c r="D73" s="87" t="s">
        <v>1508</v>
      </c>
      <c r="E73" s="87" t="s">
        <v>886</v>
      </c>
      <c r="F73" s="121">
        <v>6</v>
      </c>
      <c r="G73" s="87">
        <v>37438598</v>
      </c>
      <c r="H73" s="87">
        <v>85837872</v>
      </c>
      <c r="I73" s="123" t="s">
        <v>952</v>
      </c>
    </row>
    <row r="74" spans="1:9">
      <c r="A74" s="172"/>
      <c r="B74" s="117">
        <v>1131214</v>
      </c>
      <c r="C74" s="87" t="s">
        <v>953</v>
      </c>
      <c r="D74" s="87" t="s">
        <v>1508</v>
      </c>
      <c r="E74" s="87" t="s">
        <v>886</v>
      </c>
      <c r="F74" s="121">
        <v>6</v>
      </c>
      <c r="G74" s="87">
        <v>12296372</v>
      </c>
      <c r="H74" s="87">
        <v>12296372</v>
      </c>
      <c r="I74" s="123" t="s">
        <v>952</v>
      </c>
    </row>
    <row r="75" spans="1:9">
      <c r="A75" s="172"/>
      <c r="B75" s="124"/>
      <c r="C75" s="125" t="s">
        <v>954</v>
      </c>
      <c r="D75" s="125" t="s">
        <v>1508</v>
      </c>
      <c r="E75" s="125"/>
      <c r="F75" s="178"/>
      <c r="G75" s="125">
        <f>+SUM(G73:G74)</f>
        <v>49734970</v>
      </c>
      <c r="H75" s="125">
        <f>+SUM(H73:H74)</f>
        <v>98134244</v>
      </c>
      <c r="I75" s="126"/>
    </row>
    <row r="76" spans="1:9">
      <c r="A76" s="172"/>
      <c r="B76" s="117">
        <v>113122</v>
      </c>
      <c r="C76" s="87" t="s">
        <v>955</v>
      </c>
      <c r="D76" s="87" t="s">
        <v>1508</v>
      </c>
      <c r="E76" s="87" t="s">
        <v>879</v>
      </c>
      <c r="F76" s="121"/>
      <c r="I76" s="122"/>
    </row>
    <row r="77" spans="1:9">
      <c r="A77" s="172"/>
      <c r="B77" s="117">
        <v>1131221</v>
      </c>
      <c r="C77" s="87" t="s">
        <v>956</v>
      </c>
      <c r="D77" s="87" t="s">
        <v>1508</v>
      </c>
      <c r="E77" s="87" t="s">
        <v>886</v>
      </c>
      <c r="F77" s="121">
        <v>6</v>
      </c>
      <c r="G77" s="87">
        <v>254901052</v>
      </c>
      <c r="H77" s="87">
        <v>278683680</v>
      </c>
      <c r="I77" s="123" t="s">
        <v>957</v>
      </c>
    </row>
    <row r="78" spans="1:9">
      <c r="A78" s="172"/>
      <c r="B78" s="124"/>
      <c r="C78" s="125" t="s">
        <v>958</v>
      </c>
      <c r="D78" s="125" t="s">
        <v>1508</v>
      </c>
      <c r="E78" s="125"/>
      <c r="F78" s="178"/>
      <c r="G78" s="125">
        <f>+SUM(G77)</f>
        <v>254901052</v>
      </c>
      <c r="H78" s="125">
        <f>+SUM(H77)</f>
        <v>278683680</v>
      </c>
      <c r="I78" s="126"/>
    </row>
    <row r="79" spans="1:9">
      <c r="A79" s="172"/>
      <c r="B79" s="117">
        <v>113123</v>
      </c>
      <c r="C79" s="87" t="s">
        <v>959</v>
      </c>
      <c r="D79" s="87" t="s">
        <v>1508</v>
      </c>
      <c r="E79" s="87" t="s">
        <v>879</v>
      </c>
      <c r="F79" s="121"/>
      <c r="I79" s="122"/>
    </row>
    <row r="80" spans="1:9">
      <c r="A80" s="172"/>
      <c r="B80" s="117">
        <v>1131231</v>
      </c>
      <c r="C80" s="87" t="s">
        <v>960</v>
      </c>
      <c r="D80" s="87" t="s">
        <v>1508</v>
      </c>
      <c r="E80" s="87" t="s">
        <v>886</v>
      </c>
      <c r="F80" s="121">
        <v>6</v>
      </c>
      <c r="G80" s="87">
        <v>2880000</v>
      </c>
      <c r="H80" s="87">
        <v>2880000</v>
      </c>
      <c r="I80" s="123" t="s">
        <v>961</v>
      </c>
    </row>
    <row r="81" spans="1:9">
      <c r="A81" s="172"/>
      <c r="B81" s="124"/>
      <c r="C81" s="125" t="s">
        <v>962</v>
      </c>
      <c r="D81" s="125" t="s">
        <v>1508</v>
      </c>
      <c r="E81" s="125"/>
      <c r="F81" s="178"/>
      <c r="G81" s="125">
        <f>+SUM(G80)</f>
        <v>2880000</v>
      </c>
      <c r="H81" s="125">
        <f>+SUM(H80)</f>
        <v>2880000</v>
      </c>
      <c r="I81" s="126"/>
    </row>
    <row r="82" spans="1:9">
      <c r="A82" s="172"/>
      <c r="B82" s="124"/>
      <c r="C82" s="125" t="s">
        <v>963</v>
      </c>
      <c r="D82" s="125" t="s">
        <v>1508</v>
      </c>
      <c r="E82" s="125"/>
      <c r="F82" s="178"/>
      <c r="G82" s="125">
        <f>+G75+G78+G81</f>
        <v>307516022</v>
      </c>
      <c r="H82" s="125">
        <f>+H75+H78+H81</f>
        <v>379697924</v>
      </c>
      <c r="I82" s="126"/>
    </row>
    <row r="83" spans="1:9">
      <c r="B83" s="124"/>
      <c r="C83" s="125" t="s">
        <v>964</v>
      </c>
      <c r="D83" s="125" t="s">
        <v>1508</v>
      </c>
      <c r="E83" s="125"/>
      <c r="F83" s="178"/>
      <c r="G83" s="125">
        <f>+G82+G70</f>
        <v>416016869</v>
      </c>
      <c r="H83" s="125">
        <f>+H82+H70</f>
        <v>425675587</v>
      </c>
      <c r="I83" s="126"/>
    </row>
    <row r="84" spans="1:9">
      <c r="B84" s="124"/>
      <c r="C84" s="125" t="s">
        <v>965</v>
      </c>
      <c r="D84" s="125" t="s">
        <v>1508</v>
      </c>
      <c r="E84" s="125"/>
      <c r="F84" s="178"/>
      <c r="G84" s="125">
        <f>+G83</f>
        <v>416016869</v>
      </c>
      <c r="H84" s="125">
        <f>+H83</f>
        <v>425675587</v>
      </c>
      <c r="I84" s="126"/>
    </row>
    <row r="85" spans="1:9">
      <c r="B85" s="117">
        <v>114</v>
      </c>
      <c r="C85" s="87" t="s">
        <v>966</v>
      </c>
      <c r="D85" s="87" t="s">
        <v>1508</v>
      </c>
      <c r="E85" s="87" t="s">
        <v>879</v>
      </c>
      <c r="F85" s="121"/>
      <c r="I85" s="122"/>
    </row>
    <row r="86" spans="1:9">
      <c r="B86" s="117">
        <v>1142</v>
      </c>
      <c r="C86" s="87" t="s">
        <v>967</v>
      </c>
      <c r="D86" s="87" t="s">
        <v>1508</v>
      </c>
      <c r="E86" s="87" t="s">
        <v>879</v>
      </c>
      <c r="F86" s="121"/>
      <c r="I86" s="122"/>
    </row>
    <row r="87" spans="1:9">
      <c r="B87" s="117">
        <v>11421</v>
      </c>
      <c r="C87" s="87" t="s">
        <v>968</v>
      </c>
      <c r="D87" s="87" t="s">
        <v>1508</v>
      </c>
      <c r="E87" s="87" t="s">
        <v>879</v>
      </c>
      <c r="F87" s="121"/>
      <c r="I87" s="122"/>
    </row>
    <row r="88" spans="1:9">
      <c r="B88" s="117">
        <v>114211</v>
      </c>
      <c r="C88" s="87" t="s">
        <v>969</v>
      </c>
      <c r="D88" s="87" t="s">
        <v>1508</v>
      </c>
      <c r="E88" s="87" t="s">
        <v>879</v>
      </c>
      <c r="F88" s="121"/>
      <c r="I88" s="122"/>
    </row>
    <row r="89" spans="1:9">
      <c r="B89" s="117">
        <v>11421101</v>
      </c>
      <c r="C89" s="87" t="s">
        <v>970</v>
      </c>
      <c r="D89" s="87" t="s">
        <v>1508</v>
      </c>
      <c r="E89" s="87" t="s">
        <v>886</v>
      </c>
      <c r="F89" s="121"/>
      <c r="G89" s="87">
        <v>0</v>
      </c>
      <c r="H89" s="87">
        <v>0</v>
      </c>
      <c r="I89" s="123" t="s">
        <v>971</v>
      </c>
    </row>
    <row r="90" spans="1:9">
      <c r="B90" s="117">
        <v>11421102</v>
      </c>
      <c r="C90" s="87" t="s">
        <v>972</v>
      </c>
      <c r="D90" s="87" t="s">
        <v>1508</v>
      </c>
      <c r="E90" s="87" t="s">
        <v>886</v>
      </c>
      <c r="F90" s="121"/>
      <c r="G90" s="87">
        <v>0</v>
      </c>
      <c r="H90" s="87">
        <v>0</v>
      </c>
      <c r="I90" s="123" t="s">
        <v>971</v>
      </c>
    </row>
    <row r="91" spans="1:9">
      <c r="B91" s="117">
        <v>11421103</v>
      </c>
      <c r="C91" s="87" t="s">
        <v>973</v>
      </c>
      <c r="D91" s="87" t="s">
        <v>1508</v>
      </c>
      <c r="E91" s="87" t="s">
        <v>886</v>
      </c>
      <c r="F91" s="121"/>
      <c r="G91" s="87">
        <v>0</v>
      </c>
      <c r="H91" s="87">
        <v>0</v>
      </c>
      <c r="I91" s="123" t="s">
        <v>971</v>
      </c>
    </row>
    <row r="92" spans="1:9">
      <c r="B92" s="117">
        <v>11421104</v>
      </c>
      <c r="C92" s="87" t="s">
        <v>974</v>
      </c>
      <c r="D92" s="87" t="s">
        <v>1508</v>
      </c>
      <c r="E92" s="87" t="s">
        <v>886</v>
      </c>
      <c r="F92" s="121"/>
      <c r="G92" s="87">
        <v>0</v>
      </c>
      <c r="H92" s="87">
        <v>0</v>
      </c>
      <c r="I92" s="123" t="s">
        <v>971</v>
      </c>
    </row>
    <row r="93" spans="1:9">
      <c r="B93" s="117">
        <v>11421105</v>
      </c>
      <c r="C93" s="87" t="s">
        <v>975</v>
      </c>
      <c r="D93" s="87" t="s">
        <v>1508</v>
      </c>
      <c r="E93" s="87" t="s">
        <v>886</v>
      </c>
      <c r="F93" s="121"/>
      <c r="G93" s="87">
        <v>0</v>
      </c>
      <c r="H93" s="87">
        <v>0</v>
      </c>
      <c r="I93" s="123" t="s">
        <v>971</v>
      </c>
    </row>
    <row r="94" spans="1:9">
      <c r="B94" s="117">
        <v>11421106</v>
      </c>
      <c r="C94" s="87" t="s">
        <v>976</v>
      </c>
      <c r="D94" s="87" t="s">
        <v>1508</v>
      </c>
      <c r="E94" s="87" t="s">
        <v>886</v>
      </c>
      <c r="F94" s="121"/>
      <c r="G94" s="87">
        <v>0</v>
      </c>
      <c r="H94" s="87">
        <v>0</v>
      </c>
      <c r="I94" s="123" t="s">
        <v>971</v>
      </c>
    </row>
    <row r="95" spans="1:9">
      <c r="B95" s="117">
        <v>11421107</v>
      </c>
      <c r="C95" s="87" t="s">
        <v>977</v>
      </c>
      <c r="D95" s="87" t="s">
        <v>1508</v>
      </c>
      <c r="E95" s="87" t="s">
        <v>886</v>
      </c>
      <c r="F95" s="121"/>
      <c r="G95" s="87">
        <v>0</v>
      </c>
      <c r="H95" s="87">
        <v>0</v>
      </c>
      <c r="I95" s="123" t="s">
        <v>971</v>
      </c>
    </row>
    <row r="96" spans="1:9">
      <c r="B96" s="117">
        <v>11421198</v>
      </c>
      <c r="C96" s="87" t="s">
        <v>978</v>
      </c>
      <c r="D96" s="87" t="s">
        <v>1508</v>
      </c>
      <c r="E96" s="87" t="s">
        <v>886</v>
      </c>
      <c r="F96" s="121"/>
      <c r="G96" s="87">
        <v>0</v>
      </c>
      <c r="H96" s="87">
        <v>0</v>
      </c>
      <c r="I96" s="123" t="s">
        <v>971</v>
      </c>
    </row>
    <row r="97" spans="2:9">
      <c r="B97" s="117">
        <v>11421199</v>
      </c>
      <c r="C97" s="87" t="s">
        <v>979</v>
      </c>
      <c r="D97" s="87" t="s">
        <v>1508</v>
      </c>
      <c r="E97" s="87" t="s">
        <v>886</v>
      </c>
      <c r="F97" s="121"/>
      <c r="G97" s="87">
        <v>0</v>
      </c>
      <c r="H97" s="87">
        <v>0</v>
      </c>
      <c r="I97" s="123" t="s">
        <v>971</v>
      </c>
    </row>
    <row r="98" spans="2:9">
      <c r="B98" s="124"/>
      <c r="C98" s="125" t="s">
        <v>980</v>
      </c>
      <c r="D98" s="125" t="s">
        <v>1508</v>
      </c>
      <c r="E98" s="125"/>
      <c r="F98" s="178"/>
      <c r="G98" s="125">
        <f>+SUM(G89:G97)</f>
        <v>0</v>
      </c>
      <c r="H98" s="125">
        <f>+SUM(H89:H97)</f>
        <v>0</v>
      </c>
      <c r="I98" s="126"/>
    </row>
    <row r="99" spans="2:9">
      <c r="B99" s="117">
        <v>114213</v>
      </c>
      <c r="C99" s="87" t="s">
        <v>981</v>
      </c>
      <c r="D99" s="87" t="s">
        <v>1508</v>
      </c>
      <c r="E99" s="87" t="s">
        <v>879</v>
      </c>
      <c r="F99" s="121"/>
      <c r="I99" s="122"/>
    </row>
    <row r="100" spans="2:9">
      <c r="B100" s="117">
        <v>11421301</v>
      </c>
      <c r="C100" s="87" t="s">
        <v>982</v>
      </c>
      <c r="D100" s="87" t="s">
        <v>1508</v>
      </c>
      <c r="E100" s="87" t="s">
        <v>886</v>
      </c>
      <c r="F100" s="121"/>
      <c r="G100" s="87">
        <v>0</v>
      </c>
      <c r="H100" s="87">
        <v>0</v>
      </c>
      <c r="I100" s="123" t="s">
        <v>971</v>
      </c>
    </row>
    <row r="101" spans="2:9">
      <c r="B101" s="117">
        <v>11421302</v>
      </c>
      <c r="C101" s="87" t="s">
        <v>983</v>
      </c>
      <c r="D101" s="87" t="s">
        <v>1508</v>
      </c>
      <c r="E101" s="87" t="s">
        <v>886</v>
      </c>
      <c r="F101" s="121"/>
      <c r="G101" s="87">
        <v>0</v>
      </c>
      <c r="H101" s="87">
        <v>0</v>
      </c>
      <c r="I101" s="123" t="s">
        <v>971</v>
      </c>
    </row>
    <row r="102" spans="2:9">
      <c r="B102" s="117">
        <v>11421303</v>
      </c>
      <c r="C102" s="87" t="s">
        <v>984</v>
      </c>
      <c r="D102" s="87" t="s">
        <v>1508</v>
      </c>
      <c r="E102" s="87" t="s">
        <v>886</v>
      </c>
      <c r="F102" s="121"/>
      <c r="G102" s="87">
        <v>0</v>
      </c>
      <c r="H102" s="87">
        <v>0</v>
      </c>
      <c r="I102" s="123" t="s">
        <v>971</v>
      </c>
    </row>
    <row r="103" spans="2:9">
      <c r="B103" s="117">
        <v>11421304</v>
      </c>
      <c r="C103" s="87" t="s">
        <v>985</v>
      </c>
      <c r="D103" s="87" t="s">
        <v>1508</v>
      </c>
      <c r="E103" s="87" t="s">
        <v>886</v>
      </c>
      <c r="F103" s="121"/>
      <c r="G103" s="87">
        <v>0</v>
      </c>
      <c r="H103" s="87">
        <v>0</v>
      </c>
      <c r="I103" s="123" t="s">
        <v>971</v>
      </c>
    </row>
    <row r="104" spans="2:9">
      <c r="B104" s="117">
        <v>11421305</v>
      </c>
      <c r="C104" s="87" t="s">
        <v>986</v>
      </c>
      <c r="D104" s="87" t="s">
        <v>1508</v>
      </c>
      <c r="E104" s="87" t="s">
        <v>886</v>
      </c>
      <c r="F104" s="121"/>
      <c r="G104" s="87">
        <v>0</v>
      </c>
      <c r="H104" s="87">
        <v>0</v>
      </c>
      <c r="I104" s="123" t="s">
        <v>971</v>
      </c>
    </row>
    <row r="105" spans="2:9">
      <c r="B105" s="117">
        <v>11421306</v>
      </c>
      <c r="C105" s="87" t="s">
        <v>987</v>
      </c>
      <c r="D105" s="87" t="s">
        <v>1508</v>
      </c>
      <c r="E105" s="87" t="s">
        <v>886</v>
      </c>
      <c r="F105" s="121"/>
      <c r="G105" s="87">
        <v>0</v>
      </c>
      <c r="H105" s="87">
        <v>0</v>
      </c>
      <c r="I105" s="123" t="s">
        <v>971</v>
      </c>
    </row>
    <row r="106" spans="2:9">
      <c r="B106" s="117">
        <v>11421307</v>
      </c>
      <c r="C106" s="87" t="s">
        <v>988</v>
      </c>
      <c r="D106" s="87" t="s">
        <v>1508</v>
      </c>
      <c r="E106" s="87" t="s">
        <v>886</v>
      </c>
      <c r="F106" s="121"/>
      <c r="G106" s="87">
        <v>0</v>
      </c>
      <c r="H106" s="87">
        <v>0</v>
      </c>
      <c r="I106" s="123" t="s">
        <v>971</v>
      </c>
    </row>
    <row r="107" spans="2:9">
      <c r="B107" s="117">
        <v>11421308</v>
      </c>
      <c r="C107" s="87" t="s">
        <v>989</v>
      </c>
      <c r="D107" s="87" t="s">
        <v>1508</v>
      </c>
      <c r="E107" s="87" t="s">
        <v>886</v>
      </c>
      <c r="F107" s="121"/>
      <c r="G107" s="87">
        <v>0</v>
      </c>
      <c r="H107" s="87">
        <v>0</v>
      </c>
      <c r="I107" s="123" t="s">
        <v>971</v>
      </c>
    </row>
    <row r="108" spans="2:9">
      <c r="B108" s="117">
        <v>11421399</v>
      </c>
      <c r="C108" s="87" t="s">
        <v>990</v>
      </c>
      <c r="D108" s="87" t="s">
        <v>1508</v>
      </c>
      <c r="E108" s="87" t="s">
        <v>886</v>
      </c>
      <c r="F108" s="121"/>
      <c r="G108" s="87">
        <v>0</v>
      </c>
      <c r="H108" s="87">
        <v>0</v>
      </c>
      <c r="I108" s="123" t="s">
        <v>971</v>
      </c>
    </row>
    <row r="109" spans="2:9">
      <c r="B109" s="124"/>
      <c r="C109" s="125" t="s">
        <v>991</v>
      </c>
      <c r="D109" s="125" t="s">
        <v>1508</v>
      </c>
      <c r="E109" s="125"/>
      <c r="F109" s="178"/>
      <c r="G109" s="125">
        <f>SUM(G100:G108)</f>
        <v>0</v>
      </c>
      <c r="H109" s="125">
        <f>SUM(H100:H108)</f>
        <v>0</v>
      </c>
      <c r="I109" s="126"/>
    </row>
    <row r="110" spans="2:9">
      <c r="B110" s="117">
        <v>114214</v>
      </c>
      <c r="C110" s="87" t="s">
        <v>992</v>
      </c>
      <c r="D110" s="87" t="s">
        <v>1508</v>
      </c>
      <c r="E110" s="87" t="s">
        <v>879</v>
      </c>
      <c r="F110" s="121"/>
      <c r="I110" s="122"/>
    </row>
    <row r="111" spans="2:9">
      <c r="B111" s="117">
        <v>1142141</v>
      </c>
      <c r="C111" s="87" t="s">
        <v>993</v>
      </c>
      <c r="D111" s="87" t="s">
        <v>1508</v>
      </c>
      <c r="E111" s="87" t="s">
        <v>886</v>
      </c>
      <c r="F111" s="121"/>
      <c r="G111" s="87">
        <v>0</v>
      </c>
      <c r="H111" s="87">
        <v>0</v>
      </c>
      <c r="I111" s="123" t="s">
        <v>971</v>
      </c>
    </row>
    <row r="112" spans="2:9">
      <c r="B112" s="117">
        <v>11421499</v>
      </c>
      <c r="C112" s="87" t="s">
        <v>994</v>
      </c>
      <c r="D112" s="87" t="s">
        <v>1508</v>
      </c>
      <c r="E112" s="87" t="s">
        <v>886</v>
      </c>
      <c r="F112" s="121"/>
      <c r="G112" s="87">
        <v>0</v>
      </c>
      <c r="H112" s="87">
        <v>0</v>
      </c>
      <c r="I112" s="123" t="s">
        <v>971</v>
      </c>
    </row>
    <row r="113" spans="2:9">
      <c r="B113" s="124"/>
      <c r="C113" s="125" t="s">
        <v>995</v>
      </c>
      <c r="D113" s="125" t="s">
        <v>1508</v>
      </c>
      <c r="E113" s="125"/>
      <c r="F113" s="178"/>
      <c r="G113" s="125">
        <f>SUM(G111:G112)</f>
        <v>0</v>
      </c>
      <c r="H113" s="125">
        <f>SUM(H111:H112)</f>
        <v>0</v>
      </c>
      <c r="I113" s="126"/>
    </row>
    <row r="114" spans="2:9">
      <c r="B114" s="117">
        <v>114215</v>
      </c>
      <c r="C114" s="87" t="s">
        <v>996</v>
      </c>
      <c r="D114" s="87" t="s">
        <v>1508</v>
      </c>
      <c r="E114" s="87" t="s">
        <v>879</v>
      </c>
      <c r="F114" s="121"/>
      <c r="I114" s="122"/>
    </row>
    <row r="115" spans="2:9">
      <c r="B115" s="117">
        <v>11421501</v>
      </c>
      <c r="C115" s="87" t="s">
        <v>997</v>
      </c>
      <c r="D115" s="87" t="s">
        <v>1508</v>
      </c>
      <c r="E115" s="87" t="s">
        <v>886</v>
      </c>
      <c r="F115" s="121"/>
      <c r="G115" s="87">
        <v>0</v>
      </c>
      <c r="H115" s="87">
        <v>0</v>
      </c>
      <c r="I115" s="123" t="s">
        <v>971</v>
      </c>
    </row>
    <row r="116" spans="2:9">
      <c r="B116" s="117">
        <v>11421502</v>
      </c>
      <c r="C116" s="87" t="s">
        <v>998</v>
      </c>
      <c r="D116" s="87" t="s">
        <v>1508</v>
      </c>
      <c r="E116" s="87" t="s">
        <v>886</v>
      </c>
      <c r="F116" s="121"/>
      <c r="G116" s="87">
        <v>0</v>
      </c>
      <c r="H116" s="87">
        <v>0</v>
      </c>
      <c r="I116" s="123" t="s">
        <v>971</v>
      </c>
    </row>
    <row r="117" spans="2:9">
      <c r="B117" s="117">
        <v>11421503</v>
      </c>
      <c r="C117" s="87" t="s">
        <v>999</v>
      </c>
      <c r="D117" s="87" t="s">
        <v>1508</v>
      </c>
      <c r="E117" s="87" t="s">
        <v>886</v>
      </c>
      <c r="F117" s="121"/>
      <c r="G117" s="87">
        <v>0</v>
      </c>
      <c r="H117" s="87">
        <v>0</v>
      </c>
      <c r="I117" s="123" t="s">
        <v>971</v>
      </c>
    </row>
    <row r="118" spans="2:9">
      <c r="B118" s="124"/>
      <c r="C118" s="125" t="s">
        <v>1000</v>
      </c>
      <c r="D118" s="125" t="s">
        <v>1508</v>
      </c>
      <c r="E118" s="125"/>
      <c r="F118" s="178"/>
      <c r="G118" s="125">
        <f>SUM(G115:G117)</f>
        <v>0</v>
      </c>
      <c r="H118" s="125">
        <f>SUM(H115:H117)</f>
        <v>0</v>
      </c>
      <c r="I118" s="126"/>
    </row>
    <row r="119" spans="2:9">
      <c r="B119" s="117">
        <v>114216</v>
      </c>
      <c r="C119" s="87" t="s">
        <v>1001</v>
      </c>
      <c r="D119" s="87" t="s">
        <v>1508</v>
      </c>
      <c r="E119" s="87" t="s">
        <v>879</v>
      </c>
      <c r="F119" s="121"/>
      <c r="I119" s="122"/>
    </row>
    <row r="120" spans="2:9">
      <c r="B120" s="117">
        <v>11421601</v>
      </c>
      <c r="C120" s="87" t="s">
        <v>1002</v>
      </c>
      <c r="D120" s="87" t="s">
        <v>1508</v>
      </c>
      <c r="E120" s="87" t="s">
        <v>886</v>
      </c>
      <c r="F120" s="121"/>
      <c r="G120" s="87">
        <v>0</v>
      </c>
      <c r="H120" s="87">
        <v>0</v>
      </c>
      <c r="I120" s="123" t="s">
        <v>971</v>
      </c>
    </row>
    <row r="121" spans="2:9">
      <c r="B121" s="117">
        <v>11421602</v>
      </c>
      <c r="C121" s="87" t="s">
        <v>1003</v>
      </c>
      <c r="D121" s="87" t="s">
        <v>1508</v>
      </c>
      <c r="E121" s="87" t="s">
        <v>886</v>
      </c>
      <c r="F121" s="121"/>
      <c r="G121" s="87">
        <v>0</v>
      </c>
      <c r="H121" s="87">
        <v>0</v>
      </c>
      <c r="I121" s="123" t="s">
        <v>971</v>
      </c>
    </row>
    <row r="122" spans="2:9">
      <c r="B122" s="117">
        <v>11421603</v>
      </c>
      <c r="C122" s="87" t="s">
        <v>1004</v>
      </c>
      <c r="D122" s="87" t="s">
        <v>1508</v>
      </c>
      <c r="E122" s="87" t="s">
        <v>886</v>
      </c>
      <c r="F122" s="121"/>
      <c r="G122" s="87">
        <v>0</v>
      </c>
      <c r="H122" s="87">
        <v>0</v>
      </c>
      <c r="I122" s="123" t="s">
        <v>971</v>
      </c>
    </row>
    <row r="123" spans="2:9">
      <c r="B123" s="124"/>
      <c r="C123" s="125" t="s">
        <v>1005</v>
      </c>
      <c r="D123" s="125" t="s">
        <v>1508</v>
      </c>
      <c r="E123" s="125"/>
      <c r="F123" s="178"/>
      <c r="G123" s="125">
        <f>SUM(G120:G122)</f>
        <v>0</v>
      </c>
      <c r="H123" s="125">
        <f>SUM(H120:H122)</f>
        <v>0</v>
      </c>
      <c r="I123" s="126"/>
    </row>
    <row r="124" spans="2:9">
      <c r="B124" s="124"/>
      <c r="C124" s="125" t="s">
        <v>1006</v>
      </c>
      <c r="D124" s="125" t="s">
        <v>1508</v>
      </c>
      <c r="E124" s="125"/>
      <c r="F124" s="178"/>
      <c r="G124" s="125">
        <f>+G98+G113+G109+G118+G123</f>
        <v>0</v>
      </c>
      <c r="H124" s="125">
        <f>+H98+H113+H109+H118+H123</f>
        <v>0</v>
      </c>
      <c r="I124" s="126"/>
    </row>
    <row r="125" spans="2:9">
      <c r="B125" s="124"/>
      <c r="C125" s="125" t="s">
        <v>1007</v>
      </c>
      <c r="D125" s="125" t="s">
        <v>1508</v>
      </c>
      <c r="E125" s="125"/>
      <c r="F125" s="178"/>
      <c r="G125" s="125">
        <f>+G124</f>
        <v>0</v>
      </c>
      <c r="H125" s="125">
        <f>+H124</f>
        <v>0</v>
      </c>
      <c r="I125" s="126"/>
    </row>
    <row r="126" spans="2:9">
      <c r="B126" s="124"/>
      <c r="C126" s="125" t="s">
        <v>1008</v>
      </c>
      <c r="D126" s="125" t="s">
        <v>1508</v>
      </c>
      <c r="E126" s="125"/>
      <c r="F126" s="178"/>
      <c r="G126" s="125">
        <f>+G125</f>
        <v>0</v>
      </c>
      <c r="H126" s="125">
        <f>+H125</f>
        <v>0</v>
      </c>
      <c r="I126" s="126"/>
    </row>
    <row r="127" spans="2:9">
      <c r="B127" s="117">
        <v>115</v>
      </c>
      <c r="C127" s="87" t="s">
        <v>1588</v>
      </c>
      <c r="D127" s="87" t="s">
        <v>1508</v>
      </c>
      <c r="E127" s="87" t="s">
        <v>879</v>
      </c>
      <c r="F127" s="121"/>
      <c r="I127" s="123"/>
    </row>
    <row r="128" spans="2:9">
      <c r="B128" s="117">
        <v>1151</v>
      </c>
      <c r="C128" s="87" t="s">
        <v>1589</v>
      </c>
      <c r="D128" s="87" t="s">
        <v>1508</v>
      </c>
      <c r="E128" s="87" t="s">
        <v>879</v>
      </c>
      <c r="F128" s="121"/>
      <c r="I128" s="123"/>
    </row>
    <row r="129" spans="2:9">
      <c r="B129" s="117">
        <v>11511</v>
      </c>
      <c r="C129" s="87" t="s">
        <v>1590</v>
      </c>
      <c r="D129" s="87" t="s">
        <v>1508</v>
      </c>
      <c r="E129" s="87" t="s">
        <v>879</v>
      </c>
      <c r="F129" s="121"/>
      <c r="I129" s="123"/>
    </row>
    <row r="130" spans="2:9">
      <c r="B130" s="117">
        <v>115111</v>
      </c>
      <c r="C130" s="87" t="s">
        <v>1591</v>
      </c>
      <c r="D130" s="87" t="s">
        <v>1508</v>
      </c>
      <c r="E130" s="87" t="s">
        <v>879</v>
      </c>
      <c r="F130" s="121"/>
      <c r="I130" s="123"/>
    </row>
    <row r="131" spans="2:9">
      <c r="B131" s="117">
        <v>1151111</v>
      </c>
      <c r="C131" s="87" t="s">
        <v>1592</v>
      </c>
      <c r="D131" s="87" t="s">
        <v>1508</v>
      </c>
      <c r="E131" s="87" t="s">
        <v>886</v>
      </c>
      <c r="F131" s="121">
        <v>6</v>
      </c>
      <c r="G131" s="175">
        <f>+IFERROR(VLOOKUP([3]!Tabla7[[#This Row],[CUENTA]],#REF!,5,0),0)</f>
        <v>0</v>
      </c>
      <c r="H131" s="87">
        <v>0</v>
      </c>
      <c r="I131" s="123" t="s">
        <v>1599</v>
      </c>
    </row>
    <row r="132" spans="2:9">
      <c r="B132" s="117">
        <v>115112</v>
      </c>
      <c r="C132" s="87" t="s">
        <v>1593</v>
      </c>
      <c r="D132" s="87" t="s">
        <v>1508</v>
      </c>
      <c r="E132" s="87" t="s">
        <v>879</v>
      </c>
      <c r="F132" s="121"/>
      <c r="I132" s="123"/>
    </row>
    <row r="133" spans="2:9">
      <c r="B133" s="117">
        <v>1151121</v>
      </c>
      <c r="C133" s="87" t="s">
        <v>1594</v>
      </c>
      <c r="D133" s="87" t="s">
        <v>1508</v>
      </c>
      <c r="E133" s="87" t="s">
        <v>886</v>
      </c>
      <c r="F133" s="121">
        <v>6</v>
      </c>
      <c r="G133" s="87">
        <v>0</v>
      </c>
      <c r="H133" s="87">
        <v>0</v>
      </c>
      <c r="I133" s="123" t="s">
        <v>1600</v>
      </c>
    </row>
    <row r="134" spans="2:9">
      <c r="B134" s="124"/>
      <c r="C134" s="125" t="s">
        <v>1595</v>
      </c>
      <c r="D134" s="125" t="s">
        <v>1508</v>
      </c>
      <c r="E134" s="125"/>
      <c r="F134" s="178"/>
      <c r="G134" s="176">
        <f>+SUM(G133)</f>
        <v>0</v>
      </c>
      <c r="H134" s="176">
        <f>+SUM(H133)</f>
        <v>0</v>
      </c>
      <c r="I134" s="126"/>
    </row>
    <row r="135" spans="2:9">
      <c r="B135" s="124"/>
      <c r="C135" s="125" t="s">
        <v>1596</v>
      </c>
      <c r="D135" s="125" t="s">
        <v>1508</v>
      </c>
      <c r="E135" s="125"/>
      <c r="F135" s="178"/>
      <c r="G135" s="176">
        <f t="shared" ref="G135:H137" si="0">+G134</f>
        <v>0</v>
      </c>
      <c r="H135" s="176">
        <f t="shared" si="0"/>
        <v>0</v>
      </c>
      <c r="I135" s="126"/>
    </row>
    <row r="136" spans="2:9">
      <c r="B136" s="124"/>
      <c r="C136" s="125" t="s">
        <v>1597</v>
      </c>
      <c r="D136" s="125" t="s">
        <v>1508</v>
      </c>
      <c r="E136" s="125"/>
      <c r="F136" s="178"/>
      <c r="G136" s="176">
        <f t="shared" si="0"/>
        <v>0</v>
      </c>
      <c r="H136" s="176">
        <f t="shared" si="0"/>
        <v>0</v>
      </c>
      <c r="I136" s="126"/>
    </row>
    <row r="137" spans="2:9">
      <c r="B137" s="124"/>
      <c r="C137" s="125" t="s">
        <v>1598</v>
      </c>
      <c r="D137" s="125" t="s">
        <v>1508</v>
      </c>
      <c r="E137" s="125"/>
      <c r="F137" s="178"/>
      <c r="G137" s="176">
        <f t="shared" si="0"/>
        <v>0</v>
      </c>
      <c r="H137" s="176">
        <f t="shared" si="0"/>
        <v>0</v>
      </c>
      <c r="I137" s="126"/>
    </row>
    <row r="138" spans="2:9">
      <c r="B138" s="124"/>
      <c r="C138" s="125" t="s">
        <v>1009</v>
      </c>
      <c r="D138" s="125" t="s">
        <v>1508</v>
      </c>
      <c r="E138" s="125"/>
      <c r="F138" s="178"/>
      <c r="G138" s="176">
        <f>+G23+G44+G83+G126+G137</f>
        <v>3968734478</v>
      </c>
      <c r="H138" s="176">
        <f>+H23+H44+H83+H126+H137</f>
        <v>579342422</v>
      </c>
      <c r="I138" s="126"/>
    </row>
    <row r="139" spans="2:9">
      <c r="B139" s="117">
        <v>12</v>
      </c>
      <c r="C139" s="87" t="s">
        <v>1010</v>
      </c>
      <c r="D139" s="87" t="s">
        <v>1509</v>
      </c>
      <c r="E139" s="87" t="s">
        <v>879</v>
      </c>
      <c r="F139" s="121"/>
      <c r="I139" s="122"/>
    </row>
    <row r="140" spans="2:9">
      <c r="B140" s="117">
        <v>121</v>
      </c>
      <c r="C140" s="87" t="s">
        <v>1011</v>
      </c>
      <c r="D140" s="87" t="s">
        <v>1509</v>
      </c>
      <c r="E140" s="87" t="s">
        <v>879</v>
      </c>
      <c r="F140" s="121"/>
      <c r="I140" s="122"/>
    </row>
    <row r="141" spans="2:9">
      <c r="B141" s="117">
        <v>1211</v>
      </c>
      <c r="C141" s="87" t="s">
        <v>1012</v>
      </c>
      <c r="D141" s="87" t="s">
        <v>1509</v>
      </c>
      <c r="E141" s="87" t="s">
        <v>879</v>
      </c>
      <c r="F141" s="121"/>
      <c r="I141" s="122"/>
    </row>
    <row r="142" spans="2:9">
      <c r="B142" s="117">
        <v>12111</v>
      </c>
      <c r="C142" s="87" t="s">
        <v>1013</v>
      </c>
      <c r="D142" s="87" t="s">
        <v>1509</v>
      </c>
      <c r="E142" s="87" t="s">
        <v>879</v>
      </c>
      <c r="F142" s="121"/>
      <c r="I142" s="122"/>
    </row>
    <row r="143" spans="2:9">
      <c r="B143" s="117">
        <v>121112</v>
      </c>
      <c r="C143" s="87" t="s">
        <v>928</v>
      </c>
      <c r="D143" s="87" t="s">
        <v>1509</v>
      </c>
      <c r="E143" s="87" t="s">
        <v>879</v>
      </c>
      <c r="F143" s="121"/>
      <c r="I143" s="122"/>
    </row>
    <row r="144" spans="2:9">
      <c r="B144" s="117">
        <v>12111201</v>
      </c>
      <c r="C144" s="87" t="s">
        <v>1014</v>
      </c>
      <c r="D144" s="87" t="s">
        <v>1509</v>
      </c>
      <c r="E144" s="87" t="s">
        <v>886</v>
      </c>
      <c r="F144" s="121">
        <v>6</v>
      </c>
      <c r="G144" s="87">
        <v>0</v>
      </c>
      <c r="H144" s="87">
        <v>1018871</v>
      </c>
      <c r="I144" s="123" t="s">
        <v>1015</v>
      </c>
    </row>
    <row r="145" spans="2:9">
      <c r="B145" s="124"/>
      <c r="C145" s="125" t="s">
        <v>933</v>
      </c>
      <c r="D145" s="125" t="s">
        <v>1509</v>
      </c>
      <c r="E145" s="125"/>
      <c r="F145" s="178"/>
      <c r="G145" s="125">
        <f>SUM(G144)</f>
        <v>0</v>
      </c>
      <c r="H145" s="125">
        <f>SUM(H144)</f>
        <v>1018871</v>
      </c>
      <c r="I145" s="126"/>
    </row>
    <row r="146" spans="2:9">
      <c r="B146" s="124"/>
      <c r="C146" s="125" t="s">
        <v>1016</v>
      </c>
      <c r="D146" s="125" t="s">
        <v>1509</v>
      </c>
      <c r="E146" s="125"/>
      <c r="F146" s="178"/>
      <c r="G146" s="125">
        <f t="shared" ref="G146:H148" si="1">+G145</f>
        <v>0</v>
      </c>
      <c r="H146" s="125">
        <f t="shared" si="1"/>
        <v>1018871</v>
      </c>
      <c r="I146" s="126"/>
    </row>
    <row r="147" spans="2:9">
      <c r="B147" s="124"/>
      <c r="C147" s="125" t="s">
        <v>1017</v>
      </c>
      <c r="D147" s="125" t="s">
        <v>1509</v>
      </c>
      <c r="E147" s="125"/>
      <c r="F147" s="178"/>
      <c r="G147" s="125">
        <f t="shared" si="1"/>
        <v>0</v>
      </c>
      <c r="H147" s="125">
        <f t="shared" si="1"/>
        <v>1018871</v>
      </c>
      <c r="I147" s="126"/>
    </row>
    <row r="148" spans="2:9">
      <c r="B148" s="124"/>
      <c r="C148" s="125" t="s">
        <v>1018</v>
      </c>
      <c r="D148" s="125" t="s">
        <v>1509</v>
      </c>
      <c r="E148" s="125"/>
      <c r="F148" s="178"/>
      <c r="G148" s="125">
        <f t="shared" si="1"/>
        <v>0</v>
      </c>
      <c r="H148" s="125">
        <f t="shared" si="1"/>
        <v>1018871</v>
      </c>
      <c r="I148" s="126"/>
    </row>
    <row r="149" spans="2:9">
      <c r="B149" s="117">
        <v>123</v>
      </c>
      <c r="C149" s="87" t="s">
        <v>1019</v>
      </c>
      <c r="D149" s="87" t="s">
        <v>1509</v>
      </c>
      <c r="E149" s="87" t="s">
        <v>879</v>
      </c>
      <c r="F149" s="121"/>
      <c r="I149" s="122"/>
    </row>
    <row r="150" spans="2:9">
      <c r="B150" s="117">
        <v>1231</v>
      </c>
      <c r="C150" s="87" t="s">
        <v>900</v>
      </c>
      <c r="D150" s="87" t="s">
        <v>1509</v>
      </c>
      <c r="E150" s="87" t="s">
        <v>879</v>
      </c>
      <c r="F150" s="121"/>
      <c r="I150" s="122"/>
    </row>
    <row r="151" spans="2:9">
      <c r="B151" s="117">
        <v>12311</v>
      </c>
      <c r="C151" s="87" t="s">
        <v>1020</v>
      </c>
      <c r="D151" s="87" t="s">
        <v>1509</v>
      </c>
      <c r="E151" s="87" t="s">
        <v>879</v>
      </c>
      <c r="F151" s="121"/>
      <c r="I151" s="122"/>
    </row>
    <row r="152" spans="2:9">
      <c r="B152" s="117">
        <v>123111</v>
      </c>
      <c r="C152" s="87" t="s">
        <v>902</v>
      </c>
      <c r="D152" s="87" t="s">
        <v>1509</v>
      </c>
      <c r="E152" s="87" t="s">
        <v>879</v>
      </c>
      <c r="F152" s="121"/>
      <c r="I152" s="122"/>
    </row>
    <row r="153" spans="2:9">
      <c r="B153" s="117">
        <v>1231112</v>
      </c>
      <c r="C153" s="87" t="s">
        <v>1021</v>
      </c>
      <c r="D153" s="87" t="s">
        <v>1509</v>
      </c>
      <c r="E153" s="87" t="s">
        <v>886</v>
      </c>
      <c r="F153" s="121">
        <v>4</v>
      </c>
      <c r="G153" s="87">
        <v>100000000</v>
      </c>
      <c r="H153" s="87">
        <v>100000000</v>
      </c>
      <c r="I153" s="123" t="s">
        <v>1022</v>
      </c>
    </row>
    <row r="154" spans="2:9">
      <c r="B154" s="117">
        <v>1231114</v>
      </c>
      <c r="C154" s="87" t="s">
        <v>1023</v>
      </c>
      <c r="D154" s="87" t="s">
        <v>1509</v>
      </c>
      <c r="E154" s="87" t="s">
        <v>886</v>
      </c>
      <c r="F154" s="121">
        <v>4</v>
      </c>
      <c r="G154" s="87">
        <v>200000000</v>
      </c>
      <c r="H154" s="87">
        <v>200000000</v>
      </c>
      <c r="I154" s="123" t="s">
        <v>1022</v>
      </c>
    </row>
    <row r="155" spans="2:9">
      <c r="B155" s="117">
        <v>1231115</v>
      </c>
      <c r="C155" s="87" t="s">
        <v>1024</v>
      </c>
      <c r="D155" s="87" t="s">
        <v>1509</v>
      </c>
      <c r="E155" s="87" t="s">
        <v>886</v>
      </c>
      <c r="F155" s="121"/>
      <c r="G155" s="87">
        <v>0</v>
      </c>
      <c r="H155" s="87">
        <v>0</v>
      </c>
      <c r="I155" s="123" t="s">
        <v>1022</v>
      </c>
    </row>
    <row r="156" spans="2:9">
      <c r="B156" s="117">
        <v>1231116</v>
      </c>
      <c r="C156" s="87" t="s">
        <v>1025</v>
      </c>
      <c r="D156" s="87" t="s">
        <v>1509</v>
      </c>
      <c r="E156" s="87" t="s">
        <v>886</v>
      </c>
      <c r="F156" s="121"/>
      <c r="G156" s="87">
        <v>0</v>
      </c>
      <c r="H156" s="87">
        <v>0</v>
      </c>
      <c r="I156" s="123" t="s">
        <v>1022</v>
      </c>
    </row>
    <row r="157" spans="2:9">
      <c r="B157" s="117">
        <v>1231117</v>
      </c>
      <c r="C157" s="87" t="s">
        <v>1026</v>
      </c>
      <c r="D157" s="87" t="s">
        <v>1509</v>
      </c>
      <c r="E157" s="87" t="s">
        <v>886</v>
      </c>
      <c r="F157" s="121"/>
      <c r="G157" s="87">
        <v>0</v>
      </c>
      <c r="H157" s="87">
        <v>0</v>
      </c>
      <c r="I157" s="123" t="s">
        <v>1022</v>
      </c>
    </row>
    <row r="158" spans="2:9">
      <c r="B158" s="117">
        <v>1231118</v>
      </c>
      <c r="C158" s="87" t="s">
        <v>1027</v>
      </c>
      <c r="D158" s="87" t="s">
        <v>1509</v>
      </c>
      <c r="E158" s="87" t="s">
        <v>886</v>
      </c>
      <c r="F158" s="121"/>
      <c r="G158" s="87">
        <v>0</v>
      </c>
      <c r="H158" s="87">
        <v>0</v>
      </c>
      <c r="I158" s="123" t="s">
        <v>1022</v>
      </c>
    </row>
    <row r="159" spans="2:9">
      <c r="B159" s="124"/>
      <c r="C159" s="125" t="s">
        <v>908</v>
      </c>
      <c r="D159" s="125" t="s">
        <v>1509</v>
      </c>
      <c r="E159" s="125"/>
      <c r="F159" s="178"/>
      <c r="G159" s="125">
        <f>SUM(G153:G158)</f>
        <v>300000000</v>
      </c>
      <c r="H159" s="125">
        <f>SUM(H153:H158)</f>
        <v>300000000</v>
      </c>
      <c r="I159" s="126"/>
    </row>
    <row r="160" spans="2:9">
      <c r="B160" s="117">
        <v>123112</v>
      </c>
      <c r="C160" s="87" t="s">
        <v>1028</v>
      </c>
      <c r="D160" s="87" t="s">
        <v>1509</v>
      </c>
      <c r="E160" s="87" t="s">
        <v>879</v>
      </c>
      <c r="F160" s="121"/>
      <c r="I160" s="122"/>
    </row>
    <row r="161" spans="2:9">
      <c r="B161" s="117">
        <v>12311203</v>
      </c>
      <c r="C161" s="87" t="s">
        <v>1029</v>
      </c>
      <c r="D161" s="87" t="s">
        <v>1509</v>
      </c>
      <c r="E161" s="87" t="s">
        <v>886</v>
      </c>
      <c r="F161" s="121">
        <v>8</v>
      </c>
      <c r="G161" s="87">
        <v>2000000000</v>
      </c>
      <c r="H161" s="87">
        <v>0</v>
      </c>
      <c r="I161" s="123" t="s">
        <v>1030</v>
      </c>
    </row>
    <row r="162" spans="2:9">
      <c r="B162" s="117">
        <v>12311204</v>
      </c>
      <c r="C162" s="87" t="s">
        <v>1031</v>
      </c>
      <c r="D162" s="87" t="s">
        <v>1509</v>
      </c>
      <c r="E162" s="87" t="s">
        <v>886</v>
      </c>
      <c r="F162" s="121"/>
      <c r="G162" s="87">
        <v>0</v>
      </c>
      <c r="H162" s="87">
        <v>0</v>
      </c>
      <c r="I162" s="123" t="s">
        <v>1030</v>
      </c>
    </row>
    <row r="163" spans="2:9">
      <c r="B163" s="117">
        <v>12311205</v>
      </c>
      <c r="C163" s="87" t="s">
        <v>1032</v>
      </c>
      <c r="D163" s="87" t="s">
        <v>1509</v>
      </c>
      <c r="E163" s="87" t="s">
        <v>886</v>
      </c>
      <c r="F163" s="121"/>
      <c r="G163" s="87">
        <v>0</v>
      </c>
      <c r="H163" s="87">
        <v>0</v>
      </c>
      <c r="I163" s="123" t="s">
        <v>1030</v>
      </c>
    </row>
    <row r="164" spans="2:9">
      <c r="B164" s="117">
        <v>12311207</v>
      </c>
      <c r="C164" s="87" t="s">
        <v>1033</v>
      </c>
      <c r="D164" s="87" t="s">
        <v>1509</v>
      </c>
      <c r="E164" s="87" t="s">
        <v>886</v>
      </c>
      <c r="F164" s="121">
        <v>8</v>
      </c>
      <c r="G164" s="87">
        <v>5000000</v>
      </c>
      <c r="H164" s="87">
        <v>5000000</v>
      </c>
      <c r="I164" s="123" t="s">
        <v>1030</v>
      </c>
    </row>
    <row r="165" spans="2:9">
      <c r="B165" s="117">
        <v>12311209</v>
      </c>
      <c r="C165" s="87" t="s">
        <v>1034</v>
      </c>
      <c r="D165" s="87" t="s">
        <v>1509</v>
      </c>
      <c r="E165" s="87" t="s">
        <v>886</v>
      </c>
      <c r="F165" s="121"/>
      <c r="G165" s="87">
        <v>0</v>
      </c>
      <c r="H165" s="87">
        <v>0</v>
      </c>
      <c r="I165" s="123" t="s">
        <v>1030</v>
      </c>
    </row>
    <row r="166" spans="2:9">
      <c r="B166" s="117">
        <v>12311210</v>
      </c>
      <c r="C166" s="87" t="s">
        <v>1035</v>
      </c>
      <c r="D166" s="87" t="s">
        <v>1509</v>
      </c>
      <c r="E166" s="87" t="s">
        <v>886</v>
      </c>
      <c r="F166" s="121"/>
      <c r="G166" s="87">
        <v>0</v>
      </c>
      <c r="H166" s="87">
        <v>0</v>
      </c>
      <c r="I166" s="123" t="s">
        <v>1030</v>
      </c>
    </row>
    <row r="167" spans="2:9">
      <c r="B167" s="117">
        <v>12311211</v>
      </c>
      <c r="C167" s="87" t="s">
        <v>1036</v>
      </c>
      <c r="D167" s="87" t="s">
        <v>1509</v>
      </c>
      <c r="E167" s="87" t="s">
        <v>886</v>
      </c>
      <c r="F167" s="121">
        <v>8</v>
      </c>
      <c r="G167" s="87">
        <v>4949000000</v>
      </c>
      <c r="H167" s="87">
        <v>0</v>
      </c>
      <c r="I167" s="123" t="s">
        <v>1030</v>
      </c>
    </row>
    <row r="168" spans="2:9">
      <c r="B168" s="117">
        <v>12311212</v>
      </c>
      <c r="C168" s="87" t="s">
        <v>1037</v>
      </c>
      <c r="D168" s="87" t="s">
        <v>1509</v>
      </c>
      <c r="E168" s="87" t="s">
        <v>886</v>
      </c>
      <c r="F168" s="121"/>
      <c r="G168" s="87">
        <v>0</v>
      </c>
      <c r="H168" s="87">
        <v>0</v>
      </c>
      <c r="I168" s="123" t="s">
        <v>1030</v>
      </c>
    </row>
    <row r="169" spans="2:9">
      <c r="B169" s="117">
        <v>12311213</v>
      </c>
      <c r="C169" s="87" t="s">
        <v>1038</v>
      </c>
      <c r="D169" s="87" t="s">
        <v>1509</v>
      </c>
      <c r="E169" s="87" t="s">
        <v>886</v>
      </c>
      <c r="F169" s="121"/>
      <c r="G169" s="87">
        <v>0</v>
      </c>
      <c r="H169" s="87">
        <v>0</v>
      </c>
      <c r="I169" s="123" t="s">
        <v>1030</v>
      </c>
    </row>
    <row r="170" spans="2:9">
      <c r="B170" s="124"/>
      <c r="C170" s="125" t="s">
        <v>1039</v>
      </c>
      <c r="D170" s="125" t="s">
        <v>1509</v>
      </c>
      <c r="E170" s="125"/>
      <c r="F170" s="178"/>
      <c r="G170" s="125">
        <f>+SUM(G161:G169)</f>
        <v>6954000000</v>
      </c>
      <c r="H170" s="125">
        <f>+SUM(H161:H169)</f>
        <v>5000000</v>
      </c>
      <c r="I170" s="126"/>
    </row>
    <row r="171" spans="2:9">
      <c r="B171" s="117">
        <v>123113</v>
      </c>
      <c r="C171" s="87" t="s">
        <v>1040</v>
      </c>
      <c r="D171" s="87" t="s">
        <v>1509</v>
      </c>
      <c r="E171" s="87" t="s">
        <v>879</v>
      </c>
      <c r="F171" s="121"/>
      <c r="I171" s="122"/>
    </row>
    <row r="172" spans="2:9">
      <c r="B172" s="117">
        <v>1231131</v>
      </c>
      <c r="C172" s="87" t="s">
        <v>1041</v>
      </c>
      <c r="D172" s="87" t="s">
        <v>1509</v>
      </c>
      <c r="E172" s="87" t="s">
        <v>886</v>
      </c>
      <c r="F172" s="121"/>
      <c r="G172" s="87">
        <v>0</v>
      </c>
      <c r="H172" s="87">
        <v>0</v>
      </c>
      <c r="I172" s="123" t="s">
        <v>1042</v>
      </c>
    </row>
    <row r="173" spans="2:9">
      <c r="B173" s="117">
        <v>1231132</v>
      </c>
      <c r="C173" s="87" t="s">
        <v>1043</v>
      </c>
      <c r="D173" s="87" t="s">
        <v>1509</v>
      </c>
      <c r="E173" s="87" t="s">
        <v>886</v>
      </c>
      <c r="F173" s="121"/>
      <c r="G173" s="87">
        <v>0</v>
      </c>
      <c r="H173" s="87">
        <v>0</v>
      </c>
      <c r="I173" s="123" t="s">
        <v>1042</v>
      </c>
    </row>
    <row r="174" spans="2:9">
      <c r="B174" s="117">
        <v>1231134</v>
      </c>
      <c r="C174" s="87" t="s">
        <v>1044</v>
      </c>
      <c r="D174" s="87" t="s">
        <v>1509</v>
      </c>
      <c r="E174" s="87" t="s">
        <v>886</v>
      </c>
      <c r="F174" s="121"/>
      <c r="G174" s="87">
        <v>0</v>
      </c>
      <c r="H174" s="87">
        <v>15000000000</v>
      </c>
      <c r="I174" s="123" t="s">
        <v>1042</v>
      </c>
    </row>
    <row r="175" spans="2:9">
      <c r="B175" s="124"/>
      <c r="C175" s="125" t="s">
        <v>1045</v>
      </c>
      <c r="D175" s="125" t="s">
        <v>1509</v>
      </c>
      <c r="E175" s="125"/>
      <c r="F175" s="178"/>
      <c r="G175" s="125">
        <f>SUM(G172:G174)</f>
        <v>0</v>
      </c>
      <c r="H175" s="125">
        <f>SUM(H172:H174)</f>
        <v>15000000000</v>
      </c>
      <c r="I175" s="126"/>
    </row>
    <row r="176" spans="2:9">
      <c r="B176" s="124"/>
      <c r="C176" s="125" t="s">
        <v>1046</v>
      </c>
      <c r="D176" s="125" t="s">
        <v>1509</v>
      </c>
      <c r="E176" s="125"/>
      <c r="F176" s="178"/>
      <c r="G176" s="125">
        <f>+G159+G170+G175</f>
        <v>7254000000</v>
      </c>
      <c r="H176" s="125">
        <f>+H159+H170+H175</f>
        <v>15305000000</v>
      </c>
      <c r="I176" s="126"/>
    </row>
    <row r="177" spans="2:9">
      <c r="B177" s="124"/>
      <c r="C177" s="125" t="s">
        <v>1047</v>
      </c>
      <c r="D177" s="125" t="s">
        <v>1509</v>
      </c>
      <c r="E177" s="125"/>
      <c r="F177" s="178"/>
      <c r="G177" s="125">
        <f>+G176</f>
        <v>7254000000</v>
      </c>
      <c r="H177" s="125">
        <f>+H176</f>
        <v>15305000000</v>
      </c>
      <c r="I177" s="126"/>
    </row>
    <row r="178" spans="2:9">
      <c r="B178" s="124"/>
      <c r="C178" s="125" t="s">
        <v>1048</v>
      </c>
      <c r="D178" s="125" t="s">
        <v>1509</v>
      </c>
      <c r="E178" s="125"/>
      <c r="F178" s="178"/>
      <c r="G178" s="125">
        <f>+G177</f>
        <v>7254000000</v>
      </c>
      <c r="H178" s="125">
        <f>+H177</f>
        <v>15305000000</v>
      </c>
      <c r="I178" s="126"/>
    </row>
    <row r="179" spans="2:9">
      <c r="B179" s="117">
        <v>124</v>
      </c>
      <c r="C179" s="87" t="s">
        <v>1049</v>
      </c>
      <c r="D179" s="87" t="s">
        <v>1509</v>
      </c>
      <c r="E179" s="87" t="s">
        <v>879</v>
      </c>
      <c r="F179" s="121"/>
      <c r="I179" s="122"/>
    </row>
    <row r="180" spans="2:9">
      <c r="B180" s="117">
        <v>1241</v>
      </c>
      <c r="C180" s="87" t="s">
        <v>1050</v>
      </c>
      <c r="D180" s="87" t="s">
        <v>1509</v>
      </c>
      <c r="E180" s="87" t="s">
        <v>879</v>
      </c>
      <c r="F180" s="121"/>
      <c r="I180" s="122"/>
    </row>
    <row r="181" spans="2:9">
      <c r="B181" s="117">
        <v>12411</v>
      </c>
      <c r="C181" s="87" t="s">
        <v>1051</v>
      </c>
      <c r="D181" s="87" t="s">
        <v>1509</v>
      </c>
      <c r="E181" s="87" t="s">
        <v>879</v>
      </c>
      <c r="F181" s="121"/>
      <c r="I181" s="122"/>
    </row>
    <row r="182" spans="2:9">
      <c r="B182" s="117">
        <v>124111</v>
      </c>
      <c r="C182" s="87" t="s">
        <v>1052</v>
      </c>
      <c r="D182" s="87" t="s">
        <v>1509</v>
      </c>
      <c r="E182" s="87" t="s">
        <v>879</v>
      </c>
      <c r="F182" s="121"/>
      <c r="I182" s="122"/>
    </row>
    <row r="183" spans="2:9">
      <c r="B183" s="117">
        <v>12411101</v>
      </c>
      <c r="C183" s="87" t="s">
        <v>1053</v>
      </c>
      <c r="D183" s="87" t="s">
        <v>1509</v>
      </c>
      <c r="E183" s="87" t="s">
        <v>886</v>
      </c>
      <c r="F183" s="121">
        <v>9</v>
      </c>
      <c r="G183" s="87">
        <v>0</v>
      </c>
      <c r="H183" s="87">
        <v>127299749</v>
      </c>
      <c r="I183" s="123" t="s">
        <v>1054</v>
      </c>
    </row>
    <row r="184" spans="2:9">
      <c r="B184" s="117">
        <v>12411103</v>
      </c>
      <c r="C184" s="87" t="s">
        <v>1055</v>
      </c>
      <c r="D184" s="87" t="s">
        <v>1509</v>
      </c>
      <c r="E184" s="87" t="s">
        <v>886</v>
      </c>
      <c r="F184" s="121">
        <v>9</v>
      </c>
      <c r="G184" s="87">
        <v>11053636</v>
      </c>
      <c r="H184" s="87">
        <v>171800828</v>
      </c>
      <c r="I184" s="123" t="s">
        <v>1056</v>
      </c>
    </row>
    <row r="185" spans="2:9">
      <c r="B185" s="117">
        <v>12411105</v>
      </c>
      <c r="C185" s="87" t="s">
        <v>1057</v>
      </c>
      <c r="D185" s="87" t="s">
        <v>1509</v>
      </c>
      <c r="E185" s="87" t="s">
        <v>886</v>
      </c>
      <c r="F185" s="121">
        <v>9</v>
      </c>
      <c r="G185" s="87">
        <v>59931576</v>
      </c>
      <c r="H185" s="87">
        <v>59931576</v>
      </c>
      <c r="I185" s="123" t="s">
        <v>1058</v>
      </c>
    </row>
    <row r="186" spans="2:9">
      <c r="B186" s="117">
        <v>12411107</v>
      </c>
      <c r="C186" s="87" t="s">
        <v>1059</v>
      </c>
      <c r="D186" s="87" t="s">
        <v>1509</v>
      </c>
      <c r="E186" s="87" t="s">
        <v>886</v>
      </c>
      <c r="F186" s="121">
        <v>9</v>
      </c>
      <c r="G186" s="87">
        <v>0</v>
      </c>
      <c r="H186" s="87">
        <v>21568386</v>
      </c>
      <c r="I186" s="123" t="s">
        <v>1060</v>
      </c>
    </row>
    <row r="187" spans="2:9">
      <c r="B187" s="117">
        <v>12411108</v>
      </c>
      <c r="C187" s="87" t="s">
        <v>1061</v>
      </c>
      <c r="D187" s="87" t="s">
        <v>1509</v>
      </c>
      <c r="E187" s="87" t="s">
        <v>886</v>
      </c>
      <c r="F187" s="121">
        <v>9</v>
      </c>
      <c r="G187" s="87">
        <v>0</v>
      </c>
      <c r="H187" s="87">
        <v>-20367960</v>
      </c>
      <c r="I187" s="123" t="s">
        <v>1062</v>
      </c>
    </row>
    <row r="188" spans="2:9">
      <c r="B188" s="117">
        <v>12411110</v>
      </c>
      <c r="C188" s="87" t="s">
        <v>1063</v>
      </c>
      <c r="D188" s="87" t="s">
        <v>1509</v>
      </c>
      <c r="E188" s="87" t="s">
        <v>886</v>
      </c>
      <c r="F188" s="121">
        <v>9</v>
      </c>
      <c r="G188" s="87">
        <v>-3472000</v>
      </c>
      <c r="H188" s="87">
        <v>-54977783</v>
      </c>
      <c r="I188" s="123" t="s">
        <v>1062</v>
      </c>
    </row>
    <row r="189" spans="2:9">
      <c r="B189" s="117">
        <v>12411112</v>
      </c>
      <c r="C189" s="87" t="s">
        <v>1064</v>
      </c>
      <c r="D189" s="87" t="s">
        <v>1509</v>
      </c>
      <c r="E189" s="87" t="s">
        <v>886</v>
      </c>
      <c r="F189" s="121">
        <v>9</v>
      </c>
      <c r="G189" s="87">
        <v>-17484926</v>
      </c>
      <c r="H189" s="87">
        <v>-17484926</v>
      </c>
      <c r="I189" s="123" t="s">
        <v>1062</v>
      </c>
    </row>
    <row r="190" spans="2:9">
      <c r="B190" s="117">
        <v>12411114</v>
      </c>
      <c r="C190" s="87" t="s">
        <v>1065</v>
      </c>
      <c r="D190" s="87" t="s">
        <v>1509</v>
      </c>
      <c r="E190" s="87" t="s">
        <v>886</v>
      </c>
      <c r="F190" s="121">
        <v>9</v>
      </c>
      <c r="G190" s="87">
        <v>0</v>
      </c>
      <c r="H190" s="87">
        <v>-3450942</v>
      </c>
      <c r="I190" s="123" t="s">
        <v>1062</v>
      </c>
    </row>
    <row r="191" spans="2:9">
      <c r="B191" s="124"/>
      <c r="C191" s="125" t="s">
        <v>1066</v>
      </c>
      <c r="D191" s="125" t="s">
        <v>1509</v>
      </c>
      <c r="E191" s="125"/>
      <c r="F191" s="178"/>
      <c r="G191" s="125">
        <f>SUM(G183:G190)</f>
        <v>50028286</v>
      </c>
      <c r="H191" s="125">
        <f>SUM(H183:H190)</f>
        <v>284318928</v>
      </c>
      <c r="I191" s="126"/>
    </row>
    <row r="192" spans="2:9">
      <c r="B192" s="124"/>
      <c r="C192" s="125" t="s">
        <v>1067</v>
      </c>
      <c r="D192" s="125" t="s">
        <v>1509</v>
      </c>
      <c r="E192" s="125"/>
      <c r="F192" s="178"/>
      <c r="G192" s="125">
        <f t="shared" ref="G192:G194" si="2">+G191</f>
        <v>50028286</v>
      </c>
      <c r="H192" s="125">
        <f t="shared" ref="H192" si="3">+H191</f>
        <v>284318928</v>
      </c>
      <c r="I192" s="126"/>
    </row>
    <row r="193" spans="2:9">
      <c r="B193" s="124"/>
      <c r="C193" s="125" t="s">
        <v>1068</v>
      </c>
      <c r="D193" s="125" t="s">
        <v>1509</v>
      </c>
      <c r="E193" s="125"/>
      <c r="F193" s="178"/>
      <c r="G193" s="125">
        <f t="shared" si="2"/>
        <v>50028286</v>
      </c>
      <c r="H193" s="125">
        <f t="shared" ref="H193" si="4">+H192</f>
        <v>284318928</v>
      </c>
      <c r="I193" s="126"/>
    </row>
    <row r="194" spans="2:9">
      <c r="B194" s="124"/>
      <c r="C194" s="125" t="s">
        <v>1069</v>
      </c>
      <c r="D194" s="125" t="s">
        <v>1509</v>
      </c>
      <c r="E194" s="125"/>
      <c r="F194" s="178"/>
      <c r="G194" s="125">
        <f t="shared" si="2"/>
        <v>50028286</v>
      </c>
      <c r="H194" s="125">
        <f t="shared" ref="H194" si="5">+H193</f>
        <v>284318928</v>
      </c>
      <c r="I194" s="126"/>
    </row>
    <row r="195" spans="2:9">
      <c r="B195" s="117">
        <v>125</v>
      </c>
      <c r="C195" s="87" t="s">
        <v>1070</v>
      </c>
      <c r="D195" s="87" t="s">
        <v>1509</v>
      </c>
      <c r="E195" s="87" t="s">
        <v>879</v>
      </c>
      <c r="F195" s="121"/>
      <c r="I195" s="122"/>
    </row>
    <row r="196" spans="2:9">
      <c r="B196" s="117">
        <v>1251</v>
      </c>
      <c r="C196" s="87" t="s">
        <v>1071</v>
      </c>
      <c r="D196" s="87" t="s">
        <v>1509</v>
      </c>
      <c r="E196" s="87" t="s">
        <v>879</v>
      </c>
      <c r="F196" s="121"/>
      <c r="I196" s="122"/>
    </row>
    <row r="197" spans="2:9">
      <c r="B197" s="117">
        <v>12511</v>
      </c>
      <c r="C197" s="87" t="s">
        <v>1072</v>
      </c>
      <c r="D197" s="87" t="s">
        <v>1509</v>
      </c>
      <c r="E197" s="87" t="s">
        <v>879</v>
      </c>
      <c r="F197" s="121"/>
      <c r="I197" s="122"/>
    </row>
    <row r="198" spans="2:9">
      <c r="B198" s="117">
        <v>125111</v>
      </c>
      <c r="C198" s="87" t="s">
        <v>1073</v>
      </c>
      <c r="D198" s="87" t="s">
        <v>1509</v>
      </c>
      <c r="E198" s="87" t="s">
        <v>879</v>
      </c>
      <c r="F198" s="121"/>
      <c r="I198" s="122"/>
    </row>
    <row r="199" spans="2:9">
      <c r="B199" s="117">
        <v>1251111</v>
      </c>
      <c r="C199" s="87" t="s">
        <v>1074</v>
      </c>
      <c r="D199" s="87" t="s">
        <v>1509</v>
      </c>
      <c r="E199" s="87" t="s">
        <v>886</v>
      </c>
      <c r="F199" s="121">
        <v>6</v>
      </c>
      <c r="G199" s="87">
        <v>0</v>
      </c>
      <c r="H199" s="87">
        <v>2639619</v>
      </c>
      <c r="I199" s="123" t="s">
        <v>1075</v>
      </c>
    </row>
    <row r="200" spans="2:9">
      <c r="B200" s="124"/>
      <c r="C200" s="125" t="s">
        <v>1076</v>
      </c>
      <c r="D200" s="125" t="s">
        <v>1509</v>
      </c>
      <c r="E200" s="125"/>
      <c r="F200" s="178"/>
      <c r="G200" s="125">
        <f t="shared" ref="G200:G203" si="6">+G199</f>
        <v>0</v>
      </c>
      <c r="H200" s="125">
        <f t="shared" ref="H200" si="7">+H199</f>
        <v>2639619</v>
      </c>
      <c r="I200" s="126"/>
    </row>
    <row r="201" spans="2:9">
      <c r="B201" s="124"/>
      <c r="C201" s="125" t="s">
        <v>1077</v>
      </c>
      <c r="D201" s="125" t="s">
        <v>1509</v>
      </c>
      <c r="E201" s="125"/>
      <c r="F201" s="178"/>
      <c r="G201" s="125">
        <f t="shared" si="6"/>
        <v>0</v>
      </c>
      <c r="H201" s="125">
        <f t="shared" ref="H201" si="8">+H200</f>
        <v>2639619</v>
      </c>
      <c r="I201" s="126"/>
    </row>
    <row r="202" spans="2:9">
      <c r="B202" s="124"/>
      <c r="C202" s="125" t="s">
        <v>1078</v>
      </c>
      <c r="D202" s="125" t="s">
        <v>1509</v>
      </c>
      <c r="E202" s="125"/>
      <c r="F202" s="178"/>
      <c r="G202" s="125">
        <f t="shared" si="6"/>
        <v>0</v>
      </c>
      <c r="H202" s="125">
        <f t="shared" ref="H202" si="9">+H201</f>
        <v>2639619</v>
      </c>
      <c r="I202" s="126"/>
    </row>
    <row r="203" spans="2:9">
      <c r="B203" s="124"/>
      <c r="C203" s="125" t="s">
        <v>1079</v>
      </c>
      <c r="D203" s="125" t="s">
        <v>1509</v>
      </c>
      <c r="E203" s="125"/>
      <c r="F203" s="178"/>
      <c r="G203" s="125">
        <f t="shared" si="6"/>
        <v>0</v>
      </c>
      <c r="H203" s="125">
        <f t="shared" ref="H203" si="10">+H202</f>
        <v>2639619</v>
      </c>
      <c r="I203" s="126"/>
    </row>
    <row r="204" spans="2:9">
      <c r="B204" s="117">
        <v>126</v>
      </c>
      <c r="C204" s="87" t="s">
        <v>1080</v>
      </c>
      <c r="D204" s="87" t="s">
        <v>1509</v>
      </c>
      <c r="E204" s="87" t="s">
        <v>879</v>
      </c>
      <c r="F204" s="121"/>
      <c r="I204" s="122"/>
    </row>
    <row r="205" spans="2:9">
      <c r="B205" s="117">
        <v>1261</v>
      </c>
      <c r="C205" s="87" t="s">
        <v>1081</v>
      </c>
      <c r="D205" s="87" t="s">
        <v>1509</v>
      </c>
      <c r="E205" s="87" t="s">
        <v>879</v>
      </c>
      <c r="F205" s="121"/>
      <c r="I205" s="122"/>
    </row>
    <row r="206" spans="2:9">
      <c r="B206" s="117">
        <v>12611</v>
      </c>
      <c r="C206" s="87" t="s">
        <v>1082</v>
      </c>
      <c r="D206" s="87" t="s">
        <v>1509</v>
      </c>
      <c r="E206" s="87" t="s">
        <v>879</v>
      </c>
      <c r="F206" s="121"/>
      <c r="I206" s="122"/>
    </row>
    <row r="207" spans="2:9">
      <c r="B207" s="117">
        <v>126111</v>
      </c>
      <c r="C207" s="87" t="s">
        <v>1083</v>
      </c>
      <c r="D207" s="87" t="s">
        <v>1509</v>
      </c>
      <c r="E207" s="87" t="s">
        <v>879</v>
      </c>
      <c r="F207" s="121"/>
      <c r="I207" s="122"/>
    </row>
    <row r="208" spans="2:9">
      <c r="B208" s="117">
        <v>1261112</v>
      </c>
      <c r="C208" s="87" t="s">
        <v>1084</v>
      </c>
      <c r="D208" s="87" t="s">
        <v>1509</v>
      </c>
      <c r="E208" s="87" t="s">
        <v>886</v>
      </c>
      <c r="F208" s="121">
        <v>12</v>
      </c>
      <c r="G208" s="87">
        <v>182210899</v>
      </c>
      <c r="H208" s="87">
        <v>182210899</v>
      </c>
      <c r="I208" s="123" t="s">
        <v>1085</v>
      </c>
    </row>
    <row r="209" spans="2:9">
      <c r="B209" s="124"/>
      <c r="C209" s="125" t="s">
        <v>1086</v>
      </c>
      <c r="D209" s="125" t="s">
        <v>1509</v>
      </c>
      <c r="E209" s="125"/>
      <c r="F209" s="178"/>
      <c r="G209" s="125">
        <f t="shared" ref="G209:G212" si="11">+G208</f>
        <v>182210899</v>
      </c>
      <c r="H209" s="125">
        <f t="shared" ref="H209" si="12">+H208</f>
        <v>182210899</v>
      </c>
      <c r="I209" s="126"/>
    </row>
    <row r="210" spans="2:9">
      <c r="B210" s="124"/>
      <c r="C210" s="125" t="s">
        <v>1087</v>
      </c>
      <c r="D210" s="125" t="s">
        <v>1509</v>
      </c>
      <c r="E210" s="125"/>
      <c r="F210" s="178"/>
      <c r="G210" s="125">
        <f t="shared" si="11"/>
        <v>182210899</v>
      </c>
      <c r="H210" s="125">
        <f t="shared" ref="H210" si="13">+H209</f>
        <v>182210899</v>
      </c>
      <c r="I210" s="126"/>
    </row>
    <row r="211" spans="2:9">
      <c r="B211" s="124"/>
      <c r="C211" s="125" t="s">
        <v>1088</v>
      </c>
      <c r="D211" s="125" t="s">
        <v>1509</v>
      </c>
      <c r="E211" s="125"/>
      <c r="F211" s="178"/>
      <c r="G211" s="125">
        <f t="shared" si="11"/>
        <v>182210899</v>
      </c>
      <c r="H211" s="125">
        <f t="shared" ref="H211" si="14">+H210</f>
        <v>182210899</v>
      </c>
      <c r="I211" s="126"/>
    </row>
    <row r="212" spans="2:9">
      <c r="B212" s="124"/>
      <c r="C212" s="125" t="s">
        <v>1089</v>
      </c>
      <c r="D212" s="125" t="s">
        <v>1509</v>
      </c>
      <c r="E212" s="125"/>
      <c r="F212" s="178"/>
      <c r="G212" s="125">
        <f t="shared" si="11"/>
        <v>182210899</v>
      </c>
      <c r="H212" s="125">
        <f t="shared" ref="H212" si="15">+H211</f>
        <v>182210899</v>
      </c>
      <c r="I212" s="126"/>
    </row>
    <row r="213" spans="2:9">
      <c r="B213" s="117">
        <v>127</v>
      </c>
      <c r="C213" s="87" t="s">
        <v>1090</v>
      </c>
      <c r="D213" s="87" t="s">
        <v>1509</v>
      </c>
      <c r="E213" s="87" t="s">
        <v>879</v>
      </c>
      <c r="F213" s="121"/>
      <c r="I213" s="122"/>
    </row>
    <row r="214" spans="2:9">
      <c r="B214" s="117">
        <v>1271</v>
      </c>
      <c r="C214" s="87" t="s">
        <v>1091</v>
      </c>
      <c r="D214" s="87" t="s">
        <v>1509</v>
      </c>
      <c r="E214" s="87" t="s">
        <v>879</v>
      </c>
      <c r="F214" s="121"/>
      <c r="I214" s="122"/>
    </row>
    <row r="215" spans="2:9">
      <c r="B215" s="117">
        <v>12711</v>
      </c>
      <c r="C215" s="87" t="s">
        <v>1092</v>
      </c>
      <c r="D215" s="87" t="s">
        <v>1509</v>
      </c>
      <c r="E215" s="87" t="s">
        <v>879</v>
      </c>
      <c r="F215" s="121"/>
      <c r="I215" s="122"/>
    </row>
    <row r="216" spans="2:9">
      <c r="B216" s="117">
        <v>127111</v>
      </c>
      <c r="C216" s="87" t="s">
        <v>1093</v>
      </c>
      <c r="D216" s="87" t="s">
        <v>1509</v>
      </c>
      <c r="E216" s="87" t="s">
        <v>879</v>
      </c>
      <c r="F216" s="121"/>
      <c r="I216" s="122"/>
    </row>
    <row r="217" spans="2:9">
      <c r="B217" s="117">
        <v>1271111</v>
      </c>
      <c r="C217" s="87" t="s">
        <v>1094</v>
      </c>
      <c r="D217" s="87" t="s">
        <v>1509</v>
      </c>
      <c r="E217" s="87" t="s">
        <v>886</v>
      </c>
      <c r="F217" s="121">
        <v>11</v>
      </c>
      <c r="G217" s="87">
        <v>4218182</v>
      </c>
      <c r="H217" s="87">
        <v>4218182</v>
      </c>
      <c r="I217" s="123" t="s">
        <v>1095</v>
      </c>
    </row>
    <row r="218" spans="2:9">
      <c r="B218" s="117">
        <v>1271112</v>
      </c>
      <c r="C218" s="87" t="s">
        <v>1096</v>
      </c>
      <c r="D218" s="87" t="s">
        <v>1509</v>
      </c>
      <c r="E218" s="87" t="s">
        <v>886</v>
      </c>
      <c r="F218" s="121">
        <v>11</v>
      </c>
      <c r="G218" s="87">
        <v>339287115</v>
      </c>
      <c r="H218" s="87">
        <v>338441661</v>
      </c>
      <c r="I218" s="123" t="s">
        <v>1095</v>
      </c>
    </row>
    <row r="219" spans="2:9">
      <c r="B219" s="117">
        <v>1271115</v>
      </c>
      <c r="C219" s="87" t="s">
        <v>1097</v>
      </c>
      <c r="D219" s="87" t="s">
        <v>1509</v>
      </c>
      <c r="E219" s="87" t="s">
        <v>886</v>
      </c>
      <c r="F219" s="121">
        <v>11</v>
      </c>
      <c r="G219" s="87">
        <v>200000000</v>
      </c>
      <c r="H219" s="87">
        <v>200000000</v>
      </c>
      <c r="I219" s="123" t="s">
        <v>1095</v>
      </c>
    </row>
    <row r="220" spans="2:9">
      <c r="B220" s="124"/>
      <c r="C220" s="125" t="s">
        <v>1098</v>
      </c>
      <c r="D220" s="125" t="s">
        <v>1509</v>
      </c>
      <c r="E220" s="125"/>
      <c r="F220" s="178"/>
      <c r="G220" s="125">
        <f>+SUM(G217:G219)</f>
        <v>543505297</v>
      </c>
      <c r="H220" s="125">
        <f>+SUM(H217:H219)</f>
        <v>542659843</v>
      </c>
      <c r="I220" s="126"/>
    </row>
    <row r="221" spans="2:9">
      <c r="B221" s="124"/>
      <c r="C221" s="125" t="s">
        <v>1099</v>
      </c>
      <c r="D221" s="125" t="s">
        <v>1509</v>
      </c>
      <c r="E221" s="125"/>
      <c r="F221" s="178"/>
      <c r="G221" s="125">
        <f t="shared" ref="G221:G223" si="16">+G220</f>
        <v>543505297</v>
      </c>
      <c r="H221" s="125">
        <f t="shared" ref="H221" si="17">+H220</f>
        <v>542659843</v>
      </c>
      <c r="I221" s="126"/>
    </row>
    <row r="222" spans="2:9">
      <c r="B222" s="124"/>
      <c r="C222" s="125" t="s">
        <v>1100</v>
      </c>
      <c r="D222" s="125" t="s">
        <v>1509</v>
      </c>
      <c r="E222" s="125"/>
      <c r="F222" s="178"/>
      <c r="G222" s="125">
        <f t="shared" si="16"/>
        <v>543505297</v>
      </c>
      <c r="H222" s="125">
        <f t="shared" ref="H222" si="18">+H221</f>
        <v>542659843</v>
      </c>
      <c r="I222" s="126"/>
    </row>
    <row r="223" spans="2:9">
      <c r="B223" s="124"/>
      <c r="C223" s="125" t="s">
        <v>1101</v>
      </c>
      <c r="D223" s="125" t="s">
        <v>1509</v>
      </c>
      <c r="E223" s="125"/>
      <c r="F223" s="178"/>
      <c r="G223" s="125">
        <f t="shared" si="16"/>
        <v>543505297</v>
      </c>
      <c r="H223" s="125">
        <f t="shared" ref="H223" si="19">+H222</f>
        <v>542659843</v>
      </c>
      <c r="I223" s="126"/>
    </row>
    <row r="224" spans="2:9">
      <c r="B224" s="124"/>
      <c r="C224" s="125" t="s">
        <v>1102</v>
      </c>
      <c r="D224" s="125" t="s">
        <v>1509</v>
      </c>
      <c r="E224" s="125"/>
      <c r="F224" s="178"/>
      <c r="G224" s="125">
        <f>+G148+G178+G194+G203+G212+G223</f>
        <v>8029744482</v>
      </c>
      <c r="H224" s="125">
        <f>+H148+H178+H194+H203+H212+H223</f>
        <v>16317848160</v>
      </c>
      <c r="I224" s="126"/>
    </row>
    <row r="225" spans="2:9">
      <c r="B225" s="124"/>
      <c r="C225" s="125" t="s">
        <v>1103</v>
      </c>
      <c r="D225" s="125"/>
      <c r="E225" s="125"/>
      <c r="F225" s="178"/>
      <c r="G225" s="125">
        <f>+G138+G224</f>
        <v>11998478960</v>
      </c>
      <c r="H225" s="125">
        <f>+H138+H224</f>
        <v>16897190582</v>
      </c>
      <c r="I225" s="126"/>
    </row>
    <row r="226" spans="2:9">
      <c r="B226" s="117">
        <v>2</v>
      </c>
      <c r="C226" s="87" t="s">
        <v>1104</v>
      </c>
      <c r="E226" s="87" t="s">
        <v>879</v>
      </c>
      <c r="F226" s="121"/>
      <c r="I226" s="122"/>
    </row>
    <row r="227" spans="2:9">
      <c r="B227" s="117">
        <v>21</v>
      </c>
      <c r="C227" s="87" t="s">
        <v>1105</v>
      </c>
      <c r="D227" s="87" t="s">
        <v>1510</v>
      </c>
      <c r="E227" s="87" t="s">
        <v>879</v>
      </c>
      <c r="F227" s="121"/>
      <c r="I227" s="122"/>
    </row>
    <row r="228" spans="2:9">
      <c r="B228" s="117">
        <v>211</v>
      </c>
      <c r="C228" s="87" t="s">
        <v>1106</v>
      </c>
      <c r="D228" s="87" t="s">
        <v>1510</v>
      </c>
      <c r="E228" s="87" t="s">
        <v>879</v>
      </c>
      <c r="F228" s="121"/>
      <c r="I228" s="122"/>
    </row>
    <row r="229" spans="2:9">
      <c r="B229" s="117">
        <v>2111</v>
      </c>
      <c r="C229" s="87" t="s">
        <v>1107</v>
      </c>
      <c r="D229" s="87" t="s">
        <v>1510</v>
      </c>
      <c r="E229" s="87" t="s">
        <v>879</v>
      </c>
      <c r="F229" s="121"/>
      <c r="I229" s="122"/>
    </row>
    <row r="230" spans="2:9">
      <c r="B230" s="117">
        <v>21111</v>
      </c>
      <c r="C230" s="87" t="s">
        <v>1108</v>
      </c>
      <c r="D230" s="87" t="s">
        <v>1510</v>
      </c>
      <c r="E230" s="87" t="s">
        <v>879</v>
      </c>
      <c r="F230" s="121"/>
      <c r="I230" s="122"/>
    </row>
    <row r="231" spans="2:9">
      <c r="B231" s="117">
        <v>211111</v>
      </c>
      <c r="C231" s="87" t="s">
        <v>1109</v>
      </c>
      <c r="D231" s="87" t="s">
        <v>1510</v>
      </c>
      <c r="E231" s="87" t="s">
        <v>879</v>
      </c>
      <c r="F231" s="121"/>
      <c r="I231" s="122"/>
    </row>
    <row r="232" spans="2:9">
      <c r="B232" s="117">
        <v>2111111</v>
      </c>
      <c r="C232" s="87" t="s">
        <v>1110</v>
      </c>
      <c r="D232" s="87" t="s">
        <v>1510</v>
      </c>
      <c r="E232" s="87" t="s">
        <v>886</v>
      </c>
      <c r="F232" s="121">
        <v>13</v>
      </c>
      <c r="G232" s="87">
        <v>341521428</v>
      </c>
      <c r="H232" s="87">
        <v>453091463</v>
      </c>
      <c r="I232" s="123" t="s">
        <v>1111</v>
      </c>
    </row>
    <row r="233" spans="2:9">
      <c r="B233" s="124"/>
      <c r="C233" s="125" t="s">
        <v>1112</v>
      </c>
      <c r="D233" s="125" t="s">
        <v>1510</v>
      </c>
      <c r="E233" s="125"/>
      <c r="F233" s="178"/>
      <c r="G233" s="125">
        <f t="shared" ref="G233:G239" si="20">+G232</f>
        <v>341521428</v>
      </c>
      <c r="H233" s="125">
        <f t="shared" ref="H233" si="21">+H232</f>
        <v>453091463</v>
      </c>
      <c r="I233" s="126"/>
    </row>
    <row r="234" spans="2:9">
      <c r="B234" s="117">
        <v>211114</v>
      </c>
      <c r="C234" s="87" t="s">
        <v>1614</v>
      </c>
      <c r="D234" s="87" t="s">
        <v>1510</v>
      </c>
      <c r="E234" s="87" t="s">
        <v>879</v>
      </c>
      <c r="F234" s="121"/>
      <c r="I234" s="123"/>
    </row>
    <row r="235" spans="2:9">
      <c r="B235" s="117">
        <v>2111141</v>
      </c>
      <c r="C235" s="87" t="s">
        <v>1615</v>
      </c>
      <c r="D235" s="87" t="s">
        <v>1510</v>
      </c>
      <c r="E235" s="87" t="s">
        <v>886</v>
      </c>
      <c r="F235" s="121">
        <v>13</v>
      </c>
      <c r="G235" s="87">
        <v>866600</v>
      </c>
      <c r="H235" s="87">
        <v>0</v>
      </c>
      <c r="I235" s="123" t="s">
        <v>1111</v>
      </c>
    </row>
    <row r="236" spans="2:9">
      <c r="B236" s="117">
        <v>2111142</v>
      </c>
      <c r="C236" s="87" t="s">
        <v>1616</v>
      </c>
      <c r="D236" s="87" t="s">
        <v>1510</v>
      </c>
      <c r="E236" s="87" t="s">
        <v>886</v>
      </c>
      <c r="F236" s="121">
        <v>13</v>
      </c>
      <c r="G236" s="87">
        <v>28495900</v>
      </c>
      <c r="H236" s="87">
        <v>0</v>
      </c>
      <c r="I236" s="123" t="s">
        <v>1111</v>
      </c>
    </row>
    <row r="237" spans="2:9">
      <c r="B237" s="124"/>
      <c r="C237" s="125" t="s">
        <v>1617</v>
      </c>
      <c r="D237" s="125" t="s">
        <v>1510</v>
      </c>
      <c r="E237" s="125"/>
      <c r="F237" s="178"/>
      <c r="G237" s="125">
        <f>+SUM(G235:G236)</f>
        <v>29362500</v>
      </c>
      <c r="H237" s="125">
        <f t="shared" ref="H237" si="22">+H233</f>
        <v>453091463</v>
      </c>
      <c r="I237" s="126"/>
    </row>
    <row r="238" spans="2:9">
      <c r="B238" s="124"/>
      <c r="C238" s="125" t="s">
        <v>1113</v>
      </c>
      <c r="D238" s="125" t="s">
        <v>1510</v>
      </c>
      <c r="E238" s="125"/>
      <c r="F238" s="178"/>
      <c r="G238" s="125">
        <f>+G233+G237</f>
        <v>370883928</v>
      </c>
      <c r="H238" s="125">
        <f t="shared" ref="H238" si="23">+H237</f>
        <v>453091463</v>
      </c>
      <c r="I238" s="126"/>
    </row>
    <row r="239" spans="2:9">
      <c r="B239" s="124"/>
      <c r="C239" s="125" t="s">
        <v>1114</v>
      </c>
      <c r="D239" s="125" t="s">
        <v>1510</v>
      </c>
      <c r="E239" s="125"/>
      <c r="F239" s="178"/>
      <c r="G239" s="125">
        <f t="shared" si="20"/>
        <v>370883928</v>
      </c>
      <c r="H239" s="125">
        <f t="shared" ref="H239" si="24">+H238</f>
        <v>453091463</v>
      </c>
      <c r="I239" s="126"/>
    </row>
    <row r="240" spans="2:9">
      <c r="B240" s="117">
        <v>213</v>
      </c>
      <c r="C240" s="87" t="s">
        <v>1115</v>
      </c>
      <c r="D240" s="87" t="s">
        <v>1510</v>
      </c>
      <c r="E240" s="87" t="s">
        <v>879</v>
      </c>
      <c r="F240" s="121"/>
      <c r="I240" s="122"/>
    </row>
    <row r="241" spans="2:9">
      <c r="B241" s="117">
        <v>2131</v>
      </c>
      <c r="C241" s="87" t="s">
        <v>1116</v>
      </c>
      <c r="D241" s="87" t="s">
        <v>1510</v>
      </c>
      <c r="E241" s="87" t="s">
        <v>879</v>
      </c>
      <c r="F241" s="121"/>
      <c r="I241" s="122"/>
    </row>
    <row r="242" spans="2:9">
      <c r="B242" s="117">
        <v>21311</v>
      </c>
      <c r="C242" s="87" t="s">
        <v>1117</v>
      </c>
      <c r="D242" s="87" t="s">
        <v>1510</v>
      </c>
      <c r="E242" s="87" t="s">
        <v>879</v>
      </c>
      <c r="F242" s="121"/>
      <c r="I242" s="122"/>
    </row>
    <row r="243" spans="2:9">
      <c r="B243" s="117">
        <v>213111</v>
      </c>
      <c r="C243" s="87" t="s">
        <v>1118</v>
      </c>
      <c r="D243" s="87" t="s">
        <v>1510</v>
      </c>
      <c r="E243" s="87" t="s">
        <v>879</v>
      </c>
      <c r="F243" s="121"/>
      <c r="I243" s="122"/>
    </row>
    <row r="244" spans="2:9">
      <c r="B244" s="117">
        <v>21311101</v>
      </c>
      <c r="C244" s="87" t="s">
        <v>1119</v>
      </c>
      <c r="D244" s="87" t="s">
        <v>1510</v>
      </c>
      <c r="E244" s="87" t="s">
        <v>886</v>
      </c>
      <c r="F244" s="121">
        <v>17</v>
      </c>
      <c r="G244" s="87">
        <v>142744386</v>
      </c>
      <c r="H244" s="87">
        <v>223816774</v>
      </c>
      <c r="I244" s="123" t="s">
        <v>1120</v>
      </c>
    </row>
    <row r="245" spans="2:9">
      <c r="B245" s="117">
        <v>21311102</v>
      </c>
      <c r="C245" s="87" t="s">
        <v>1121</v>
      </c>
      <c r="D245" s="87" t="s">
        <v>1510</v>
      </c>
      <c r="E245" s="87" t="s">
        <v>886</v>
      </c>
      <c r="F245" s="121"/>
      <c r="G245" s="87">
        <v>0</v>
      </c>
      <c r="H245" s="87">
        <v>0</v>
      </c>
      <c r="I245" s="123" t="s">
        <v>1122</v>
      </c>
    </row>
    <row r="246" spans="2:9">
      <c r="B246" s="124"/>
      <c r="C246" s="125" t="s">
        <v>1123</v>
      </c>
      <c r="D246" s="125" t="s">
        <v>1510</v>
      </c>
      <c r="E246" s="125"/>
      <c r="F246" s="178"/>
      <c r="G246" s="125">
        <f>SUM(G244:G245)</f>
        <v>142744386</v>
      </c>
      <c r="H246" s="125">
        <f>SUM(H244:H245)</f>
        <v>223816774</v>
      </c>
      <c r="I246" s="126"/>
    </row>
    <row r="247" spans="2:9">
      <c r="B247" s="117">
        <v>213112</v>
      </c>
      <c r="C247" s="87" t="s">
        <v>1124</v>
      </c>
      <c r="D247" s="87" t="s">
        <v>1510</v>
      </c>
      <c r="E247" s="87" t="s">
        <v>879</v>
      </c>
      <c r="F247" s="121"/>
      <c r="I247" s="122"/>
    </row>
    <row r="248" spans="2:9">
      <c r="B248" s="117">
        <v>21311201</v>
      </c>
      <c r="C248" s="87" t="s">
        <v>1125</v>
      </c>
      <c r="D248" s="87" t="s">
        <v>1510</v>
      </c>
      <c r="E248" s="87" t="s">
        <v>886</v>
      </c>
      <c r="F248" s="121">
        <v>16</v>
      </c>
      <c r="G248" s="87">
        <v>70884958</v>
      </c>
      <c r="H248" s="87">
        <v>33006195</v>
      </c>
      <c r="I248" s="123" t="s">
        <v>1126</v>
      </c>
    </row>
    <row r="249" spans="2:9">
      <c r="B249" s="117">
        <v>21311202</v>
      </c>
      <c r="C249" s="87" t="s">
        <v>1127</v>
      </c>
      <c r="D249" s="87" t="s">
        <v>1510</v>
      </c>
      <c r="E249" s="87" t="s">
        <v>886</v>
      </c>
      <c r="F249" s="121">
        <v>16</v>
      </c>
      <c r="G249" s="87">
        <f>11137688+108887461</f>
        <v>120025149</v>
      </c>
      <c r="H249" s="87">
        <v>5880401</v>
      </c>
      <c r="I249" s="123" t="s">
        <v>1126</v>
      </c>
    </row>
    <row r="250" spans="2:9">
      <c r="B250" s="124"/>
      <c r="C250" s="125" t="s">
        <v>1128</v>
      </c>
      <c r="D250" s="125" t="s">
        <v>1510</v>
      </c>
      <c r="E250" s="125"/>
      <c r="F250" s="178"/>
      <c r="G250" s="125">
        <f>SUM(G248:G249)</f>
        <v>190910107</v>
      </c>
      <c r="H250" s="125">
        <f>SUM(H248:H249)</f>
        <v>38886596</v>
      </c>
      <c r="I250" s="126"/>
    </row>
    <row r="251" spans="2:9">
      <c r="B251" s="117">
        <v>213114</v>
      </c>
      <c r="C251" s="87" t="s">
        <v>1129</v>
      </c>
      <c r="D251" s="87" t="s">
        <v>1510</v>
      </c>
      <c r="E251" s="87" t="s">
        <v>879</v>
      </c>
      <c r="F251" s="121"/>
      <c r="I251" s="122"/>
    </row>
    <row r="252" spans="2:9">
      <c r="B252" s="117">
        <v>21311406</v>
      </c>
      <c r="C252" s="87" t="s">
        <v>1130</v>
      </c>
      <c r="D252" s="87" t="s">
        <v>1510</v>
      </c>
      <c r="E252" s="87" t="s">
        <v>886</v>
      </c>
      <c r="F252" s="121"/>
      <c r="G252" s="87">
        <v>0</v>
      </c>
      <c r="H252" s="87">
        <v>0</v>
      </c>
      <c r="I252" s="122" t="s">
        <v>1131</v>
      </c>
    </row>
    <row r="253" spans="2:9">
      <c r="B253" s="124"/>
      <c r="C253" s="125" t="s">
        <v>1132</v>
      </c>
      <c r="D253" s="125" t="s">
        <v>1510</v>
      </c>
      <c r="E253" s="125"/>
      <c r="F253" s="178"/>
      <c r="G253" s="125">
        <f>SUM(G252)</f>
        <v>0</v>
      </c>
      <c r="H253" s="125">
        <f>SUM(H252)</f>
        <v>0</v>
      </c>
      <c r="I253" s="126"/>
    </row>
    <row r="254" spans="2:9">
      <c r="B254" s="117">
        <v>213115</v>
      </c>
      <c r="C254" s="87" t="s">
        <v>1133</v>
      </c>
      <c r="D254" s="87" t="s">
        <v>1510</v>
      </c>
      <c r="E254" s="87" t="s">
        <v>879</v>
      </c>
      <c r="F254" s="121"/>
      <c r="I254" s="122"/>
    </row>
    <row r="255" spans="2:9">
      <c r="B255" s="117">
        <v>21311502</v>
      </c>
      <c r="C255" s="87" t="s">
        <v>1134</v>
      </c>
      <c r="D255" s="87" t="s">
        <v>1510</v>
      </c>
      <c r="E255" s="87" t="s">
        <v>886</v>
      </c>
      <c r="F255" s="121">
        <v>19</v>
      </c>
      <c r="G255" s="76">
        <v>81282840</v>
      </c>
      <c r="H255" s="76">
        <v>0</v>
      </c>
      <c r="I255" s="123" t="s">
        <v>1135</v>
      </c>
    </row>
    <row r="256" spans="2:9">
      <c r="B256" s="117">
        <v>21311503</v>
      </c>
      <c r="C256" s="87" t="s">
        <v>1601</v>
      </c>
      <c r="D256" s="87" t="s">
        <v>1510</v>
      </c>
      <c r="E256" s="87" t="s">
        <v>886</v>
      </c>
      <c r="F256" s="121">
        <v>19</v>
      </c>
      <c r="G256" s="76">
        <v>297318893</v>
      </c>
      <c r="H256" s="76"/>
      <c r="I256" s="123"/>
    </row>
    <row r="257" spans="2:10">
      <c r="B257" s="117">
        <v>21311504</v>
      </c>
      <c r="C257" s="87" t="s">
        <v>1136</v>
      </c>
      <c r="D257" s="87" t="s">
        <v>1510</v>
      </c>
      <c r="E257" s="87" t="s">
        <v>886</v>
      </c>
      <c r="F257" s="121">
        <v>19</v>
      </c>
      <c r="G257" s="87">
        <v>121614943</v>
      </c>
      <c r="H257" s="87">
        <v>0</v>
      </c>
      <c r="I257" s="123" t="s">
        <v>1135</v>
      </c>
    </row>
    <row r="258" spans="2:10">
      <c r="B258" s="117">
        <v>21311506</v>
      </c>
      <c r="C258" s="87" t="s">
        <v>1137</v>
      </c>
      <c r="D258" s="87" t="s">
        <v>1510</v>
      </c>
      <c r="E258" s="87" t="s">
        <v>886</v>
      </c>
      <c r="F258" s="121">
        <v>19</v>
      </c>
      <c r="G258" s="87">
        <v>0</v>
      </c>
      <c r="H258" s="87">
        <v>0</v>
      </c>
      <c r="I258" s="123" t="s">
        <v>1135</v>
      </c>
    </row>
    <row r="259" spans="2:10">
      <c r="B259" s="117">
        <v>21311509</v>
      </c>
      <c r="C259" s="87" t="s">
        <v>1602</v>
      </c>
      <c r="D259" s="87" t="s">
        <v>1510</v>
      </c>
      <c r="E259" s="87" t="s">
        <v>886</v>
      </c>
      <c r="F259" s="121">
        <v>19</v>
      </c>
      <c r="G259" s="87">
        <v>70000000</v>
      </c>
      <c r="H259" s="87">
        <v>0</v>
      </c>
      <c r="I259" s="123" t="s">
        <v>1135</v>
      </c>
    </row>
    <row r="260" spans="2:10">
      <c r="B260" s="117">
        <v>21311510</v>
      </c>
      <c r="C260" s="87" t="s">
        <v>1715</v>
      </c>
      <c r="D260" s="87" t="s">
        <v>1510</v>
      </c>
      <c r="E260" s="87" t="s">
        <v>886</v>
      </c>
      <c r="F260" s="121">
        <v>19</v>
      </c>
      <c r="G260" s="87">
        <v>21973258</v>
      </c>
      <c r="H260" s="87">
        <v>0</v>
      </c>
      <c r="I260" s="123"/>
      <c r="J260" s="554"/>
    </row>
    <row r="261" spans="2:10">
      <c r="B261" s="117">
        <v>21311511</v>
      </c>
      <c r="C261" s="87" t="s">
        <v>1716</v>
      </c>
      <c r="D261" s="87" t="s">
        <v>1510</v>
      </c>
      <c r="E261" s="87" t="s">
        <v>886</v>
      </c>
      <c r="F261" s="121">
        <v>19</v>
      </c>
      <c r="G261" s="87">
        <v>2255000</v>
      </c>
      <c r="H261" s="87">
        <v>0</v>
      </c>
      <c r="I261" s="123"/>
      <c r="J261" s="554"/>
    </row>
    <row r="262" spans="2:10">
      <c r="B262" s="124"/>
      <c r="C262" s="125" t="s">
        <v>1138</v>
      </c>
      <c r="D262" s="125" t="s">
        <v>1510</v>
      </c>
      <c r="E262" s="125"/>
      <c r="F262" s="178"/>
      <c r="G262" s="125">
        <f>+SUM(G255:G261)</f>
        <v>594444934</v>
      </c>
      <c r="H262" s="125">
        <f>+SUM(H255:H261)</f>
        <v>0</v>
      </c>
      <c r="I262" s="126"/>
    </row>
    <row r="263" spans="2:10">
      <c r="B263" s="124"/>
      <c r="C263" s="125" t="s">
        <v>1139</v>
      </c>
      <c r="D263" s="125" t="s">
        <v>1510</v>
      </c>
      <c r="E263" s="125"/>
      <c r="F263" s="178"/>
      <c r="G263" s="125">
        <f>+G246+G250+G253+G262</f>
        <v>928099427</v>
      </c>
      <c r="H263" s="125">
        <f>+H246+H250+H253+H262</f>
        <v>262703370</v>
      </c>
      <c r="I263" s="126"/>
    </row>
    <row r="264" spans="2:10">
      <c r="B264" s="124"/>
      <c r="C264" s="125" t="s">
        <v>1140</v>
      </c>
      <c r="D264" s="125" t="s">
        <v>1510</v>
      </c>
      <c r="E264" s="125"/>
      <c r="F264" s="178"/>
      <c r="G264" s="125">
        <f>+G263</f>
        <v>928099427</v>
      </c>
      <c r="H264" s="125">
        <f>+H263</f>
        <v>262703370</v>
      </c>
      <c r="I264" s="126"/>
    </row>
    <row r="265" spans="2:10">
      <c r="B265" s="124"/>
      <c r="C265" s="125" t="s">
        <v>1141</v>
      </c>
      <c r="D265" s="125" t="s">
        <v>1510</v>
      </c>
      <c r="E265" s="125"/>
      <c r="F265" s="178"/>
      <c r="G265" s="125">
        <f>+G264</f>
        <v>928099427</v>
      </c>
      <c r="H265" s="125">
        <f>+H264</f>
        <v>262703370</v>
      </c>
      <c r="I265" s="126"/>
    </row>
    <row r="266" spans="2:10">
      <c r="B266" s="117">
        <v>214</v>
      </c>
      <c r="C266" s="87" t="s">
        <v>1142</v>
      </c>
      <c r="D266" s="87" t="s">
        <v>1510</v>
      </c>
      <c r="E266" s="87" t="s">
        <v>879</v>
      </c>
      <c r="F266" s="121"/>
      <c r="I266" s="122"/>
    </row>
    <row r="267" spans="2:10">
      <c r="B267" s="117">
        <v>2141</v>
      </c>
      <c r="C267" s="87" t="s">
        <v>1143</v>
      </c>
      <c r="D267" s="87" t="s">
        <v>1510</v>
      </c>
      <c r="E267" s="87" t="s">
        <v>879</v>
      </c>
      <c r="F267" s="121"/>
      <c r="I267" s="122"/>
    </row>
    <row r="268" spans="2:10">
      <c r="B268" s="117">
        <v>21411</v>
      </c>
      <c r="C268" s="87" t="s">
        <v>1144</v>
      </c>
      <c r="D268" s="87" t="s">
        <v>1510</v>
      </c>
      <c r="E268" s="87" t="s">
        <v>879</v>
      </c>
      <c r="F268" s="121"/>
      <c r="I268" s="122"/>
    </row>
    <row r="269" spans="2:10">
      <c r="B269" s="117">
        <v>214111</v>
      </c>
      <c r="C269" s="87" t="s">
        <v>1145</v>
      </c>
      <c r="D269" s="87" t="s">
        <v>1510</v>
      </c>
      <c r="E269" s="87" t="s">
        <v>879</v>
      </c>
      <c r="F269" s="121"/>
      <c r="I269" s="122"/>
    </row>
    <row r="270" spans="2:10">
      <c r="B270" s="117">
        <v>21411101</v>
      </c>
      <c r="C270" s="87" t="s">
        <v>1603</v>
      </c>
      <c r="D270" s="87" t="s">
        <v>1510</v>
      </c>
      <c r="E270" s="87" t="s">
        <v>886</v>
      </c>
      <c r="F270" s="121">
        <v>18</v>
      </c>
      <c r="G270" s="87">
        <v>0</v>
      </c>
      <c r="H270" s="87">
        <v>0</v>
      </c>
      <c r="I270" s="123" t="s">
        <v>1147</v>
      </c>
    </row>
    <row r="271" spans="2:10">
      <c r="B271" s="117">
        <v>21411104</v>
      </c>
      <c r="C271" s="117" t="s">
        <v>1717</v>
      </c>
      <c r="D271" s="87" t="s">
        <v>1510</v>
      </c>
      <c r="E271" s="87" t="s">
        <v>886</v>
      </c>
      <c r="F271" s="121">
        <v>18</v>
      </c>
      <c r="G271" s="87">
        <v>2581513575</v>
      </c>
      <c r="I271" s="123" t="s">
        <v>1147</v>
      </c>
      <c r="J271" s="554"/>
    </row>
    <row r="272" spans="2:10">
      <c r="B272" s="117">
        <v>21411105</v>
      </c>
      <c r="C272" s="87" t="s">
        <v>1146</v>
      </c>
      <c r="D272" s="87" t="s">
        <v>1510</v>
      </c>
      <c r="E272" s="87" t="s">
        <v>886</v>
      </c>
      <c r="F272" s="121">
        <v>18</v>
      </c>
      <c r="G272" s="87">
        <v>43138935</v>
      </c>
      <c r="H272" s="87">
        <v>0</v>
      </c>
      <c r="I272" s="123" t="s">
        <v>1147</v>
      </c>
    </row>
    <row r="273" spans="2:9">
      <c r="B273" s="117">
        <v>21411106</v>
      </c>
      <c r="C273" s="87" t="s">
        <v>1148</v>
      </c>
      <c r="D273" s="87" t="s">
        <v>1510</v>
      </c>
      <c r="E273" s="87" t="s">
        <v>886</v>
      </c>
      <c r="F273" s="121"/>
      <c r="G273" s="87">
        <v>0</v>
      </c>
      <c r="H273" s="87">
        <v>0</v>
      </c>
      <c r="I273" s="123" t="s">
        <v>1147</v>
      </c>
    </row>
    <row r="274" spans="2:9">
      <c r="B274" s="117">
        <v>21411108</v>
      </c>
      <c r="C274" s="87" t="s">
        <v>1149</v>
      </c>
      <c r="D274" s="87" t="s">
        <v>1510</v>
      </c>
      <c r="E274" s="87" t="s">
        <v>886</v>
      </c>
      <c r="F274" s="121">
        <v>18</v>
      </c>
      <c r="G274" s="87">
        <v>0</v>
      </c>
      <c r="H274" s="87">
        <v>2001663</v>
      </c>
      <c r="I274" s="123" t="s">
        <v>1147</v>
      </c>
    </row>
    <row r="275" spans="2:9">
      <c r="B275" s="117">
        <v>21411109</v>
      </c>
      <c r="C275" s="87" t="s">
        <v>1150</v>
      </c>
      <c r="D275" s="87" t="s">
        <v>1510</v>
      </c>
      <c r="E275" s="87" t="s">
        <v>886</v>
      </c>
      <c r="F275" s="121">
        <v>18</v>
      </c>
      <c r="G275" s="87">
        <v>0</v>
      </c>
      <c r="H275" s="87">
        <v>900000</v>
      </c>
      <c r="I275" s="123" t="s">
        <v>1147</v>
      </c>
    </row>
    <row r="276" spans="2:9">
      <c r="B276" s="124"/>
      <c r="C276" s="125" t="s">
        <v>1151</v>
      </c>
      <c r="D276" s="125" t="s">
        <v>1510</v>
      </c>
      <c r="E276" s="125"/>
      <c r="F276" s="178"/>
      <c r="G276" s="125">
        <f>SUM(G270:G275)</f>
        <v>2624652510</v>
      </c>
      <c r="H276" s="125">
        <f>SUM(H270:H275)</f>
        <v>2901663</v>
      </c>
      <c r="I276" s="126"/>
    </row>
    <row r="277" spans="2:9">
      <c r="B277" s="124"/>
      <c r="C277" s="125" t="s">
        <v>1152</v>
      </c>
      <c r="D277" s="125" t="s">
        <v>1510</v>
      </c>
      <c r="E277" s="125"/>
      <c r="F277" s="178"/>
      <c r="G277" s="125">
        <f t="shared" ref="G277:G279" si="25">+G276</f>
        <v>2624652510</v>
      </c>
      <c r="H277" s="125">
        <f t="shared" ref="H277" si="26">+H276</f>
        <v>2901663</v>
      </c>
      <c r="I277" s="126"/>
    </row>
    <row r="278" spans="2:9">
      <c r="B278" s="124"/>
      <c r="C278" s="125" t="s">
        <v>1153</v>
      </c>
      <c r="D278" s="125" t="s">
        <v>1510</v>
      </c>
      <c r="E278" s="125"/>
      <c r="F278" s="178"/>
      <c r="G278" s="125">
        <f t="shared" si="25"/>
        <v>2624652510</v>
      </c>
      <c r="H278" s="125">
        <f t="shared" ref="H278" si="27">+H277</f>
        <v>2901663</v>
      </c>
      <c r="I278" s="126"/>
    </row>
    <row r="279" spans="2:9">
      <c r="B279" s="124"/>
      <c r="C279" s="125" t="s">
        <v>1154</v>
      </c>
      <c r="D279" s="125" t="s">
        <v>1510</v>
      </c>
      <c r="E279" s="125"/>
      <c r="F279" s="178"/>
      <c r="G279" s="125">
        <f t="shared" si="25"/>
        <v>2624652510</v>
      </c>
      <c r="H279" s="125">
        <f t="shared" ref="H279" si="28">+H278</f>
        <v>2901663</v>
      </c>
      <c r="I279" s="126"/>
    </row>
    <row r="280" spans="2:9">
      <c r="B280" s="117">
        <v>216</v>
      </c>
      <c r="C280" s="87" t="s">
        <v>1155</v>
      </c>
      <c r="D280" s="87" t="s">
        <v>1510</v>
      </c>
      <c r="E280" s="87" t="s">
        <v>879</v>
      </c>
      <c r="F280" s="121"/>
      <c r="I280" s="122"/>
    </row>
    <row r="281" spans="2:9">
      <c r="B281" s="117">
        <v>2161</v>
      </c>
      <c r="C281" s="87" t="s">
        <v>1156</v>
      </c>
      <c r="D281" s="87" t="s">
        <v>1510</v>
      </c>
      <c r="E281" s="87" t="s">
        <v>879</v>
      </c>
      <c r="F281" s="121"/>
      <c r="I281" s="122"/>
    </row>
    <row r="282" spans="2:9">
      <c r="B282" s="117">
        <v>21611</v>
      </c>
      <c r="C282" s="87" t="s">
        <v>1157</v>
      </c>
      <c r="D282" s="87" t="s">
        <v>1510</v>
      </c>
      <c r="E282" s="87" t="s">
        <v>879</v>
      </c>
      <c r="F282" s="121"/>
      <c r="I282" s="122"/>
    </row>
    <row r="283" spans="2:9">
      <c r="B283" s="117">
        <v>216111</v>
      </c>
      <c r="C283" s="87" t="s">
        <v>1158</v>
      </c>
      <c r="D283" s="87" t="s">
        <v>1510</v>
      </c>
      <c r="E283" s="87" t="s">
        <v>879</v>
      </c>
      <c r="F283" s="121"/>
      <c r="I283" s="122"/>
    </row>
    <row r="284" spans="2:9">
      <c r="B284" s="117">
        <v>2161111</v>
      </c>
      <c r="C284" s="87" t="s">
        <v>1159</v>
      </c>
      <c r="D284" s="87" t="s">
        <v>1510</v>
      </c>
      <c r="E284" s="87" t="s">
        <v>886</v>
      </c>
      <c r="F284" s="121">
        <v>19</v>
      </c>
      <c r="G284" s="87">
        <v>70667147</v>
      </c>
      <c r="H284" s="87">
        <v>12445856</v>
      </c>
      <c r="I284" s="123" t="s">
        <v>1147</v>
      </c>
    </row>
    <row r="285" spans="2:9">
      <c r="B285" s="117">
        <v>2161112</v>
      </c>
      <c r="C285" s="87" t="s">
        <v>1160</v>
      </c>
      <c r="D285" s="87" t="s">
        <v>1510</v>
      </c>
      <c r="E285" s="87" t="s">
        <v>886</v>
      </c>
      <c r="F285" s="121">
        <v>19</v>
      </c>
      <c r="G285" s="87">
        <v>-12867749</v>
      </c>
      <c r="H285" s="87">
        <v>0</v>
      </c>
      <c r="I285" s="123" t="s">
        <v>1147</v>
      </c>
    </row>
    <row r="286" spans="2:9">
      <c r="B286" s="124"/>
      <c r="C286" s="125" t="s">
        <v>1161</v>
      </c>
      <c r="D286" s="125" t="s">
        <v>1510</v>
      </c>
      <c r="E286" s="125"/>
      <c r="F286" s="178"/>
      <c r="G286" s="125">
        <f>SUM(G284:G285)</f>
        <v>57799398</v>
      </c>
      <c r="H286" s="125">
        <f>SUM(H284:H285)</f>
        <v>12445856</v>
      </c>
      <c r="I286" s="126"/>
    </row>
    <row r="287" spans="2:9">
      <c r="B287" s="117">
        <v>216112</v>
      </c>
      <c r="C287" s="87" t="s">
        <v>1162</v>
      </c>
      <c r="D287" s="87" t="s">
        <v>1510</v>
      </c>
      <c r="E287" s="87" t="s">
        <v>879</v>
      </c>
      <c r="F287" s="121"/>
      <c r="I287" s="122"/>
    </row>
    <row r="288" spans="2:9">
      <c r="B288" s="117">
        <v>2161121</v>
      </c>
      <c r="C288" s="87" t="s">
        <v>1163</v>
      </c>
      <c r="D288" s="87" t="s">
        <v>1510</v>
      </c>
      <c r="E288" s="87" t="s">
        <v>886</v>
      </c>
      <c r="F288" s="121">
        <v>19</v>
      </c>
      <c r="G288" s="87">
        <v>141938460</v>
      </c>
      <c r="H288" s="87">
        <v>3510845</v>
      </c>
      <c r="I288" s="123" t="s">
        <v>1147</v>
      </c>
    </row>
    <row r="289" spans="2:9">
      <c r="B289" s="117">
        <v>2161122</v>
      </c>
      <c r="C289" s="87" t="s">
        <v>1164</v>
      </c>
      <c r="D289" s="87" t="s">
        <v>1510</v>
      </c>
      <c r="E289" s="87" t="s">
        <v>886</v>
      </c>
      <c r="F289" s="121">
        <v>19</v>
      </c>
      <c r="G289" s="87">
        <v>-46142544</v>
      </c>
      <c r="H289" s="87">
        <v>0</v>
      </c>
      <c r="I289" s="123" t="s">
        <v>1147</v>
      </c>
    </row>
    <row r="290" spans="2:9">
      <c r="B290" s="117">
        <v>2161123</v>
      </c>
      <c r="C290" s="87" t="s">
        <v>1165</v>
      </c>
      <c r="D290" s="87" t="s">
        <v>1510</v>
      </c>
      <c r="E290" s="87" t="s">
        <v>886</v>
      </c>
      <c r="F290" s="121">
        <v>19</v>
      </c>
      <c r="G290" s="87">
        <v>169012603</v>
      </c>
      <c r="H290" s="87">
        <v>78044055</v>
      </c>
      <c r="I290" s="123" t="s">
        <v>1147</v>
      </c>
    </row>
    <row r="291" spans="2:9">
      <c r="B291" s="117">
        <v>2161124</v>
      </c>
      <c r="C291" t="s">
        <v>1604</v>
      </c>
      <c r="D291" s="87" t="s">
        <v>1510</v>
      </c>
      <c r="E291" s="87" t="s">
        <v>886</v>
      </c>
      <c r="F291" s="121">
        <v>19</v>
      </c>
      <c r="G291" s="87">
        <v>-22866414</v>
      </c>
      <c r="H291" s="87">
        <v>0</v>
      </c>
      <c r="I291" s="123" t="s">
        <v>1147</v>
      </c>
    </row>
    <row r="292" spans="2:9">
      <c r="B292" s="124"/>
      <c r="C292" s="125" t="s">
        <v>1166</v>
      </c>
      <c r="D292" s="125" t="s">
        <v>1510</v>
      </c>
      <c r="E292" s="125"/>
      <c r="F292" s="178"/>
      <c r="G292" s="125">
        <f>SUM(G288:G291)</f>
        <v>241942105</v>
      </c>
      <c r="H292" s="125">
        <f>SUM(H288:H291)</f>
        <v>81554900</v>
      </c>
      <c r="I292" s="126"/>
    </row>
    <row r="293" spans="2:9">
      <c r="B293" s="117">
        <v>216113</v>
      </c>
      <c r="C293" s="87" t="s">
        <v>1167</v>
      </c>
      <c r="D293" s="87" t="s">
        <v>1510</v>
      </c>
      <c r="E293" s="87" t="s">
        <v>879</v>
      </c>
      <c r="F293" s="121"/>
      <c r="I293" s="122"/>
    </row>
    <row r="294" spans="2:9">
      <c r="B294" s="117">
        <v>2161131</v>
      </c>
      <c r="C294" s="87" t="s">
        <v>1168</v>
      </c>
      <c r="D294" s="87" t="s">
        <v>1510</v>
      </c>
      <c r="E294" s="87" t="s">
        <v>886</v>
      </c>
      <c r="F294" s="121">
        <v>19</v>
      </c>
      <c r="G294" s="87">
        <v>38816439</v>
      </c>
      <c r="H294" s="87">
        <v>7425754</v>
      </c>
      <c r="I294" s="123" t="s">
        <v>1147</v>
      </c>
    </row>
    <row r="295" spans="2:9">
      <c r="B295" s="117">
        <v>2161132</v>
      </c>
      <c r="C295" t="s">
        <v>1193</v>
      </c>
      <c r="D295" s="87" t="s">
        <v>1510</v>
      </c>
      <c r="E295" s="87" t="s">
        <v>886</v>
      </c>
      <c r="F295" s="121">
        <v>19</v>
      </c>
      <c r="G295" s="87">
        <v>-15526573</v>
      </c>
      <c r="H295" s="87">
        <v>0</v>
      </c>
      <c r="I295" s="123" t="s">
        <v>1147</v>
      </c>
    </row>
    <row r="296" spans="2:9">
      <c r="B296" s="124"/>
      <c r="C296" s="125" t="s">
        <v>1169</v>
      </c>
      <c r="D296" s="125" t="s">
        <v>1510</v>
      </c>
      <c r="E296" s="125"/>
      <c r="F296" s="178"/>
      <c r="G296" s="125">
        <f>SUM(G294:G295)</f>
        <v>23289866</v>
      </c>
      <c r="H296" s="125">
        <f>SUM(H294:H295)</f>
        <v>7425754</v>
      </c>
      <c r="I296" s="126"/>
    </row>
    <row r="297" spans="2:9">
      <c r="B297" s="124"/>
      <c r="C297" s="125" t="s">
        <v>1170</v>
      </c>
      <c r="D297" s="125" t="s">
        <v>1510</v>
      </c>
      <c r="E297" s="125"/>
      <c r="F297" s="178"/>
      <c r="G297" s="125">
        <f>+G286+G292+G296</f>
        <v>323031369</v>
      </c>
      <c r="H297" s="125">
        <f>+H286+H292+H296</f>
        <v>101426510</v>
      </c>
      <c r="I297" s="126"/>
    </row>
    <row r="298" spans="2:9">
      <c r="B298" s="124"/>
      <c r="C298" s="125" t="s">
        <v>1171</v>
      </c>
      <c r="D298" s="125" t="s">
        <v>1510</v>
      </c>
      <c r="E298" s="125"/>
      <c r="F298" s="178"/>
      <c r="G298" s="125">
        <f>+G297</f>
        <v>323031369</v>
      </c>
      <c r="H298" s="125">
        <f>+H297</f>
        <v>101426510</v>
      </c>
      <c r="I298" s="126"/>
    </row>
    <row r="299" spans="2:9">
      <c r="B299" s="124"/>
      <c r="C299" s="125" t="s">
        <v>1172</v>
      </c>
      <c r="D299" s="125" t="s">
        <v>1510</v>
      </c>
      <c r="E299" s="125"/>
      <c r="F299" s="178"/>
      <c r="G299" s="125">
        <f>+G298</f>
        <v>323031369</v>
      </c>
      <c r="H299" s="125">
        <f>+H298</f>
        <v>101426510</v>
      </c>
      <c r="I299" s="126"/>
    </row>
    <row r="300" spans="2:9">
      <c r="B300" s="124"/>
      <c r="C300" s="125" t="s">
        <v>1173</v>
      </c>
      <c r="D300" s="125" t="s">
        <v>1510</v>
      </c>
      <c r="E300" s="125"/>
      <c r="F300" s="178"/>
      <c r="G300" s="125">
        <f>+G239+G265+G279+G297</f>
        <v>4246667234</v>
      </c>
      <c r="H300" s="125">
        <f>+H239+H265+H279+H297</f>
        <v>820123006</v>
      </c>
      <c r="I300" s="126"/>
    </row>
    <row r="301" spans="2:9">
      <c r="B301" s="117">
        <v>22</v>
      </c>
      <c r="C301" s="87" t="s">
        <v>1174</v>
      </c>
      <c r="D301" s="87" t="s">
        <v>1511</v>
      </c>
      <c r="E301" s="87" t="s">
        <v>879</v>
      </c>
      <c r="F301" s="121"/>
      <c r="I301" s="122"/>
    </row>
    <row r="302" spans="2:9">
      <c r="B302" s="117">
        <v>226</v>
      </c>
      <c r="C302" s="87" t="s">
        <v>1175</v>
      </c>
      <c r="D302" s="87" t="s">
        <v>1511</v>
      </c>
      <c r="E302" s="87" t="s">
        <v>879</v>
      </c>
      <c r="F302" s="121"/>
      <c r="I302" s="122"/>
    </row>
    <row r="303" spans="2:9">
      <c r="B303" s="117">
        <v>2261</v>
      </c>
      <c r="C303" s="87" t="s">
        <v>1176</v>
      </c>
      <c r="D303" s="87" t="s">
        <v>1511</v>
      </c>
      <c r="E303" s="87" t="s">
        <v>879</v>
      </c>
      <c r="F303" s="121"/>
      <c r="I303" s="122"/>
    </row>
    <row r="304" spans="2:9">
      <c r="B304" s="117">
        <v>22611</v>
      </c>
      <c r="C304" s="87" t="s">
        <v>1177</v>
      </c>
      <c r="D304" s="87" t="s">
        <v>1511</v>
      </c>
      <c r="E304" s="87" t="s">
        <v>879</v>
      </c>
      <c r="F304" s="121"/>
      <c r="I304" s="122"/>
    </row>
    <row r="305" spans="2:9">
      <c r="B305" s="117">
        <v>226111</v>
      </c>
      <c r="C305" s="87" t="s">
        <v>1178</v>
      </c>
      <c r="D305" s="87" t="s">
        <v>1511</v>
      </c>
      <c r="E305" s="87" t="s">
        <v>879</v>
      </c>
      <c r="F305" s="121"/>
      <c r="I305" s="122"/>
    </row>
    <row r="306" spans="2:9">
      <c r="B306" s="117">
        <v>2261111</v>
      </c>
      <c r="C306" s="87" t="s">
        <v>1179</v>
      </c>
      <c r="D306" s="87" t="s">
        <v>1511</v>
      </c>
      <c r="E306" s="87" t="s">
        <v>886</v>
      </c>
      <c r="F306" s="121"/>
      <c r="G306" s="87">
        <v>0</v>
      </c>
      <c r="H306" s="87">
        <v>0</v>
      </c>
      <c r="I306" s="123" t="s">
        <v>1180</v>
      </c>
    </row>
    <row r="307" spans="2:9">
      <c r="B307" s="124"/>
      <c r="C307" s="125" t="s">
        <v>1181</v>
      </c>
      <c r="D307" s="125" t="s">
        <v>1511</v>
      </c>
      <c r="E307" s="125"/>
      <c r="F307" s="178"/>
      <c r="G307" s="125">
        <f>+SUM(G306)</f>
        <v>0</v>
      </c>
      <c r="H307" s="125">
        <f>+SUM(H306)</f>
        <v>0</v>
      </c>
      <c r="I307" s="126"/>
    </row>
    <row r="308" spans="2:9">
      <c r="B308" s="124"/>
      <c r="C308" s="125" t="s">
        <v>1182</v>
      </c>
      <c r="D308" s="125" t="s">
        <v>1511</v>
      </c>
      <c r="E308" s="125"/>
      <c r="F308" s="178"/>
      <c r="G308" s="125">
        <f>+G307</f>
        <v>0</v>
      </c>
      <c r="H308" s="125">
        <f>+H307</f>
        <v>0</v>
      </c>
      <c r="I308" s="126"/>
    </row>
    <row r="309" spans="2:9">
      <c r="B309" s="117">
        <v>22612</v>
      </c>
      <c r="C309" s="87" t="s">
        <v>1157</v>
      </c>
      <c r="D309" s="87" t="s">
        <v>1511</v>
      </c>
      <c r="E309" s="87" t="s">
        <v>879</v>
      </c>
      <c r="F309" s="121"/>
      <c r="I309" s="122"/>
    </row>
    <row r="310" spans="2:9">
      <c r="B310" s="117">
        <v>226121</v>
      </c>
      <c r="C310" s="87" t="s">
        <v>1158</v>
      </c>
      <c r="D310" s="87" t="s">
        <v>1511</v>
      </c>
      <c r="E310" s="87" t="s">
        <v>879</v>
      </c>
      <c r="F310" s="121"/>
      <c r="I310" s="122"/>
    </row>
    <row r="311" spans="2:9">
      <c r="B311" s="117">
        <v>2261211</v>
      </c>
      <c r="C311" s="87" t="s">
        <v>1183</v>
      </c>
      <c r="D311" s="87" t="s">
        <v>1511</v>
      </c>
      <c r="E311" s="87" t="s">
        <v>886</v>
      </c>
      <c r="F311" s="121">
        <v>19</v>
      </c>
      <c r="G311" s="87">
        <v>699959531</v>
      </c>
      <c r="H311" s="87">
        <v>699959531</v>
      </c>
      <c r="I311" s="123" t="s">
        <v>1180</v>
      </c>
    </row>
    <row r="312" spans="2:9">
      <c r="B312" s="117">
        <v>2261212</v>
      </c>
      <c r="C312" s="87" t="s">
        <v>1184</v>
      </c>
      <c r="D312" s="87" t="s">
        <v>1511</v>
      </c>
      <c r="E312" s="87" t="s">
        <v>886</v>
      </c>
      <c r="F312" s="121">
        <v>19</v>
      </c>
      <c r="G312" s="87">
        <v>65393480</v>
      </c>
      <c r="H312" s="87">
        <v>142599975</v>
      </c>
      <c r="I312" s="123" t="s">
        <v>1180</v>
      </c>
    </row>
    <row r="313" spans="2:9">
      <c r="B313" s="117">
        <v>2261213</v>
      </c>
      <c r="C313" s="87" t="s">
        <v>1185</v>
      </c>
      <c r="D313" s="87" t="s">
        <v>1511</v>
      </c>
      <c r="E313" s="87" t="s">
        <v>886</v>
      </c>
      <c r="F313" s="121">
        <v>19</v>
      </c>
      <c r="G313" s="87">
        <v>-65393480</v>
      </c>
      <c r="H313" s="87">
        <v>-142599975</v>
      </c>
      <c r="I313" s="123" t="s">
        <v>1180</v>
      </c>
    </row>
    <row r="314" spans="2:9">
      <c r="B314" s="124"/>
      <c r="C314" s="125" t="s">
        <v>1161</v>
      </c>
      <c r="D314" s="125" t="s">
        <v>1511</v>
      </c>
      <c r="E314" s="125"/>
      <c r="F314" s="178"/>
      <c r="G314" s="125">
        <f>SUM(G311:G313)</f>
        <v>699959531</v>
      </c>
      <c r="H314" s="125">
        <f>SUM(H311:H313)</f>
        <v>699959531</v>
      </c>
      <c r="I314" s="126"/>
    </row>
    <row r="315" spans="2:9">
      <c r="B315" s="117">
        <v>226122</v>
      </c>
      <c r="C315" s="87" t="s">
        <v>1162</v>
      </c>
      <c r="D315" s="87" t="s">
        <v>1511</v>
      </c>
      <c r="E315" s="87" t="s">
        <v>879</v>
      </c>
      <c r="F315" s="121"/>
      <c r="I315" s="122"/>
    </row>
    <row r="316" spans="2:9">
      <c r="B316" s="117">
        <v>2261221</v>
      </c>
      <c r="C316" s="87" t="s">
        <v>1186</v>
      </c>
      <c r="D316" s="87" t="s">
        <v>1511</v>
      </c>
      <c r="E316" s="87" t="s">
        <v>886</v>
      </c>
      <c r="F316" s="121">
        <v>19</v>
      </c>
      <c r="G316" s="87">
        <v>1525546000</v>
      </c>
      <c r="H316" s="87">
        <v>1525546000</v>
      </c>
      <c r="I316" s="123" t="s">
        <v>1180</v>
      </c>
    </row>
    <row r="317" spans="2:9">
      <c r="B317" s="117">
        <v>2261222</v>
      </c>
      <c r="C317" s="87" t="s">
        <v>1187</v>
      </c>
      <c r="D317" s="87" t="s">
        <v>1511</v>
      </c>
      <c r="E317" s="87" t="s">
        <v>886</v>
      </c>
      <c r="F317" s="121">
        <v>19</v>
      </c>
      <c r="G317" s="87">
        <v>547691912</v>
      </c>
      <c r="H317" s="87">
        <v>731258981</v>
      </c>
      <c r="I317" s="123" t="s">
        <v>1180</v>
      </c>
    </row>
    <row r="318" spans="2:9">
      <c r="B318" s="117">
        <v>2261223</v>
      </c>
      <c r="C318" s="87" t="s">
        <v>1188</v>
      </c>
      <c r="D318" s="87" t="s">
        <v>1511</v>
      </c>
      <c r="E318" s="87" t="s">
        <v>886</v>
      </c>
      <c r="F318" s="121">
        <v>19</v>
      </c>
      <c r="G318" s="87">
        <v>-547691912</v>
      </c>
      <c r="H318" s="87">
        <v>-731258981</v>
      </c>
      <c r="I318" s="123" t="s">
        <v>1180</v>
      </c>
    </row>
    <row r="319" spans="2:9">
      <c r="B319" s="117">
        <v>2261224</v>
      </c>
      <c r="C319" s="87" t="s">
        <v>1189</v>
      </c>
      <c r="D319" s="87" t="s">
        <v>1511</v>
      </c>
      <c r="E319" s="87" t="s">
        <v>886</v>
      </c>
      <c r="F319" s="121">
        <v>19</v>
      </c>
      <c r="G319" s="87">
        <v>756000000</v>
      </c>
      <c r="H319" s="87">
        <v>756000000</v>
      </c>
      <c r="I319" s="123" t="s">
        <v>1180</v>
      </c>
    </row>
    <row r="320" spans="2:9">
      <c r="B320" s="117">
        <v>2261225</v>
      </c>
      <c r="C320" s="87" t="s">
        <v>1190</v>
      </c>
      <c r="D320" s="87" t="s">
        <v>1511</v>
      </c>
      <c r="E320" s="87" t="s">
        <v>886</v>
      </c>
      <c r="F320" s="121">
        <v>19</v>
      </c>
      <c r="G320" s="87">
        <v>284587397</v>
      </c>
      <c r="H320" s="87">
        <v>-375555945</v>
      </c>
      <c r="I320" s="123" t="s">
        <v>1180</v>
      </c>
    </row>
    <row r="321" spans="2:9">
      <c r="B321" s="117">
        <v>2261226</v>
      </c>
      <c r="C321" s="87" t="s">
        <v>1191</v>
      </c>
      <c r="D321" s="87" t="s">
        <v>1511</v>
      </c>
      <c r="E321" s="87" t="s">
        <v>886</v>
      </c>
      <c r="F321" s="121">
        <v>19</v>
      </c>
      <c r="G321" s="87">
        <v>-284587397</v>
      </c>
      <c r="H321" s="87">
        <v>375555945</v>
      </c>
      <c r="I321" s="123" t="s">
        <v>1180</v>
      </c>
    </row>
    <row r="322" spans="2:9">
      <c r="B322" s="124"/>
      <c r="C322" s="125" t="s">
        <v>1166</v>
      </c>
      <c r="D322" s="125" t="s">
        <v>1511</v>
      </c>
      <c r="E322" s="125"/>
      <c r="F322" s="178"/>
      <c r="G322" s="125">
        <f>SUM(G316:G321)</f>
        <v>2281546000</v>
      </c>
      <c r="H322" s="125">
        <f>SUM(H316:H321)</f>
        <v>2281546000</v>
      </c>
      <c r="I322" s="126"/>
    </row>
    <row r="323" spans="2:9">
      <c r="B323" s="117">
        <v>226123</v>
      </c>
      <c r="C323" s="87" t="s">
        <v>1167</v>
      </c>
      <c r="D323" s="87" t="s">
        <v>1511</v>
      </c>
      <c r="E323" s="87" t="s">
        <v>879</v>
      </c>
      <c r="F323" s="121"/>
      <c r="I323" s="122"/>
    </row>
    <row r="324" spans="2:9">
      <c r="B324" s="117">
        <v>2261231</v>
      </c>
      <c r="C324" s="87" t="s">
        <v>1192</v>
      </c>
      <c r="D324" s="87" t="s">
        <v>1511</v>
      </c>
      <c r="E324" s="87" t="s">
        <v>886</v>
      </c>
      <c r="F324" s="121">
        <v>19</v>
      </c>
      <c r="G324" s="87">
        <v>440000000</v>
      </c>
      <c r="H324" s="87">
        <v>440000000</v>
      </c>
      <c r="I324" s="123" t="s">
        <v>1180</v>
      </c>
    </row>
    <row r="325" spans="2:9">
      <c r="B325" s="117">
        <v>2261232</v>
      </c>
      <c r="C325" s="87" t="s">
        <v>1168</v>
      </c>
      <c r="D325" s="87" t="s">
        <v>1511</v>
      </c>
      <c r="E325" s="87" t="s">
        <v>886</v>
      </c>
      <c r="F325" s="121">
        <v>19</v>
      </c>
      <c r="G325" s="87">
        <v>501238356</v>
      </c>
      <c r="H325" s="87">
        <v>563007123</v>
      </c>
      <c r="I325" s="123" t="s">
        <v>1180</v>
      </c>
    </row>
    <row r="326" spans="2:9">
      <c r="B326" s="117">
        <v>2261233</v>
      </c>
      <c r="C326" s="87" t="s">
        <v>1193</v>
      </c>
      <c r="D326" s="87" t="s">
        <v>1511</v>
      </c>
      <c r="E326" s="87" t="s">
        <v>886</v>
      </c>
      <c r="F326" s="121">
        <v>19</v>
      </c>
      <c r="G326" s="87">
        <v>-501238356</v>
      </c>
      <c r="H326" s="87">
        <v>-563007123</v>
      </c>
      <c r="I326" s="123" t="s">
        <v>1180</v>
      </c>
    </row>
    <row r="327" spans="2:9">
      <c r="B327" s="124"/>
      <c r="C327" s="125" t="s">
        <v>1169</v>
      </c>
      <c r="D327" s="125" t="s">
        <v>1511</v>
      </c>
      <c r="E327" s="125"/>
      <c r="F327" s="178"/>
      <c r="G327" s="125">
        <f>SUM(G324:G326)</f>
        <v>440000000</v>
      </c>
      <c r="H327" s="125">
        <f>SUM(H324:H326)</f>
        <v>440000000</v>
      </c>
      <c r="I327" s="126"/>
    </row>
    <row r="328" spans="2:9">
      <c r="B328" s="124"/>
      <c r="C328" s="125" t="s">
        <v>1170</v>
      </c>
      <c r="D328" s="125" t="s">
        <v>1511</v>
      </c>
      <c r="E328" s="125"/>
      <c r="F328" s="178"/>
      <c r="G328" s="125">
        <f>+G314+G322+G327</f>
        <v>3421505531</v>
      </c>
      <c r="H328" s="125">
        <f>+H314+H322+H327</f>
        <v>3421505531</v>
      </c>
      <c r="I328" s="126"/>
    </row>
    <row r="329" spans="2:9">
      <c r="B329" s="124"/>
      <c r="C329" s="125" t="s">
        <v>1194</v>
      </c>
      <c r="D329" s="125" t="s">
        <v>1511</v>
      </c>
      <c r="E329" s="125"/>
      <c r="F329" s="178"/>
      <c r="G329" s="125">
        <f>+G308+G328</f>
        <v>3421505531</v>
      </c>
      <c r="H329" s="125">
        <f>+H308+H328</f>
        <v>3421505531</v>
      </c>
      <c r="I329" s="126"/>
    </row>
    <row r="330" spans="2:9">
      <c r="B330" s="124"/>
      <c r="C330" s="125" t="s">
        <v>1195</v>
      </c>
      <c r="D330" s="125" t="s">
        <v>1511</v>
      </c>
      <c r="E330" s="125"/>
      <c r="F330" s="178"/>
      <c r="G330" s="125">
        <f>+G329</f>
        <v>3421505531</v>
      </c>
      <c r="H330" s="125">
        <f>+H329</f>
        <v>3421505531</v>
      </c>
      <c r="I330" s="126"/>
    </row>
    <row r="331" spans="2:9">
      <c r="B331" s="124"/>
      <c r="C331" s="125" t="s">
        <v>1196</v>
      </c>
      <c r="D331" s="125" t="s">
        <v>1511</v>
      </c>
      <c r="E331" s="125"/>
      <c r="F331" s="178"/>
      <c r="G331" s="125">
        <f>+G330</f>
        <v>3421505531</v>
      </c>
      <c r="H331" s="125">
        <f>+H330</f>
        <v>3421505531</v>
      </c>
      <c r="I331" s="126"/>
    </row>
    <row r="332" spans="2:9">
      <c r="B332" s="124"/>
      <c r="C332" s="125" t="s">
        <v>1197</v>
      </c>
      <c r="D332" s="125"/>
      <c r="E332" s="125"/>
      <c r="F332" s="178"/>
      <c r="G332" s="125">
        <f>+G300+G331</f>
        <v>7668172765</v>
      </c>
      <c r="H332" s="125">
        <f>+H300+H331</f>
        <v>4241628537</v>
      </c>
      <c r="I332" s="126"/>
    </row>
    <row r="333" spans="2:9">
      <c r="B333" s="117">
        <v>3</v>
      </c>
      <c r="C333" s="87" t="s">
        <v>1198</v>
      </c>
      <c r="E333" s="87" t="s">
        <v>879</v>
      </c>
      <c r="F333" s="121"/>
      <c r="I333" s="122"/>
    </row>
    <row r="334" spans="2:9">
      <c r="B334" s="117">
        <v>31</v>
      </c>
      <c r="C334" s="87" t="s">
        <v>1199</v>
      </c>
      <c r="D334" s="87" t="s">
        <v>1439</v>
      </c>
      <c r="E334" s="87" t="s">
        <v>879</v>
      </c>
      <c r="F334" s="121"/>
      <c r="I334" s="122"/>
    </row>
    <row r="335" spans="2:9">
      <c r="B335" s="117">
        <v>3111</v>
      </c>
      <c r="C335" s="87" t="s">
        <v>1200</v>
      </c>
      <c r="D335" s="87" t="s">
        <v>1439</v>
      </c>
      <c r="E335" s="87" t="s">
        <v>879</v>
      </c>
      <c r="F335" s="121"/>
      <c r="I335" s="122"/>
    </row>
    <row r="336" spans="2:9">
      <c r="B336" s="117">
        <v>31111</v>
      </c>
      <c r="C336" s="87" t="s">
        <v>1201</v>
      </c>
      <c r="D336" s="87" t="s">
        <v>1439</v>
      </c>
      <c r="E336" s="87" t="s">
        <v>879</v>
      </c>
      <c r="F336" s="121"/>
      <c r="I336" s="122"/>
    </row>
    <row r="337" spans="2:9">
      <c r="B337" s="117">
        <v>311111</v>
      </c>
      <c r="C337" s="87" t="s">
        <v>1202</v>
      </c>
      <c r="D337" s="87" t="s">
        <v>1439</v>
      </c>
      <c r="E337" s="87" t="s">
        <v>879</v>
      </c>
      <c r="F337" s="121"/>
      <c r="I337" s="122"/>
    </row>
    <row r="338" spans="2:9">
      <c r="B338" s="117">
        <v>31111101</v>
      </c>
      <c r="C338" s="87" t="s">
        <v>1203</v>
      </c>
      <c r="D338" s="87" t="s">
        <v>1439</v>
      </c>
      <c r="E338" s="87" t="s">
        <v>886</v>
      </c>
      <c r="F338" s="121">
        <v>20</v>
      </c>
      <c r="G338" s="87">
        <v>10723000000</v>
      </c>
      <c r="H338" s="87">
        <v>10723000000</v>
      </c>
      <c r="I338" s="123" t="s">
        <v>1204</v>
      </c>
    </row>
    <row r="339" spans="2:9">
      <c r="B339" s="124"/>
      <c r="C339" s="125" t="s">
        <v>1205</v>
      </c>
      <c r="D339" s="125" t="s">
        <v>1439</v>
      </c>
      <c r="E339" s="125"/>
      <c r="F339" s="178"/>
      <c r="G339" s="125">
        <f>SUM(G338)</f>
        <v>10723000000</v>
      </c>
      <c r="H339" s="125">
        <f>SUM(H338)</f>
        <v>10723000000</v>
      </c>
      <c r="I339" s="126"/>
    </row>
    <row r="340" spans="2:9">
      <c r="B340" s="117">
        <v>311113</v>
      </c>
      <c r="C340" s="87" t="s">
        <v>1206</v>
      </c>
      <c r="D340" s="87" t="s">
        <v>1439</v>
      </c>
      <c r="E340" s="87" t="s">
        <v>879</v>
      </c>
      <c r="F340" s="121"/>
      <c r="I340" s="122"/>
    </row>
    <row r="341" spans="2:9">
      <c r="B341" s="117">
        <v>31111301</v>
      </c>
      <c r="C341" s="87" t="s">
        <v>1207</v>
      </c>
      <c r="D341" s="87" t="s">
        <v>1439</v>
      </c>
      <c r="E341" s="87" t="s">
        <v>886</v>
      </c>
      <c r="F341" s="121">
        <v>20</v>
      </c>
      <c r="G341" s="87">
        <v>40232325</v>
      </c>
      <c r="H341" s="87">
        <v>40232325</v>
      </c>
      <c r="I341" s="123" t="s">
        <v>1208</v>
      </c>
    </row>
    <row r="342" spans="2:9">
      <c r="B342" s="117">
        <v>31111302</v>
      </c>
      <c r="C342" s="87" t="s">
        <v>1209</v>
      </c>
      <c r="D342" s="87" t="s">
        <v>1439</v>
      </c>
      <c r="E342" s="87" t="s">
        <v>886</v>
      </c>
      <c r="F342" s="121">
        <v>20</v>
      </c>
      <c r="G342" s="87">
        <v>46347062</v>
      </c>
      <c r="H342" s="87">
        <v>46347062</v>
      </c>
      <c r="I342" s="123" t="s">
        <v>1208</v>
      </c>
    </row>
    <row r="343" spans="2:9">
      <c r="B343" s="117">
        <v>31111305</v>
      </c>
      <c r="C343" s="87" t="s">
        <v>1210</v>
      </c>
      <c r="D343" s="87" t="s">
        <v>1439</v>
      </c>
      <c r="E343" s="87" t="s">
        <v>886</v>
      </c>
      <c r="F343" s="121">
        <v>20</v>
      </c>
      <c r="G343" s="87">
        <v>100000000</v>
      </c>
      <c r="H343" s="87">
        <v>100000000</v>
      </c>
      <c r="I343" s="123" t="s">
        <v>1208</v>
      </c>
    </row>
    <row r="344" spans="2:9">
      <c r="B344" s="117">
        <v>31111306</v>
      </c>
      <c r="C344" s="87" t="s">
        <v>1211</v>
      </c>
      <c r="D344" s="87" t="s">
        <v>1439</v>
      </c>
      <c r="E344" s="87" t="s">
        <v>886</v>
      </c>
      <c r="F344" s="121">
        <v>20</v>
      </c>
      <c r="G344" s="87">
        <v>1007956623</v>
      </c>
      <c r="H344" s="87">
        <v>1007956623</v>
      </c>
      <c r="I344" s="123" t="s">
        <v>1208</v>
      </c>
    </row>
    <row r="345" spans="2:9">
      <c r="B345" s="117">
        <v>31111307</v>
      </c>
      <c r="C345" s="87" t="s">
        <v>1212</v>
      </c>
      <c r="D345" s="87" t="s">
        <v>1439</v>
      </c>
      <c r="E345" s="87" t="s">
        <v>886</v>
      </c>
      <c r="F345" s="121">
        <v>20</v>
      </c>
      <c r="G345" s="87">
        <v>21000000</v>
      </c>
      <c r="H345" s="87">
        <v>21000000</v>
      </c>
      <c r="I345" s="123" t="s">
        <v>1208</v>
      </c>
    </row>
    <row r="346" spans="2:9">
      <c r="B346" s="117">
        <v>31111308</v>
      </c>
      <c r="C346" s="87" t="s">
        <v>1213</v>
      </c>
      <c r="D346" s="87" t="s">
        <v>1439</v>
      </c>
      <c r="E346" s="87" t="s">
        <v>886</v>
      </c>
      <c r="F346" s="121">
        <v>20</v>
      </c>
      <c r="G346" s="87">
        <v>21000000</v>
      </c>
      <c r="H346" s="87">
        <v>21000000</v>
      </c>
      <c r="I346" s="123" t="s">
        <v>1208</v>
      </c>
    </row>
    <row r="347" spans="2:9">
      <c r="B347" s="117">
        <v>31111310</v>
      </c>
      <c r="C347" s="87" t="s">
        <v>1214</v>
      </c>
      <c r="D347" s="87" t="s">
        <v>1439</v>
      </c>
      <c r="E347" s="87" t="s">
        <v>886</v>
      </c>
      <c r="F347" s="121">
        <v>20</v>
      </c>
      <c r="G347" s="87">
        <v>13000000</v>
      </c>
      <c r="H347" s="87">
        <v>13000000</v>
      </c>
      <c r="I347" s="123" t="s">
        <v>1208</v>
      </c>
    </row>
    <row r="348" spans="2:9">
      <c r="B348" s="117">
        <v>31111312</v>
      </c>
      <c r="C348" s="87" t="s">
        <v>1215</v>
      </c>
      <c r="D348" s="87" t="s">
        <v>1439</v>
      </c>
      <c r="E348" s="87" t="s">
        <v>886</v>
      </c>
      <c r="F348" s="121">
        <v>20</v>
      </c>
      <c r="G348" s="87">
        <v>11000000</v>
      </c>
      <c r="H348" s="87">
        <v>11000000</v>
      </c>
      <c r="I348" s="123" t="s">
        <v>1208</v>
      </c>
    </row>
    <row r="349" spans="2:9">
      <c r="B349" s="117">
        <v>31111313</v>
      </c>
      <c r="C349" s="87" t="s">
        <v>1216</v>
      </c>
      <c r="D349" s="87" t="s">
        <v>1439</v>
      </c>
      <c r="E349" s="87" t="s">
        <v>886</v>
      </c>
      <c r="F349" s="121">
        <v>20</v>
      </c>
      <c r="G349" s="87">
        <v>10000000</v>
      </c>
      <c r="H349" s="87">
        <v>10000000</v>
      </c>
      <c r="I349" s="123" t="s">
        <v>1208</v>
      </c>
    </row>
    <row r="350" spans="2:9">
      <c r="B350" s="117">
        <v>31111315</v>
      </c>
      <c r="C350" s="87" t="s">
        <v>1217</v>
      </c>
      <c r="D350" s="87" t="s">
        <v>1439</v>
      </c>
      <c r="E350" s="87" t="s">
        <v>886</v>
      </c>
      <c r="F350" s="121">
        <v>20</v>
      </c>
      <c r="G350" s="87">
        <v>62000000</v>
      </c>
      <c r="H350" s="87">
        <v>62000000</v>
      </c>
      <c r="I350" s="123" t="s">
        <v>1208</v>
      </c>
    </row>
    <row r="351" spans="2:9">
      <c r="B351" s="117">
        <v>31111316</v>
      </c>
      <c r="C351" s="87" t="s">
        <v>1218</v>
      </c>
      <c r="D351" s="87" t="s">
        <v>1439</v>
      </c>
      <c r="E351" s="87" t="s">
        <v>886</v>
      </c>
      <c r="F351" s="121">
        <v>20</v>
      </c>
      <c r="G351" s="87">
        <v>42000000</v>
      </c>
      <c r="H351" s="87">
        <v>42000000</v>
      </c>
      <c r="I351" s="123" t="s">
        <v>1208</v>
      </c>
    </row>
    <row r="352" spans="2:9">
      <c r="B352" s="117">
        <v>31111317</v>
      </c>
      <c r="C352" s="87" t="s">
        <v>1219</v>
      </c>
      <c r="D352" s="87" t="s">
        <v>1439</v>
      </c>
      <c r="E352" s="87" t="s">
        <v>886</v>
      </c>
      <c r="F352" s="121">
        <v>20</v>
      </c>
      <c r="G352" s="87">
        <v>13000000</v>
      </c>
      <c r="H352" s="87">
        <v>13000000</v>
      </c>
      <c r="I352" s="123" t="s">
        <v>1208</v>
      </c>
    </row>
    <row r="353" spans="2:9">
      <c r="B353" s="124"/>
      <c r="C353" s="125" t="s">
        <v>1220</v>
      </c>
      <c r="D353" s="125" t="s">
        <v>1439</v>
      </c>
      <c r="E353" s="125"/>
      <c r="F353" s="178"/>
      <c r="G353" s="125">
        <f>SUM(G341:G352)</f>
        <v>1387536010</v>
      </c>
      <c r="H353" s="125">
        <f>SUM(H341:H352)</f>
        <v>1387536010</v>
      </c>
      <c r="I353" s="126"/>
    </row>
    <row r="354" spans="2:9">
      <c r="B354" s="124"/>
      <c r="C354" s="125" t="s">
        <v>1221</v>
      </c>
      <c r="D354" s="125" t="s">
        <v>1439</v>
      </c>
      <c r="E354" s="125"/>
      <c r="F354" s="178"/>
      <c r="G354" s="125">
        <f>+G339+G353</f>
        <v>12110536010</v>
      </c>
      <c r="H354" s="125">
        <f>+H339+H353</f>
        <v>12110536010</v>
      </c>
      <c r="I354" s="126"/>
    </row>
    <row r="355" spans="2:9">
      <c r="B355" s="124"/>
      <c r="C355" s="125" t="s">
        <v>1222</v>
      </c>
      <c r="D355" s="125" t="s">
        <v>1439</v>
      </c>
      <c r="E355" s="125"/>
      <c r="F355" s="178"/>
      <c r="G355" s="125">
        <f>+G354</f>
        <v>12110536010</v>
      </c>
      <c r="H355" s="125">
        <f>+H354</f>
        <v>12110536010</v>
      </c>
      <c r="I355" s="126"/>
    </row>
    <row r="356" spans="2:9">
      <c r="B356" s="124"/>
      <c r="C356" s="125" t="s">
        <v>1223</v>
      </c>
      <c r="D356" s="125" t="s">
        <v>1439</v>
      </c>
      <c r="E356" s="125"/>
      <c r="F356" s="178"/>
      <c r="G356" s="125">
        <f>+G355</f>
        <v>12110536010</v>
      </c>
      <c r="H356" s="125">
        <f>+H355</f>
        <v>12110536010</v>
      </c>
      <c r="I356" s="126"/>
    </row>
    <row r="357" spans="2:9">
      <c r="B357" s="117">
        <v>32</v>
      </c>
      <c r="C357" s="87" t="s">
        <v>1224</v>
      </c>
      <c r="D357" s="87" t="s">
        <v>1439</v>
      </c>
      <c r="E357" s="87" t="s">
        <v>879</v>
      </c>
      <c r="F357" s="121"/>
      <c r="I357" s="122"/>
    </row>
    <row r="358" spans="2:9">
      <c r="B358" s="117">
        <v>321</v>
      </c>
      <c r="C358" s="87" t="s">
        <v>1225</v>
      </c>
      <c r="D358" s="87" t="s">
        <v>1439</v>
      </c>
      <c r="E358" s="87" t="s">
        <v>879</v>
      </c>
      <c r="F358" s="121"/>
      <c r="I358" s="122"/>
    </row>
    <row r="359" spans="2:9">
      <c r="B359" s="117">
        <v>3211</v>
      </c>
      <c r="C359" s="87" t="s">
        <v>1226</v>
      </c>
      <c r="D359" s="87" t="s">
        <v>1439</v>
      </c>
      <c r="E359" s="87" t="s">
        <v>879</v>
      </c>
      <c r="F359" s="121"/>
      <c r="I359" s="122"/>
    </row>
    <row r="360" spans="2:9">
      <c r="B360" s="117">
        <v>32111</v>
      </c>
      <c r="C360" s="87" t="s">
        <v>1227</v>
      </c>
      <c r="D360" s="87" t="s">
        <v>1439</v>
      </c>
      <c r="E360" s="87" t="s">
        <v>879</v>
      </c>
      <c r="F360" s="121"/>
      <c r="I360" s="122"/>
    </row>
    <row r="361" spans="2:9">
      <c r="B361" s="117">
        <v>321111</v>
      </c>
      <c r="C361" s="87" t="s">
        <v>1228</v>
      </c>
      <c r="D361" s="87" t="s">
        <v>1439</v>
      </c>
      <c r="E361" s="87" t="s">
        <v>879</v>
      </c>
      <c r="F361" s="121"/>
      <c r="I361" s="122"/>
    </row>
    <row r="362" spans="2:9">
      <c r="B362" s="117">
        <v>32111101</v>
      </c>
      <c r="C362" s="87" t="s">
        <v>1229</v>
      </c>
      <c r="D362" s="87" t="s">
        <v>1439</v>
      </c>
      <c r="E362" s="87" t="s">
        <v>886</v>
      </c>
      <c r="F362" s="121">
        <v>21</v>
      </c>
      <c r="G362" s="87">
        <v>49945282</v>
      </c>
      <c r="H362" s="87">
        <v>49945282</v>
      </c>
      <c r="I362" s="123" t="s">
        <v>1230</v>
      </c>
    </row>
    <row r="363" spans="2:9">
      <c r="B363" s="124"/>
      <c r="C363" s="125" t="s">
        <v>1231</v>
      </c>
      <c r="D363" s="125" t="s">
        <v>1439</v>
      </c>
      <c r="E363" s="125"/>
      <c r="F363" s="178"/>
      <c r="G363" s="125">
        <f>SUM(G362)</f>
        <v>49945282</v>
      </c>
      <c r="H363" s="125">
        <f>SUM(H362)</f>
        <v>49945282</v>
      </c>
      <c r="I363" s="126"/>
    </row>
    <row r="364" spans="2:9">
      <c r="B364" s="117">
        <v>321113</v>
      </c>
      <c r="C364" s="87" t="s">
        <v>1232</v>
      </c>
      <c r="D364" s="87" t="s">
        <v>1439</v>
      </c>
      <c r="E364" s="87" t="s">
        <v>879</v>
      </c>
      <c r="F364" s="121"/>
      <c r="I364" s="122"/>
    </row>
    <row r="365" spans="2:9">
      <c r="B365" s="117">
        <v>32111304</v>
      </c>
      <c r="C365" s="87" t="s">
        <v>1233</v>
      </c>
      <c r="D365" s="87" t="s">
        <v>1439</v>
      </c>
      <c r="E365" s="87" t="s">
        <v>886</v>
      </c>
      <c r="F365" s="121">
        <v>21</v>
      </c>
      <c r="G365" s="87">
        <v>155773393</v>
      </c>
      <c r="H365" s="87">
        <v>155773393</v>
      </c>
      <c r="I365" s="123" t="s">
        <v>1234</v>
      </c>
    </row>
    <row r="366" spans="2:9">
      <c r="B366" s="124"/>
      <c r="C366" s="125" t="s">
        <v>1235</v>
      </c>
      <c r="D366" s="125" t="s">
        <v>1439</v>
      </c>
      <c r="E366" s="125"/>
      <c r="F366" s="178"/>
      <c r="G366" s="125">
        <f>SUM(G365)</f>
        <v>155773393</v>
      </c>
      <c r="H366" s="125">
        <f>SUM(H365)</f>
        <v>155773393</v>
      </c>
      <c r="I366" s="126"/>
    </row>
    <row r="367" spans="2:9">
      <c r="B367" s="124"/>
      <c r="C367" s="125" t="s">
        <v>1236</v>
      </c>
      <c r="D367" s="125" t="s">
        <v>1439</v>
      </c>
      <c r="E367" s="125"/>
      <c r="F367" s="178"/>
      <c r="G367" s="125">
        <f>+G363+G366</f>
        <v>205718675</v>
      </c>
      <c r="H367" s="125">
        <f>+H363+H366</f>
        <v>205718675</v>
      </c>
      <c r="I367" s="126"/>
    </row>
    <row r="368" spans="2:9">
      <c r="B368" s="124"/>
      <c r="C368" s="125" t="s">
        <v>1237</v>
      </c>
      <c r="D368" s="125" t="s">
        <v>1439</v>
      </c>
      <c r="E368" s="125"/>
      <c r="F368" s="178"/>
      <c r="G368" s="125">
        <f t="shared" ref="G368:G370" si="29">+G367</f>
        <v>205718675</v>
      </c>
      <c r="H368" s="125">
        <f t="shared" ref="H368" si="30">+H367</f>
        <v>205718675</v>
      </c>
      <c r="I368" s="126"/>
    </row>
    <row r="369" spans="2:9">
      <c r="B369" s="124"/>
      <c r="C369" s="125" t="s">
        <v>1238</v>
      </c>
      <c r="D369" s="125" t="s">
        <v>1439</v>
      </c>
      <c r="E369" s="125"/>
      <c r="F369" s="178"/>
      <c r="G369" s="125">
        <f t="shared" si="29"/>
        <v>205718675</v>
      </c>
      <c r="H369" s="125">
        <f t="shared" ref="H369" si="31">+H368</f>
        <v>205718675</v>
      </c>
      <c r="I369" s="126"/>
    </row>
    <row r="370" spans="2:9">
      <c r="B370" s="124"/>
      <c r="C370" s="125" t="s">
        <v>1239</v>
      </c>
      <c r="D370" s="125" t="s">
        <v>1439</v>
      </c>
      <c r="E370" s="125"/>
      <c r="F370" s="178"/>
      <c r="G370" s="125">
        <f t="shared" si="29"/>
        <v>205718675</v>
      </c>
      <c r="H370" s="125">
        <f t="shared" ref="H370" si="32">+H369</f>
        <v>205718675</v>
      </c>
      <c r="I370" s="126"/>
    </row>
    <row r="371" spans="2:9">
      <c r="B371" s="117">
        <v>33</v>
      </c>
      <c r="C371" s="87" t="s">
        <v>1240</v>
      </c>
      <c r="D371" s="87" t="s">
        <v>1439</v>
      </c>
      <c r="E371" s="87" t="s">
        <v>879</v>
      </c>
      <c r="F371" s="121"/>
      <c r="I371" s="122"/>
    </row>
    <row r="372" spans="2:9">
      <c r="B372" s="117">
        <v>331</v>
      </c>
      <c r="C372" s="87" t="s">
        <v>1241</v>
      </c>
      <c r="D372" s="87" t="s">
        <v>1439</v>
      </c>
      <c r="E372" s="87" t="s">
        <v>879</v>
      </c>
      <c r="F372" s="121"/>
      <c r="I372" s="122"/>
    </row>
    <row r="373" spans="2:9">
      <c r="B373" s="117">
        <v>3311</v>
      </c>
      <c r="C373" s="87" t="s">
        <v>1242</v>
      </c>
      <c r="D373" s="87" t="s">
        <v>1439</v>
      </c>
      <c r="E373" s="87" t="s">
        <v>879</v>
      </c>
      <c r="F373" s="121"/>
      <c r="I373" s="122"/>
    </row>
    <row r="374" spans="2:9">
      <c r="B374" s="117">
        <v>33111</v>
      </c>
      <c r="C374" s="87" t="s">
        <v>1243</v>
      </c>
      <c r="D374" s="87" t="s">
        <v>1439</v>
      </c>
      <c r="E374" s="87" t="s">
        <v>879</v>
      </c>
      <c r="F374" s="121"/>
      <c r="I374" s="122"/>
    </row>
    <row r="375" spans="2:9">
      <c r="B375" s="117">
        <v>331111</v>
      </c>
      <c r="C375" s="87" t="s">
        <v>1244</v>
      </c>
      <c r="D375" s="87" t="s">
        <v>1439</v>
      </c>
      <c r="E375" s="87" t="s">
        <v>879</v>
      </c>
      <c r="F375" s="121"/>
      <c r="I375" s="122"/>
    </row>
    <row r="376" spans="2:9">
      <c r="B376" s="117">
        <v>33111101</v>
      </c>
      <c r="C376" s="87" t="s">
        <v>1245</v>
      </c>
      <c r="D376" s="87" t="s">
        <v>1439</v>
      </c>
      <c r="E376" s="87" t="s">
        <v>886</v>
      </c>
      <c r="F376" s="121">
        <v>23</v>
      </c>
      <c r="G376" s="87">
        <v>339307360</v>
      </c>
      <c r="H376" s="87">
        <v>0</v>
      </c>
      <c r="I376" s="123" t="s">
        <v>1246</v>
      </c>
    </row>
    <row r="377" spans="2:9">
      <c r="B377" s="117"/>
      <c r="C377" s="87" t="s">
        <v>1247</v>
      </c>
      <c r="D377" s="87" t="s">
        <v>1439</v>
      </c>
      <c r="E377" s="87" t="s">
        <v>886</v>
      </c>
      <c r="F377" s="121">
        <v>23</v>
      </c>
      <c r="G377" s="87">
        <v>-8325255850</v>
      </c>
      <c r="H377" s="87">
        <v>339307360</v>
      </c>
      <c r="I377" s="123" t="s">
        <v>1248</v>
      </c>
    </row>
    <row r="378" spans="2:9">
      <c r="B378" s="124"/>
      <c r="C378" s="125" t="s">
        <v>1249</v>
      </c>
      <c r="D378" s="125" t="s">
        <v>1439</v>
      </c>
      <c r="E378" s="125"/>
      <c r="F378" s="178"/>
      <c r="G378" s="125">
        <f>SUM(G376:G377)</f>
        <v>-7985948490</v>
      </c>
      <c r="H378" s="125">
        <f>SUM(H376:H377)</f>
        <v>339307360</v>
      </c>
      <c r="I378" s="126"/>
    </row>
    <row r="379" spans="2:9">
      <c r="B379" s="124"/>
      <c r="C379" s="125" t="s">
        <v>1250</v>
      </c>
      <c r="D379" s="125" t="s">
        <v>1439</v>
      </c>
      <c r="E379" s="125"/>
      <c r="F379" s="178"/>
      <c r="G379" s="125">
        <f t="shared" ref="G379:G382" si="33">+G378</f>
        <v>-7985948490</v>
      </c>
      <c r="H379" s="125">
        <f t="shared" ref="H379" si="34">+H378</f>
        <v>339307360</v>
      </c>
      <c r="I379" s="126"/>
    </row>
    <row r="380" spans="2:9">
      <c r="B380" s="124"/>
      <c r="C380" s="125" t="s">
        <v>1251</v>
      </c>
      <c r="D380" s="125" t="s">
        <v>1439</v>
      </c>
      <c r="E380" s="125"/>
      <c r="F380" s="178"/>
      <c r="G380" s="125">
        <f t="shared" si="33"/>
        <v>-7985948490</v>
      </c>
      <c r="H380" s="125">
        <f t="shared" ref="H380" si="35">+H379</f>
        <v>339307360</v>
      </c>
      <c r="I380" s="126"/>
    </row>
    <row r="381" spans="2:9">
      <c r="B381" s="124"/>
      <c r="C381" s="125" t="s">
        <v>1252</v>
      </c>
      <c r="D381" s="125" t="s">
        <v>1439</v>
      </c>
      <c r="E381" s="125"/>
      <c r="F381" s="178"/>
      <c r="G381" s="125">
        <f t="shared" si="33"/>
        <v>-7985948490</v>
      </c>
      <c r="H381" s="125">
        <f t="shared" ref="H381" si="36">+H380</f>
        <v>339307360</v>
      </c>
      <c r="I381" s="126"/>
    </row>
    <row r="382" spans="2:9">
      <c r="B382" s="124"/>
      <c r="C382" s="125" t="s">
        <v>1253</v>
      </c>
      <c r="D382" s="125" t="s">
        <v>1439</v>
      </c>
      <c r="E382" s="125"/>
      <c r="F382" s="178"/>
      <c r="G382" s="125">
        <f t="shared" si="33"/>
        <v>-7985948490</v>
      </c>
      <c r="H382" s="125">
        <f t="shared" ref="H382" si="37">+H381</f>
        <v>339307360</v>
      </c>
      <c r="I382" s="126"/>
    </row>
    <row r="383" spans="2:9">
      <c r="B383" s="124"/>
      <c r="C383" s="125" t="s">
        <v>1254</v>
      </c>
      <c r="D383" s="125" t="s">
        <v>1439</v>
      </c>
      <c r="E383" s="125"/>
      <c r="F383" s="178"/>
      <c r="G383" s="125">
        <f>+G356+G370+G382</f>
        <v>4330306195</v>
      </c>
      <c r="H383" s="125">
        <f>+H356+H370+H382</f>
        <v>12655562045</v>
      </c>
      <c r="I383" s="126"/>
    </row>
    <row r="384" spans="2:9">
      <c r="B384" s="117">
        <v>4</v>
      </c>
      <c r="C384" t="s">
        <v>1255</v>
      </c>
      <c r="D384" t="s">
        <v>1512</v>
      </c>
      <c r="E384" s="87" t="s">
        <v>879</v>
      </c>
      <c r="F384" s="121"/>
      <c r="I384" s="123"/>
    </row>
    <row r="385" spans="2:9">
      <c r="B385" s="117">
        <v>41</v>
      </c>
      <c r="C385" t="s">
        <v>1256</v>
      </c>
      <c r="D385" t="s">
        <v>1512</v>
      </c>
      <c r="E385" s="87" t="s">
        <v>879</v>
      </c>
      <c r="F385" s="121"/>
      <c r="I385" s="123"/>
    </row>
    <row r="386" spans="2:9">
      <c r="B386" s="117">
        <v>4101</v>
      </c>
      <c r="C386" t="s">
        <v>1257</v>
      </c>
      <c r="D386" t="s">
        <v>1512</v>
      </c>
      <c r="E386" s="87" t="s">
        <v>886</v>
      </c>
      <c r="F386" s="121">
        <v>25</v>
      </c>
      <c r="G386" s="87">
        <v>0</v>
      </c>
      <c r="H386" s="87">
        <v>22238509</v>
      </c>
      <c r="I386" s="123" t="s">
        <v>1258</v>
      </c>
    </row>
    <row r="387" spans="2:9">
      <c r="B387" s="117">
        <v>4102</v>
      </c>
      <c r="C387" t="s">
        <v>1259</v>
      </c>
      <c r="D387" t="s">
        <v>1512</v>
      </c>
      <c r="E387" s="87" t="s">
        <v>886</v>
      </c>
      <c r="F387" s="121"/>
      <c r="G387" s="87">
        <v>0</v>
      </c>
      <c r="H387" s="87">
        <v>0</v>
      </c>
      <c r="I387" s="123" t="s">
        <v>1260</v>
      </c>
    </row>
    <row r="388" spans="2:9">
      <c r="B388" s="117">
        <v>4103</v>
      </c>
      <c r="C388" t="s">
        <v>1261</v>
      </c>
      <c r="D388" t="s">
        <v>1512</v>
      </c>
      <c r="E388" s="87" t="s">
        <v>886</v>
      </c>
      <c r="F388" s="121"/>
      <c r="G388" s="87">
        <v>0</v>
      </c>
      <c r="H388" s="87">
        <v>0</v>
      </c>
      <c r="I388" s="123" t="s">
        <v>1262</v>
      </c>
    </row>
    <row r="389" spans="2:9">
      <c r="B389" s="129"/>
      <c r="C389" s="124" t="s">
        <v>1263</v>
      </c>
      <c r="D389" s="124" t="s">
        <v>1512</v>
      </c>
      <c r="E389" s="125"/>
      <c r="F389" s="178"/>
      <c r="G389" s="125">
        <f>+SUM(G386:G388)</f>
        <v>0</v>
      </c>
      <c r="H389" s="125">
        <f>+SUM(H386:H388)</f>
        <v>22238509</v>
      </c>
      <c r="I389" s="130"/>
    </row>
    <row r="390" spans="2:9">
      <c r="B390" s="117">
        <v>42</v>
      </c>
      <c r="C390" t="s">
        <v>1264</v>
      </c>
      <c r="D390" t="s">
        <v>1512</v>
      </c>
      <c r="E390" s="87" t="s">
        <v>879</v>
      </c>
      <c r="F390" s="121"/>
      <c r="I390" s="123"/>
    </row>
    <row r="391" spans="2:9">
      <c r="B391" s="117">
        <v>421</v>
      </c>
      <c r="C391" t="s">
        <v>1265</v>
      </c>
      <c r="D391" t="s">
        <v>1512</v>
      </c>
      <c r="E391" s="87" t="s">
        <v>879</v>
      </c>
      <c r="F391" s="121"/>
      <c r="I391" s="123"/>
    </row>
    <row r="392" spans="2:9">
      <c r="B392" s="117">
        <v>4211</v>
      </c>
      <c r="C392" t="s">
        <v>1266</v>
      </c>
      <c r="D392" t="s">
        <v>1512</v>
      </c>
      <c r="E392" s="87" t="s">
        <v>886</v>
      </c>
      <c r="F392" s="121"/>
      <c r="G392" s="87">
        <v>0</v>
      </c>
      <c r="H392" s="87">
        <v>0</v>
      </c>
      <c r="I392" s="123" t="s">
        <v>1267</v>
      </c>
    </row>
    <row r="393" spans="2:9">
      <c r="B393" s="117">
        <v>4212</v>
      </c>
      <c r="C393" t="s">
        <v>1268</v>
      </c>
      <c r="D393" t="s">
        <v>1512</v>
      </c>
      <c r="E393" s="87" t="s">
        <v>886</v>
      </c>
      <c r="F393" s="121"/>
      <c r="G393" s="87">
        <v>0</v>
      </c>
      <c r="H393" s="87">
        <v>0</v>
      </c>
      <c r="I393" s="123" t="s">
        <v>1269</v>
      </c>
    </row>
    <row r="394" spans="2:9">
      <c r="B394" s="117">
        <v>4213</v>
      </c>
      <c r="C394" t="s">
        <v>1270</v>
      </c>
      <c r="D394" t="s">
        <v>1512</v>
      </c>
      <c r="E394" s="87" t="s">
        <v>886</v>
      </c>
      <c r="F394" s="121"/>
      <c r="G394" s="87">
        <v>0</v>
      </c>
      <c r="H394" s="87">
        <v>0</v>
      </c>
      <c r="I394" s="123" t="s">
        <v>1271</v>
      </c>
    </row>
    <row r="395" spans="2:9">
      <c r="B395" s="117">
        <v>422</v>
      </c>
      <c r="C395" t="s">
        <v>1272</v>
      </c>
      <c r="D395" t="s">
        <v>1512</v>
      </c>
      <c r="E395" s="87" t="s">
        <v>879</v>
      </c>
      <c r="F395" s="121"/>
      <c r="I395" s="123"/>
    </row>
    <row r="396" spans="2:9">
      <c r="B396" s="117">
        <v>4221</v>
      </c>
      <c r="C396" t="s">
        <v>1273</v>
      </c>
      <c r="D396" t="s">
        <v>1512</v>
      </c>
      <c r="E396" s="87" t="s">
        <v>886</v>
      </c>
      <c r="F396" s="121"/>
      <c r="G396" s="87">
        <v>0</v>
      </c>
      <c r="H396" s="87">
        <v>0</v>
      </c>
      <c r="I396" s="123" t="s">
        <v>1274</v>
      </c>
    </row>
    <row r="397" spans="2:9">
      <c r="B397" s="117">
        <v>425</v>
      </c>
      <c r="C397" t="s">
        <v>1275</v>
      </c>
      <c r="D397" t="s">
        <v>1512</v>
      </c>
      <c r="E397" s="87" t="s">
        <v>886</v>
      </c>
      <c r="F397" s="121">
        <v>26</v>
      </c>
      <c r="G397" s="87">
        <v>0</v>
      </c>
      <c r="H397" s="87">
        <v>-14944771486</v>
      </c>
      <c r="I397" s="123" t="s">
        <v>1276</v>
      </c>
    </row>
    <row r="398" spans="2:9">
      <c r="B398" s="129"/>
      <c r="C398" s="124" t="s">
        <v>1277</v>
      </c>
      <c r="D398" s="124" t="s">
        <v>1512</v>
      </c>
      <c r="E398" s="125"/>
      <c r="F398" s="178"/>
      <c r="G398" s="125">
        <f>+SUM(G392:G397)</f>
        <v>0</v>
      </c>
      <c r="H398" s="125">
        <f>+SUM(H392:H397)</f>
        <v>-14944771486</v>
      </c>
      <c r="I398" s="130"/>
    </row>
    <row r="399" spans="2:9">
      <c r="B399" s="117">
        <v>43</v>
      </c>
      <c r="C399" t="s">
        <v>1278</v>
      </c>
      <c r="D399" t="s">
        <v>1512</v>
      </c>
      <c r="E399" s="87" t="s">
        <v>879</v>
      </c>
      <c r="F399" s="121"/>
      <c r="I399" s="123"/>
    </row>
    <row r="400" spans="2:9">
      <c r="B400" s="117">
        <v>4301</v>
      </c>
      <c r="C400" t="s">
        <v>1279</v>
      </c>
      <c r="D400" t="s">
        <v>1512</v>
      </c>
      <c r="E400" s="87" t="s">
        <v>886</v>
      </c>
      <c r="F400" s="121"/>
      <c r="G400" s="87">
        <v>0</v>
      </c>
      <c r="H400" s="87">
        <v>0</v>
      </c>
      <c r="I400" s="123" t="s">
        <v>1280</v>
      </c>
    </row>
    <row r="401" spans="2:10">
      <c r="B401" s="117">
        <v>4302</v>
      </c>
      <c r="C401" t="s">
        <v>1281</v>
      </c>
      <c r="D401" t="s">
        <v>1512</v>
      </c>
      <c r="E401" s="87" t="s">
        <v>886</v>
      </c>
      <c r="F401" s="121">
        <v>28</v>
      </c>
      <c r="G401" s="87">
        <v>0</v>
      </c>
      <c r="H401" s="87">
        <v>198371165</v>
      </c>
      <c r="I401" s="123" t="s">
        <v>1282</v>
      </c>
    </row>
    <row r="402" spans="2:10">
      <c r="B402" s="117">
        <v>4303</v>
      </c>
      <c r="C402" t="s">
        <v>1283</v>
      </c>
      <c r="D402" t="s">
        <v>1512</v>
      </c>
      <c r="E402" s="87" t="s">
        <v>886</v>
      </c>
      <c r="F402" s="121">
        <v>28</v>
      </c>
      <c r="G402" s="87">
        <v>31701495</v>
      </c>
      <c r="H402" s="87">
        <v>47479893</v>
      </c>
      <c r="I402" s="123" t="s">
        <v>1280</v>
      </c>
    </row>
    <row r="403" spans="2:10">
      <c r="B403" s="117">
        <v>4304</v>
      </c>
      <c r="C403" t="s">
        <v>1284</v>
      </c>
      <c r="D403" t="s">
        <v>1512</v>
      </c>
      <c r="E403" s="87" t="s">
        <v>886</v>
      </c>
      <c r="F403" s="121">
        <v>28</v>
      </c>
      <c r="G403" s="87">
        <v>41243</v>
      </c>
      <c r="H403" s="87">
        <v>15384142</v>
      </c>
      <c r="I403" s="123" t="s">
        <v>1285</v>
      </c>
    </row>
    <row r="404" spans="2:10">
      <c r="B404" s="117">
        <v>4305</v>
      </c>
      <c r="C404" t="s">
        <v>1286</v>
      </c>
      <c r="D404" t="s">
        <v>1512</v>
      </c>
      <c r="E404" s="87" t="s">
        <v>886</v>
      </c>
      <c r="F404" s="121"/>
      <c r="G404" s="87">
        <v>0</v>
      </c>
      <c r="H404" s="87">
        <v>0</v>
      </c>
      <c r="I404" s="123" t="s">
        <v>1287</v>
      </c>
    </row>
    <row r="405" spans="2:10">
      <c r="B405" s="117">
        <v>4306</v>
      </c>
      <c r="C405" t="s">
        <v>1288</v>
      </c>
      <c r="D405" t="s">
        <v>1512</v>
      </c>
      <c r="E405" s="87" t="s">
        <v>886</v>
      </c>
      <c r="F405" s="121"/>
      <c r="G405" s="87">
        <v>0</v>
      </c>
      <c r="H405" s="87">
        <v>0</v>
      </c>
      <c r="I405" s="123" t="s">
        <v>1282</v>
      </c>
    </row>
    <row r="406" spans="2:10">
      <c r="B406" s="117">
        <v>4307</v>
      </c>
      <c r="C406" t="s">
        <v>1289</v>
      </c>
      <c r="D406" t="s">
        <v>1512</v>
      </c>
      <c r="E406" s="87" t="s">
        <v>886</v>
      </c>
      <c r="F406" s="121"/>
      <c r="G406" s="87">
        <v>0</v>
      </c>
      <c r="H406" s="87">
        <v>0</v>
      </c>
      <c r="I406" s="123" t="s">
        <v>1282</v>
      </c>
    </row>
    <row r="407" spans="2:10">
      <c r="B407" s="117">
        <v>4308</v>
      </c>
      <c r="C407" t="s">
        <v>1290</v>
      </c>
      <c r="D407" t="s">
        <v>1512</v>
      </c>
      <c r="E407" s="87" t="s">
        <v>886</v>
      </c>
      <c r="F407" s="121"/>
      <c r="G407" s="87">
        <v>0</v>
      </c>
      <c r="H407" s="87">
        <v>54036364</v>
      </c>
      <c r="I407" s="123" t="s">
        <v>1282</v>
      </c>
    </row>
    <row r="408" spans="2:10">
      <c r="B408" s="117">
        <v>4309</v>
      </c>
      <c r="C408" t="s">
        <v>1291</v>
      </c>
      <c r="D408" t="s">
        <v>1512</v>
      </c>
      <c r="E408" s="87" t="s">
        <v>886</v>
      </c>
      <c r="F408" s="121"/>
      <c r="G408" s="87">
        <v>0</v>
      </c>
      <c r="H408" s="87">
        <v>227273</v>
      </c>
      <c r="I408" s="123" t="s">
        <v>1280</v>
      </c>
    </row>
    <row r="409" spans="2:10">
      <c r="B409" s="117">
        <v>4311</v>
      </c>
      <c r="C409" t="s">
        <v>1292</v>
      </c>
      <c r="D409" t="s">
        <v>1512</v>
      </c>
      <c r="E409" s="87" t="s">
        <v>886</v>
      </c>
      <c r="F409" s="121"/>
      <c r="G409" s="87">
        <v>0</v>
      </c>
      <c r="H409" s="87">
        <v>74667</v>
      </c>
      <c r="I409" s="123" t="s">
        <v>1280</v>
      </c>
    </row>
    <row r="410" spans="2:10">
      <c r="B410" s="117">
        <v>4312</v>
      </c>
      <c r="C410" t="s">
        <v>1293</v>
      </c>
      <c r="D410" t="s">
        <v>1512</v>
      </c>
      <c r="E410" s="87" t="s">
        <v>886</v>
      </c>
      <c r="F410" s="121">
        <v>28</v>
      </c>
      <c r="G410" s="87">
        <v>980</v>
      </c>
      <c r="H410" s="87">
        <v>573</v>
      </c>
      <c r="I410" s="123" t="s">
        <v>1282</v>
      </c>
    </row>
    <row r="411" spans="2:10">
      <c r="B411" s="117">
        <v>4313</v>
      </c>
      <c r="C411" t="s">
        <v>1294</v>
      </c>
      <c r="D411" t="s">
        <v>1512</v>
      </c>
      <c r="E411" s="87" t="s">
        <v>886</v>
      </c>
      <c r="F411" s="121"/>
      <c r="G411" s="87">
        <v>0</v>
      </c>
      <c r="H411" s="87">
        <v>36000000</v>
      </c>
      <c r="I411" s="123" t="s">
        <v>1280</v>
      </c>
    </row>
    <row r="412" spans="2:10">
      <c r="B412" s="117">
        <v>4317</v>
      </c>
      <c r="C412" t="s">
        <v>1295</v>
      </c>
      <c r="D412" t="s">
        <v>1512</v>
      </c>
      <c r="E412" s="87" t="s">
        <v>886</v>
      </c>
      <c r="F412" s="121"/>
      <c r="G412" s="87">
        <v>0</v>
      </c>
      <c r="H412" s="87">
        <v>18968000000</v>
      </c>
      <c r="I412" s="123" t="s">
        <v>1280</v>
      </c>
    </row>
    <row r="413" spans="2:10">
      <c r="B413" s="117">
        <v>4318</v>
      </c>
      <c r="C413" t="s">
        <v>1718</v>
      </c>
      <c r="D413" t="s">
        <v>1512</v>
      </c>
      <c r="E413" s="87" t="s">
        <v>886</v>
      </c>
      <c r="F413" s="121">
        <v>28</v>
      </c>
      <c r="G413" s="87">
        <v>2999196405</v>
      </c>
      <c r="H413" s="87">
        <v>0</v>
      </c>
      <c r="I413" s="123"/>
      <c r="J413" s="554"/>
    </row>
    <row r="414" spans="2:10">
      <c r="B414" s="129"/>
      <c r="C414" s="124" t="s">
        <v>1296</v>
      </c>
      <c r="D414" s="124" t="s">
        <v>1512</v>
      </c>
      <c r="E414" s="125"/>
      <c r="F414" s="178"/>
      <c r="G414" s="125">
        <f>+SUM(G400:G413)</f>
        <v>3030940123</v>
      </c>
      <c r="H414" s="125">
        <f>+SUM(H400:H412)</f>
        <v>19319574077</v>
      </c>
      <c r="I414" s="130"/>
    </row>
    <row r="415" spans="2:10">
      <c r="B415" s="129"/>
      <c r="C415" s="124" t="s">
        <v>1297</v>
      </c>
      <c r="D415" s="124" t="s">
        <v>1512</v>
      </c>
      <c r="E415" s="125"/>
      <c r="F415" s="178"/>
      <c r="G415" s="125">
        <f>+G389+G398+G414</f>
        <v>3030940123</v>
      </c>
      <c r="H415" s="125">
        <f>+H389+H398+H414</f>
        <v>4397041100</v>
      </c>
      <c r="I415" s="130"/>
    </row>
    <row r="416" spans="2:10">
      <c r="B416" s="117">
        <v>5</v>
      </c>
      <c r="C416" t="s">
        <v>1298</v>
      </c>
      <c r="D416" t="s">
        <v>1513</v>
      </c>
      <c r="E416" s="87" t="s">
        <v>879</v>
      </c>
      <c r="F416" s="121"/>
      <c r="I416" s="123"/>
    </row>
    <row r="417" spans="2:10">
      <c r="B417" s="117">
        <v>51</v>
      </c>
      <c r="C417" t="s">
        <v>1299</v>
      </c>
      <c r="D417" t="s">
        <v>1513</v>
      </c>
      <c r="E417" s="87" t="s">
        <v>879</v>
      </c>
      <c r="F417" s="121"/>
      <c r="I417" s="123"/>
    </row>
    <row r="418" spans="2:10">
      <c r="B418" s="117">
        <v>511</v>
      </c>
      <c r="C418" t="s">
        <v>1300</v>
      </c>
      <c r="D418" t="s">
        <v>1513</v>
      </c>
      <c r="E418" s="87" t="s">
        <v>879</v>
      </c>
      <c r="F418" s="121"/>
      <c r="I418" s="123"/>
    </row>
    <row r="419" spans="2:10">
      <c r="B419" s="117">
        <v>5111</v>
      </c>
      <c r="C419" t="s">
        <v>1301</v>
      </c>
      <c r="D419" t="s">
        <v>1513</v>
      </c>
      <c r="E419" s="87" t="s">
        <v>879</v>
      </c>
      <c r="F419" s="121"/>
      <c r="I419" s="123"/>
    </row>
    <row r="420" spans="2:10">
      <c r="B420" s="117">
        <v>51111</v>
      </c>
      <c r="C420" t="s">
        <v>1302</v>
      </c>
      <c r="D420" t="s">
        <v>1513</v>
      </c>
      <c r="E420" s="87" t="s">
        <v>879</v>
      </c>
      <c r="F420" s="121"/>
      <c r="I420" s="123"/>
    </row>
    <row r="421" spans="2:10">
      <c r="B421" s="117">
        <v>511111</v>
      </c>
      <c r="C421" t="s">
        <v>1303</v>
      </c>
      <c r="D421" t="s">
        <v>1513</v>
      </c>
      <c r="E421" s="87" t="s">
        <v>879</v>
      </c>
      <c r="F421" s="121"/>
      <c r="I421" s="123"/>
    </row>
    <row r="422" spans="2:10">
      <c r="B422" s="117">
        <v>51111104</v>
      </c>
      <c r="C422" t="s">
        <v>1304</v>
      </c>
      <c r="D422" t="s">
        <v>1513</v>
      </c>
      <c r="E422" s="87" t="s">
        <v>886</v>
      </c>
      <c r="F422" s="121">
        <v>27</v>
      </c>
      <c r="G422" s="87">
        <v>0</v>
      </c>
      <c r="H422" s="87">
        <v>117582847</v>
      </c>
      <c r="I422" s="123" t="s">
        <v>1305</v>
      </c>
    </row>
    <row r="423" spans="2:10">
      <c r="B423" s="117">
        <v>51111106</v>
      </c>
      <c r="C423" t="s">
        <v>1306</v>
      </c>
      <c r="D423" t="s">
        <v>1513</v>
      </c>
      <c r="E423" s="87" t="s">
        <v>886</v>
      </c>
      <c r="F423" s="121">
        <v>27</v>
      </c>
      <c r="G423" s="87">
        <v>0</v>
      </c>
      <c r="H423" s="87">
        <v>0</v>
      </c>
      <c r="I423" s="123" t="s">
        <v>1307</v>
      </c>
    </row>
    <row r="424" spans="2:10">
      <c r="B424" s="117">
        <v>51111108</v>
      </c>
      <c r="C424" t="s">
        <v>1308</v>
      </c>
      <c r="D424" t="s">
        <v>1513</v>
      </c>
      <c r="E424" s="87" t="s">
        <v>886</v>
      </c>
      <c r="F424" s="121">
        <v>27</v>
      </c>
      <c r="G424" s="87">
        <v>0</v>
      </c>
      <c r="H424" s="87">
        <v>24663638</v>
      </c>
      <c r="I424" s="123" t="s">
        <v>1307</v>
      </c>
    </row>
    <row r="425" spans="2:10">
      <c r="B425" s="129"/>
      <c r="C425" s="124" t="s">
        <v>1309</v>
      </c>
      <c r="D425" s="124" t="s">
        <v>1513</v>
      </c>
      <c r="E425" s="125"/>
      <c r="F425" s="178"/>
      <c r="G425" s="125">
        <f>+SUM(G422:G424)</f>
        <v>0</v>
      </c>
      <c r="H425" s="125">
        <f>+SUM(H422:H424)</f>
        <v>142246485</v>
      </c>
      <c r="I425" s="130"/>
    </row>
    <row r="426" spans="2:10">
      <c r="B426" s="129"/>
      <c r="C426" s="124" t="s">
        <v>1310</v>
      </c>
      <c r="D426" s="124" t="s">
        <v>1513</v>
      </c>
      <c r="E426" s="125"/>
      <c r="F426" s="178"/>
      <c r="G426" s="125">
        <f>+G425</f>
        <v>0</v>
      </c>
      <c r="H426" s="125">
        <f>+H425</f>
        <v>142246485</v>
      </c>
      <c r="I426" s="130"/>
    </row>
    <row r="427" spans="2:10">
      <c r="B427" s="117">
        <v>51112</v>
      </c>
      <c r="C427" t="s">
        <v>1311</v>
      </c>
      <c r="D427" t="s">
        <v>1513</v>
      </c>
      <c r="E427" s="87" t="s">
        <v>879</v>
      </c>
      <c r="F427" s="121"/>
      <c r="I427" s="123"/>
    </row>
    <row r="428" spans="2:10">
      <c r="B428" s="117">
        <v>511121</v>
      </c>
      <c r="C428" t="s">
        <v>1312</v>
      </c>
      <c r="D428" t="s">
        <v>1513</v>
      </c>
      <c r="E428" s="87" t="s">
        <v>879</v>
      </c>
      <c r="F428" s="121"/>
      <c r="I428" s="123"/>
    </row>
    <row r="429" spans="2:10">
      <c r="B429" s="117">
        <v>51112101</v>
      </c>
      <c r="C429" t="s">
        <v>1313</v>
      </c>
      <c r="D429" t="s">
        <v>1513</v>
      </c>
      <c r="E429" s="87" t="s">
        <v>886</v>
      </c>
      <c r="F429" s="121">
        <v>27</v>
      </c>
      <c r="G429" s="87">
        <v>205133961</v>
      </c>
      <c r="H429" s="87">
        <v>414508908</v>
      </c>
      <c r="I429" s="123" t="s">
        <v>1314</v>
      </c>
    </row>
    <row r="430" spans="2:10">
      <c r="B430" s="117">
        <v>51112103</v>
      </c>
      <c r="C430" t="s">
        <v>1315</v>
      </c>
      <c r="D430" t="s">
        <v>1513</v>
      </c>
      <c r="E430" s="87" t="s">
        <v>886</v>
      </c>
      <c r="F430" s="121">
        <v>27</v>
      </c>
      <c r="G430" s="87">
        <v>16746523</v>
      </c>
      <c r="H430" s="87">
        <v>34275841</v>
      </c>
      <c r="I430" s="123" t="s">
        <v>1316</v>
      </c>
    </row>
    <row r="431" spans="2:10">
      <c r="B431" s="117">
        <v>51112104</v>
      </c>
      <c r="C431" t="s">
        <v>1618</v>
      </c>
      <c r="D431" t="s">
        <v>1513</v>
      </c>
      <c r="E431" s="87" t="s">
        <v>886</v>
      </c>
      <c r="F431" s="121">
        <v>27</v>
      </c>
      <c r="G431" s="87">
        <v>16003336</v>
      </c>
      <c r="H431" s="87">
        <v>0</v>
      </c>
      <c r="I431" s="123"/>
      <c r="J431" s="554"/>
    </row>
    <row r="432" spans="2:10">
      <c r="B432" s="117">
        <v>51112105</v>
      </c>
      <c r="C432" t="s">
        <v>1317</v>
      </c>
      <c r="D432" t="s">
        <v>1513</v>
      </c>
      <c r="E432" s="87" t="s">
        <v>886</v>
      </c>
      <c r="F432" s="121">
        <v>27</v>
      </c>
      <c r="G432" s="87">
        <v>51481424</v>
      </c>
      <c r="H432" s="87">
        <v>68723233</v>
      </c>
      <c r="I432" s="123" t="s">
        <v>1318</v>
      </c>
    </row>
    <row r="433" spans="2:10">
      <c r="B433" s="117">
        <v>51112106</v>
      </c>
      <c r="C433" t="s">
        <v>1319</v>
      </c>
      <c r="D433" t="s">
        <v>1513</v>
      </c>
      <c r="E433" s="87" t="s">
        <v>886</v>
      </c>
      <c r="F433" s="121">
        <v>27</v>
      </c>
      <c r="G433" s="87">
        <v>0</v>
      </c>
      <c r="H433" s="87">
        <v>28377</v>
      </c>
      <c r="I433" s="123" t="s">
        <v>1320</v>
      </c>
    </row>
    <row r="434" spans="2:10">
      <c r="B434" s="117">
        <v>51112107</v>
      </c>
      <c r="C434" t="s">
        <v>1321</v>
      </c>
      <c r="D434" t="s">
        <v>1513</v>
      </c>
      <c r="E434" s="87" t="s">
        <v>886</v>
      </c>
      <c r="F434" s="121">
        <v>27</v>
      </c>
      <c r="G434" s="87">
        <v>0</v>
      </c>
      <c r="H434" s="87">
        <v>1909584</v>
      </c>
      <c r="I434" s="123" t="s">
        <v>1322</v>
      </c>
    </row>
    <row r="435" spans="2:10">
      <c r="B435" s="117">
        <v>51112109</v>
      </c>
      <c r="C435" t="s">
        <v>1619</v>
      </c>
      <c r="D435" t="s">
        <v>1513</v>
      </c>
      <c r="E435" s="87" t="s">
        <v>886</v>
      </c>
      <c r="F435" s="121">
        <v>27</v>
      </c>
      <c r="G435" s="87">
        <v>91050044</v>
      </c>
      <c r="H435" s="87">
        <v>0</v>
      </c>
      <c r="I435" s="123"/>
      <c r="J435" s="554"/>
    </row>
    <row r="436" spans="2:10">
      <c r="B436" s="117">
        <v>51112110</v>
      </c>
      <c r="C436" t="s">
        <v>1323</v>
      </c>
      <c r="D436" t="s">
        <v>1513</v>
      </c>
      <c r="E436" s="87" t="s">
        <v>886</v>
      </c>
      <c r="F436" s="121">
        <v>27</v>
      </c>
      <c r="G436" s="87">
        <v>0</v>
      </c>
      <c r="H436" s="87">
        <v>150000000</v>
      </c>
      <c r="I436" s="123" t="s">
        <v>1324</v>
      </c>
    </row>
    <row r="437" spans="2:10">
      <c r="B437" s="117">
        <v>51112111</v>
      </c>
      <c r="C437" t="s">
        <v>1325</v>
      </c>
      <c r="D437" t="s">
        <v>1513</v>
      </c>
      <c r="E437" s="87" t="s">
        <v>886</v>
      </c>
      <c r="F437" s="121">
        <v>27</v>
      </c>
      <c r="G437" s="87">
        <v>0</v>
      </c>
      <c r="H437" s="87">
        <v>47250974</v>
      </c>
      <c r="I437" s="123" t="s">
        <v>1326</v>
      </c>
    </row>
    <row r="438" spans="2:10">
      <c r="B438" s="117">
        <v>51112112</v>
      </c>
      <c r="C438" t="s">
        <v>1327</v>
      </c>
      <c r="D438" t="s">
        <v>1513</v>
      </c>
      <c r="E438" s="87" t="s">
        <v>886</v>
      </c>
      <c r="F438" s="121">
        <v>27</v>
      </c>
      <c r="G438" s="87">
        <v>30775909</v>
      </c>
      <c r="H438" s="87">
        <v>25084773</v>
      </c>
      <c r="I438" s="123" t="s">
        <v>1328</v>
      </c>
    </row>
    <row r="439" spans="2:10">
      <c r="B439" s="117">
        <v>51112113</v>
      </c>
      <c r="C439" t="s">
        <v>1329</v>
      </c>
      <c r="D439" t="s">
        <v>1513</v>
      </c>
      <c r="E439" s="87" t="s">
        <v>886</v>
      </c>
      <c r="F439" s="121">
        <v>27</v>
      </c>
      <c r="G439" s="87">
        <v>0</v>
      </c>
      <c r="H439" s="87">
        <v>173009836</v>
      </c>
      <c r="I439" s="123" t="s">
        <v>1328</v>
      </c>
    </row>
    <row r="440" spans="2:10">
      <c r="B440" s="117">
        <v>51112114</v>
      </c>
      <c r="C440" t="s">
        <v>1330</v>
      </c>
      <c r="D440" t="s">
        <v>1513</v>
      </c>
      <c r="E440" s="87" t="s">
        <v>886</v>
      </c>
      <c r="F440" s="121">
        <v>27</v>
      </c>
      <c r="G440" s="87">
        <v>38409089</v>
      </c>
      <c r="H440" s="87">
        <v>18454545</v>
      </c>
      <c r="I440" s="123" t="s">
        <v>1328</v>
      </c>
    </row>
    <row r="441" spans="2:10">
      <c r="B441" s="117">
        <v>51112115</v>
      </c>
      <c r="C441" t="s">
        <v>1331</v>
      </c>
      <c r="D441" t="s">
        <v>1513</v>
      </c>
      <c r="E441" s="87" t="s">
        <v>886</v>
      </c>
      <c r="F441" s="121">
        <v>27</v>
      </c>
      <c r="G441" s="87">
        <v>0</v>
      </c>
      <c r="H441" s="87">
        <v>636363637</v>
      </c>
      <c r="I441" s="123" t="s">
        <v>1328</v>
      </c>
    </row>
    <row r="442" spans="2:10">
      <c r="B442" s="117">
        <v>51112116</v>
      </c>
      <c r="C442" t="s">
        <v>1332</v>
      </c>
      <c r="D442" t="s">
        <v>1513</v>
      </c>
      <c r="E442" s="87" t="s">
        <v>886</v>
      </c>
      <c r="F442" s="121">
        <v>27</v>
      </c>
      <c r="G442" s="87">
        <v>191600948</v>
      </c>
      <c r="H442" s="87">
        <v>222449084</v>
      </c>
      <c r="I442" s="123" t="s">
        <v>1333</v>
      </c>
    </row>
    <row r="443" spans="2:10">
      <c r="B443" s="117">
        <v>51112117</v>
      </c>
      <c r="C443" t="s">
        <v>1334</v>
      </c>
      <c r="D443" t="s">
        <v>1513</v>
      </c>
      <c r="E443" s="87" t="s">
        <v>886</v>
      </c>
      <c r="F443" s="121">
        <v>27</v>
      </c>
      <c r="G443" s="87">
        <v>8782920</v>
      </c>
      <c r="H443" s="87">
        <v>16969548</v>
      </c>
      <c r="I443" s="123" t="s">
        <v>1335</v>
      </c>
    </row>
    <row r="444" spans="2:10">
      <c r="B444" s="117">
        <v>51112118</v>
      </c>
      <c r="C444" t="s">
        <v>1336</v>
      </c>
      <c r="D444" t="s">
        <v>1513</v>
      </c>
      <c r="E444" s="87" t="s">
        <v>886</v>
      </c>
      <c r="F444" s="121">
        <v>27</v>
      </c>
      <c r="G444" s="87">
        <v>610909</v>
      </c>
      <c r="H444" s="87">
        <v>1829088</v>
      </c>
      <c r="I444" s="123" t="s">
        <v>1337</v>
      </c>
    </row>
    <row r="445" spans="2:10">
      <c r="B445" s="117">
        <v>51112119</v>
      </c>
      <c r="C445" t="s">
        <v>1338</v>
      </c>
      <c r="D445" t="s">
        <v>1513</v>
      </c>
      <c r="E445" s="87" t="s">
        <v>886</v>
      </c>
      <c r="F445" s="121">
        <v>27</v>
      </c>
      <c r="G445" s="87">
        <v>0</v>
      </c>
      <c r="H445" s="87">
        <v>8020909</v>
      </c>
      <c r="I445" s="123" t="s">
        <v>1337</v>
      </c>
    </row>
    <row r="446" spans="2:10">
      <c r="B446" s="117">
        <v>51112121</v>
      </c>
      <c r="C446" t="s">
        <v>1339</v>
      </c>
      <c r="D446" t="s">
        <v>1513</v>
      </c>
      <c r="E446" s="87" t="s">
        <v>886</v>
      </c>
      <c r="F446" s="121">
        <v>27</v>
      </c>
      <c r="G446" s="87">
        <v>3178200</v>
      </c>
      <c r="H446" s="87">
        <v>5132910</v>
      </c>
      <c r="I446" s="123" t="s">
        <v>1337</v>
      </c>
    </row>
    <row r="447" spans="2:10">
      <c r="B447" s="117">
        <v>51112123</v>
      </c>
      <c r="C447" t="s">
        <v>1340</v>
      </c>
      <c r="D447" t="s">
        <v>1513</v>
      </c>
      <c r="E447" s="87" t="s">
        <v>886</v>
      </c>
      <c r="F447" s="121">
        <v>27</v>
      </c>
      <c r="G447" s="87">
        <v>0</v>
      </c>
      <c r="H447" s="87">
        <v>2419418</v>
      </c>
      <c r="I447" s="123" t="s">
        <v>1335</v>
      </c>
    </row>
    <row r="448" spans="2:10">
      <c r="B448" s="117">
        <v>51112125</v>
      </c>
      <c r="C448" t="s">
        <v>1341</v>
      </c>
      <c r="D448" t="s">
        <v>1513</v>
      </c>
      <c r="E448" s="87" t="s">
        <v>886</v>
      </c>
      <c r="F448" s="121">
        <v>27</v>
      </c>
      <c r="G448" s="87">
        <v>0</v>
      </c>
      <c r="H448" s="87">
        <v>5227272</v>
      </c>
      <c r="I448" s="123" t="s">
        <v>1335</v>
      </c>
    </row>
    <row r="449" spans="2:9">
      <c r="B449" s="117">
        <v>51112126</v>
      </c>
      <c r="C449" t="s">
        <v>1342</v>
      </c>
      <c r="D449" t="s">
        <v>1513</v>
      </c>
      <c r="E449" s="87" t="s">
        <v>886</v>
      </c>
      <c r="F449" s="121">
        <v>27</v>
      </c>
      <c r="G449" s="87">
        <v>0</v>
      </c>
      <c r="H449" s="87">
        <v>227273</v>
      </c>
      <c r="I449" s="123" t="s">
        <v>1335</v>
      </c>
    </row>
    <row r="450" spans="2:9">
      <c r="B450" s="117">
        <v>51112129</v>
      </c>
      <c r="C450" t="s">
        <v>1343</v>
      </c>
      <c r="D450" t="s">
        <v>1513</v>
      </c>
      <c r="E450" s="87" t="s">
        <v>886</v>
      </c>
      <c r="F450" s="121">
        <v>27</v>
      </c>
      <c r="G450" s="87">
        <v>2639619</v>
      </c>
      <c r="H450" s="87">
        <v>5919475</v>
      </c>
      <c r="I450" s="123" t="s">
        <v>1335</v>
      </c>
    </row>
    <row r="451" spans="2:9">
      <c r="B451" s="117">
        <v>51112130</v>
      </c>
      <c r="C451" t="s">
        <v>1344</v>
      </c>
      <c r="D451" t="s">
        <v>1513</v>
      </c>
      <c r="E451" s="87" t="s">
        <v>886</v>
      </c>
      <c r="F451" s="121">
        <v>27</v>
      </c>
      <c r="G451" s="87">
        <v>515826</v>
      </c>
      <c r="H451" s="87">
        <v>3229235</v>
      </c>
      <c r="I451" s="123" t="s">
        <v>1345</v>
      </c>
    </row>
    <row r="452" spans="2:9">
      <c r="B452" s="117">
        <v>51112135</v>
      </c>
      <c r="C452" t="s">
        <v>1346</v>
      </c>
      <c r="D452" t="s">
        <v>1513</v>
      </c>
      <c r="E452" s="87" t="s">
        <v>886</v>
      </c>
      <c r="F452" s="121">
        <v>27</v>
      </c>
      <c r="G452" s="87">
        <v>4000</v>
      </c>
      <c r="H452" s="87">
        <v>165303</v>
      </c>
      <c r="I452" s="123" t="s">
        <v>1347</v>
      </c>
    </row>
    <row r="453" spans="2:9">
      <c r="B453" s="117">
        <v>51112136</v>
      </c>
      <c r="C453" t="s">
        <v>1348</v>
      </c>
      <c r="D453" t="s">
        <v>1513</v>
      </c>
      <c r="E453" s="87" t="s">
        <v>886</v>
      </c>
      <c r="F453" s="121">
        <v>27</v>
      </c>
      <c r="G453" s="87">
        <v>5000</v>
      </c>
      <c r="H453" s="87">
        <v>11648349</v>
      </c>
      <c r="I453" s="123" t="s">
        <v>1349</v>
      </c>
    </row>
    <row r="454" spans="2:9">
      <c r="B454" s="117">
        <v>51112137</v>
      </c>
      <c r="C454" t="s">
        <v>1350</v>
      </c>
      <c r="D454" t="s">
        <v>1513</v>
      </c>
      <c r="E454" s="87" t="s">
        <v>886</v>
      </c>
      <c r="F454" s="121">
        <v>27</v>
      </c>
      <c r="G454" s="87">
        <v>685756</v>
      </c>
      <c r="H454" s="87">
        <v>4582511</v>
      </c>
      <c r="I454" s="123" t="s">
        <v>1351</v>
      </c>
    </row>
    <row r="455" spans="2:9">
      <c r="B455" s="117">
        <v>51112139</v>
      </c>
      <c r="C455" t="s">
        <v>1352</v>
      </c>
      <c r="D455" t="s">
        <v>1513</v>
      </c>
      <c r="E455" s="87" t="s">
        <v>886</v>
      </c>
      <c r="F455" s="121">
        <v>27</v>
      </c>
      <c r="G455" s="87">
        <v>1298547</v>
      </c>
      <c r="H455" s="87">
        <v>1966491</v>
      </c>
      <c r="I455" s="123" t="s">
        <v>1335</v>
      </c>
    </row>
    <row r="456" spans="2:9">
      <c r="B456" s="117">
        <v>51112140</v>
      </c>
      <c r="C456" t="s">
        <v>1353</v>
      </c>
      <c r="D456" t="s">
        <v>1513</v>
      </c>
      <c r="E456" s="87" t="s">
        <v>886</v>
      </c>
      <c r="F456" s="121">
        <v>27</v>
      </c>
      <c r="G456" s="87">
        <v>0</v>
      </c>
      <c r="H456" s="87">
        <v>381818</v>
      </c>
      <c r="I456" s="123" t="s">
        <v>1335</v>
      </c>
    </row>
    <row r="457" spans="2:9">
      <c r="B457" s="117">
        <v>51112142</v>
      </c>
      <c r="C457" t="s">
        <v>1354</v>
      </c>
      <c r="D457" t="s">
        <v>1513</v>
      </c>
      <c r="E457" s="87" t="s">
        <v>886</v>
      </c>
      <c r="F457" s="121">
        <v>27</v>
      </c>
      <c r="G457" s="87">
        <v>1636364</v>
      </c>
      <c r="H457" s="87">
        <v>13068179</v>
      </c>
      <c r="I457" s="123" t="s">
        <v>1335</v>
      </c>
    </row>
    <row r="458" spans="2:9">
      <c r="B458" s="117">
        <v>51112145</v>
      </c>
      <c r="C458" t="s">
        <v>1306</v>
      </c>
      <c r="D458" t="s">
        <v>1513</v>
      </c>
      <c r="E458" s="87" t="s">
        <v>886</v>
      </c>
      <c r="F458" s="121">
        <v>27</v>
      </c>
      <c r="G458" s="87">
        <v>0</v>
      </c>
      <c r="H458" s="87">
        <v>129617559</v>
      </c>
      <c r="I458" s="123" t="s">
        <v>1335</v>
      </c>
    </row>
    <row r="459" spans="2:9">
      <c r="B459" s="117">
        <v>51112146</v>
      </c>
      <c r="C459" t="s">
        <v>1355</v>
      </c>
      <c r="D459" t="s">
        <v>1513</v>
      </c>
      <c r="E459" s="87" t="s">
        <v>886</v>
      </c>
      <c r="F459" s="121">
        <v>27</v>
      </c>
      <c r="G459" s="87">
        <v>0</v>
      </c>
      <c r="H459" s="87">
        <v>37270</v>
      </c>
      <c r="I459" s="123" t="s">
        <v>1335</v>
      </c>
    </row>
    <row r="460" spans="2:9">
      <c r="B460" s="117">
        <v>51112147</v>
      </c>
      <c r="C460" t="s">
        <v>1356</v>
      </c>
      <c r="D460" t="s">
        <v>1513</v>
      </c>
      <c r="E460" s="87" t="s">
        <v>886</v>
      </c>
      <c r="F460" s="121">
        <v>27</v>
      </c>
      <c r="G460" s="87">
        <v>0</v>
      </c>
      <c r="H460" s="87">
        <v>545455</v>
      </c>
      <c r="I460" s="123" t="s">
        <v>1335</v>
      </c>
    </row>
    <row r="461" spans="2:9">
      <c r="B461" s="117">
        <v>51112150</v>
      </c>
      <c r="C461" t="s">
        <v>1357</v>
      </c>
      <c r="D461" t="s">
        <v>1513</v>
      </c>
      <c r="E461" s="87" t="s">
        <v>886</v>
      </c>
      <c r="F461" s="121">
        <v>27</v>
      </c>
      <c r="G461" s="87">
        <v>5856454</v>
      </c>
      <c r="H461" s="87">
        <v>23574752</v>
      </c>
      <c r="I461" s="123" t="s">
        <v>1335</v>
      </c>
    </row>
    <row r="462" spans="2:9">
      <c r="B462" s="117">
        <v>51112151</v>
      </c>
      <c r="C462" t="s">
        <v>1358</v>
      </c>
      <c r="D462" t="s">
        <v>1513</v>
      </c>
      <c r="E462" s="87" t="s">
        <v>886</v>
      </c>
      <c r="F462" s="121">
        <v>27</v>
      </c>
      <c r="G462" s="87">
        <v>3935340</v>
      </c>
      <c r="H462" s="87">
        <v>118888627</v>
      </c>
      <c r="I462" s="123" t="s">
        <v>1335</v>
      </c>
    </row>
    <row r="463" spans="2:9">
      <c r="B463" s="117">
        <v>51112152</v>
      </c>
      <c r="C463" t="s">
        <v>1359</v>
      </c>
      <c r="D463" t="s">
        <v>1513</v>
      </c>
      <c r="E463" s="87" t="s">
        <v>886</v>
      </c>
      <c r="F463" s="121">
        <v>27</v>
      </c>
      <c r="G463" s="87">
        <v>650001</v>
      </c>
      <c r="H463" s="87">
        <v>19959423</v>
      </c>
      <c r="I463" s="123" t="s">
        <v>1335</v>
      </c>
    </row>
    <row r="464" spans="2:9">
      <c r="B464" s="117">
        <v>51112153</v>
      </c>
      <c r="C464" t="s">
        <v>1360</v>
      </c>
      <c r="D464" t="s">
        <v>1513</v>
      </c>
      <c r="E464" s="87" t="s">
        <v>886</v>
      </c>
      <c r="F464" s="121">
        <v>27</v>
      </c>
      <c r="G464" s="87">
        <v>2067039</v>
      </c>
      <c r="H464" s="87">
        <v>12118476</v>
      </c>
      <c r="I464" s="123" t="s">
        <v>1335</v>
      </c>
    </row>
    <row r="465" spans="2:10">
      <c r="B465" s="117">
        <v>51112154</v>
      </c>
      <c r="C465" t="s">
        <v>1361</v>
      </c>
      <c r="D465" t="s">
        <v>1513</v>
      </c>
      <c r="E465" s="87" t="s">
        <v>886</v>
      </c>
      <c r="F465" s="121">
        <v>27</v>
      </c>
      <c r="G465" s="87">
        <v>0</v>
      </c>
      <c r="H465" s="87">
        <v>11900000</v>
      </c>
      <c r="I465" s="123" t="s">
        <v>1335</v>
      </c>
    </row>
    <row r="466" spans="2:10">
      <c r="B466" s="117">
        <v>51112155</v>
      </c>
      <c r="C466" t="s">
        <v>1362</v>
      </c>
      <c r="D466" t="s">
        <v>1513</v>
      </c>
      <c r="E466" s="87" t="s">
        <v>886</v>
      </c>
      <c r="F466" s="121">
        <v>27</v>
      </c>
      <c r="G466" s="87">
        <v>11478357</v>
      </c>
      <c r="H466" s="87">
        <v>15915112</v>
      </c>
      <c r="I466" s="123" t="s">
        <v>1335</v>
      </c>
    </row>
    <row r="467" spans="2:10">
      <c r="B467" s="117">
        <v>51112156</v>
      </c>
      <c r="C467" t="s">
        <v>1363</v>
      </c>
      <c r="D467" t="s">
        <v>1513</v>
      </c>
      <c r="E467" s="87" t="s">
        <v>886</v>
      </c>
      <c r="F467" s="121">
        <v>27</v>
      </c>
      <c r="G467" s="87">
        <v>0</v>
      </c>
      <c r="H467" s="87">
        <v>4000000</v>
      </c>
      <c r="I467" s="123" t="s">
        <v>1335</v>
      </c>
    </row>
    <row r="468" spans="2:10">
      <c r="B468" s="117">
        <v>51112157</v>
      </c>
      <c r="C468" t="s">
        <v>1364</v>
      </c>
      <c r="D468" t="s">
        <v>1513</v>
      </c>
      <c r="E468" s="87" t="s">
        <v>886</v>
      </c>
      <c r="F468" s="121">
        <v>27</v>
      </c>
      <c r="G468" s="87">
        <v>0</v>
      </c>
      <c r="H468" s="87">
        <v>190909</v>
      </c>
      <c r="I468" s="123" t="s">
        <v>1335</v>
      </c>
    </row>
    <row r="469" spans="2:10">
      <c r="B469" s="117">
        <v>51112158</v>
      </c>
      <c r="C469" t="s">
        <v>1365</v>
      </c>
      <c r="D469" t="s">
        <v>1513</v>
      </c>
      <c r="E469" s="87" t="s">
        <v>886</v>
      </c>
      <c r="F469" s="121">
        <v>27</v>
      </c>
      <c r="G469" s="87">
        <v>14190911</v>
      </c>
      <c r="H469" s="87">
        <v>22218184</v>
      </c>
      <c r="I469" s="123" t="s">
        <v>1335</v>
      </c>
    </row>
    <row r="470" spans="2:10">
      <c r="B470" s="117">
        <v>51112162</v>
      </c>
      <c r="C470" t="s">
        <v>1366</v>
      </c>
      <c r="D470" t="s">
        <v>1513</v>
      </c>
      <c r="E470" s="87" t="s">
        <v>886</v>
      </c>
      <c r="F470" s="121">
        <v>27</v>
      </c>
      <c r="G470" s="87">
        <v>0</v>
      </c>
      <c r="H470" s="87">
        <v>3000000</v>
      </c>
      <c r="I470" s="123" t="s">
        <v>1335</v>
      </c>
    </row>
    <row r="471" spans="2:10">
      <c r="B471" s="117">
        <v>51112163</v>
      </c>
      <c r="C471" t="s">
        <v>1367</v>
      </c>
      <c r="D471" t="s">
        <v>1513</v>
      </c>
      <c r="E471" s="87" t="s">
        <v>886</v>
      </c>
      <c r="F471" s="121">
        <v>27</v>
      </c>
      <c r="G471" s="87">
        <v>0</v>
      </c>
      <c r="H471" s="87">
        <v>3440000</v>
      </c>
      <c r="I471" s="123" t="s">
        <v>1335</v>
      </c>
    </row>
    <row r="472" spans="2:10">
      <c r="B472" s="117">
        <v>51112164</v>
      </c>
      <c r="C472" t="s">
        <v>1368</v>
      </c>
      <c r="D472" t="s">
        <v>1513</v>
      </c>
      <c r="E472" s="87" t="s">
        <v>886</v>
      </c>
      <c r="F472" s="121">
        <v>27</v>
      </c>
      <c r="G472" s="87">
        <v>0</v>
      </c>
      <c r="H472" s="87">
        <v>6932309</v>
      </c>
      <c r="I472" s="123" t="s">
        <v>1335</v>
      </c>
    </row>
    <row r="473" spans="2:10">
      <c r="B473" s="117">
        <v>51112165</v>
      </c>
      <c r="C473" t="s">
        <v>1369</v>
      </c>
      <c r="D473" t="s">
        <v>1513</v>
      </c>
      <c r="E473" s="87" t="s">
        <v>886</v>
      </c>
      <c r="F473" s="121">
        <v>27</v>
      </c>
      <c r="G473" s="87">
        <v>3092730</v>
      </c>
      <c r="H473" s="87">
        <v>2942670</v>
      </c>
      <c r="I473" s="123" t="s">
        <v>1335</v>
      </c>
    </row>
    <row r="474" spans="2:10">
      <c r="B474" s="117">
        <v>51112166</v>
      </c>
      <c r="C474" t="s">
        <v>1370</v>
      </c>
      <c r="D474" t="s">
        <v>1513</v>
      </c>
      <c r="E474" s="87" t="s">
        <v>886</v>
      </c>
      <c r="F474" s="121">
        <v>27</v>
      </c>
      <c r="G474" s="87">
        <v>0</v>
      </c>
      <c r="H474" s="87">
        <v>9808900</v>
      </c>
      <c r="I474" s="123" t="s">
        <v>1335</v>
      </c>
    </row>
    <row r="475" spans="2:10">
      <c r="B475" s="117">
        <v>51112167</v>
      </c>
      <c r="C475" t="s">
        <v>1620</v>
      </c>
      <c r="D475" t="s">
        <v>1513</v>
      </c>
      <c r="E475" s="87" t="s">
        <v>886</v>
      </c>
      <c r="F475" s="121">
        <v>27</v>
      </c>
      <c r="G475" s="87">
        <v>309273</v>
      </c>
      <c r="H475" s="87">
        <v>0</v>
      </c>
      <c r="I475" s="123"/>
      <c r="J475" s="554"/>
    </row>
    <row r="476" spans="2:10">
      <c r="B476" s="117">
        <v>51112168</v>
      </c>
      <c r="C476" t="s">
        <v>1371</v>
      </c>
      <c r="D476" t="s">
        <v>1513</v>
      </c>
      <c r="E476" s="87" t="s">
        <v>886</v>
      </c>
      <c r="F476" s="121">
        <v>27</v>
      </c>
      <c r="G476" s="87">
        <v>316522374</v>
      </c>
      <c r="H476" s="87">
        <v>393355274</v>
      </c>
      <c r="I476" s="123" t="s">
        <v>1335</v>
      </c>
    </row>
    <row r="477" spans="2:10">
      <c r="B477" s="117">
        <v>51112169</v>
      </c>
      <c r="C477" t="s">
        <v>1372</v>
      </c>
      <c r="D477" t="s">
        <v>1513</v>
      </c>
      <c r="E477" s="87" t="s">
        <v>886</v>
      </c>
      <c r="F477" s="121">
        <v>27</v>
      </c>
      <c r="G477" s="87">
        <v>0</v>
      </c>
      <c r="H477" s="87">
        <v>540908</v>
      </c>
      <c r="I477" s="123" t="s">
        <v>1335</v>
      </c>
    </row>
    <row r="478" spans="2:10">
      <c r="B478" s="117">
        <v>51112170</v>
      </c>
      <c r="C478" t="s">
        <v>1373</v>
      </c>
      <c r="D478" t="s">
        <v>1513</v>
      </c>
      <c r="E478" s="87" t="s">
        <v>886</v>
      </c>
      <c r="F478" s="121">
        <v>27</v>
      </c>
      <c r="G478" s="87">
        <v>0</v>
      </c>
      <c r="H478" s="87">
        <v>27174964</v>
      </c>
      <c r="I478" s="123" t="s">
        <v>1335</v>
      </c>
    </row>
    <row r="479" spans="2:10">
      <c r="B479" s="117">
        <v>51112171</v>
      </c>
      <c r="C479" t="s">
        <v>1374</v>
      </c>
      <c r="D479" t="s">
        <v>1513</v>
      </c>
      <c r="E479" s="87" t="s">
        <v>886</v>
      </c>
      <c r="F479" s="121">
        <v>27</v>
      </c>
      <c r="G479" s="87">
        <v>14120100</v>
      </c>
      <c r="H479" s="87">
        <v>1161769</v>
      </c>
      <c r="I479" s="123" t="s">
        <v>1335</v>
      </c>
    </row>
    <row r="480" spans="2:10">
      <c r="B480" s="117">
        <v>51112172</v>
      </c>
      <c r="C480" t="s">
        <v>1375</v>
      </c>
      <c r="D480" t="s">
        <v>1513</v>
      </c>
      <c r="E480" s="87" t="s">
        <v>886</v>
      </c>
      <c r="F480" s="121">
        <v>27</v>
      </c>
      <c r="G480" s="87">
        <v>3572728</v>
      </c>
      <c r="H480" s="87">
        <v>1309091</v>
      </c>
      <c r="I480" s="123" t="s">
        <v>1335</v>
      </c>
    </row>
    <row r="481" spans="2:10">
      <c r="B481" s="117">
        <v>51112173</v>
      </c>
      <c r="C481" t="s">
        <v>1376</v>
      </c>
      <c r="D481" t="s">
        <v>1513</v>
      </c>
      <c r="E481" s="87" t="s">
        <v>886</v>
      </c>
      <c r="F481" s="121">
        <v>27</v>
      </c>
      <c r="G481" s="87">
        <v>0</v>
      </c>
      <c r="H481" s="87">
        <v>4000000</v>
      </c>
      <c r="I481" s="123" t="s">
        <v>1335</v>
      </c>
    </row>
    <row r="482" spans="2:10">
      <c r="B482" s="117">
        <v>51112174</v>
      </c>
      <c r="C482" t="s">
        <v>1377</v>
      </c>
      <c r="D482" t="s">
        <v>1513</v>
      </c>
      <c r="E482" s="87" t="s">
        <v>886</v>
      </c>
      <c r="F482" s="121">
        <v>27</v>
      </c>
      <c r="G482" s="87">
        <v>0</v>
      </c>
      <c r="H482" s="87">
        <v>306992262</v>
      </c>
      <c r="I482" s="123" t="s">
        <v>1335</v>
      </c>
    </row>
    <row r="483" spans="2:10">
      <c r="B483" s="117">
        <v>51112175</v>
      </c>
      <c r="C483" t="s">
        <v>1378</v>
      </c>
      <c r="D483" t="s">
        <v>1513</v>
      </c>
      <c r="E483" s="87" t="s">
        <v>886</v>
      </c>
      <c r="F483" s="121">
        <v>27</v>
      </c>
      <c r="G483" s="87">
        <v>0</v>
      </c>
      <c r="H483" s="87">
        <v>618546</v>
      </c>
      <c r="I483" s="123" t="s">
        <v>1335</v>
      </c>
    </row>
    <row r="484" spans="2:10">
      <c r="B484" s="117">
        <v>51112176</v>
      </c>
      <c r="C484" t="s">
        <v>1379</v>
      </c>
      <c r="D484" t="s">
        <v>1513</v>
      </c>
      <c r="E484" s="87" t="s">
        <v>886</v>
      </c>
      <c r="F484" s="121">
        <v>27</v>
      </c>
      <c r="G484" s="87">
        <v>913636</v>
      </c>
      <c r="H484" s="87">
        <v>2406816</v>
      </c>
      <c r="I484" s="123" t="s">
        <v>1335</v>
      </c>
    </row>
    <row r="485" spans="2:10">
      <c r="B485" s="117">
        <v>51112177</v>
      </c>
      <c r="C485" t="s">
        <v>1380</v>
      </c>
      <c r="D485" t="s">
        <v>1513</v>
      </c>
      <c r="E485" s="87" t="s">
        <v>886</v>
      </c>
      <c r="F485" s="121">
        <v>27</v>
      </c>
      <c r="G485" s="87">
        <v>3737273</v>
      </c>
      <c r="H485" s="87">
        <v>1318182</v>
      </c>
      <c r="I485" s="123" t="s">
        <v>1335</v>
      </c>
    </row>
    <row r="486" spans="2:10">
      <c r="B486" s="117">
        <v>51112178</v>
      </c>
      <c r="C486" t="s">
        <v>1381</v>
      </c>
      <c r="D486" t="s">
        <v>1513</v>
      </c>
      <c r="E486" s="87" t="s">
        <v>886</v>
      </c>
      <c r="F486" s="121">
        <v>27</v>
      </c>
      <c r="G486" s="87">
        <v>618546</v>
      </c>
      <c r="H486" s="87">
        <v>618546</v>
      </c>
      <c r="I486" s="123" t="s">
        <v>1335</v>
      </c>
    </row>
    <row r="487" spans="2:10">
      <c r="B487" s="117">
        <v>51112179</v>
      </c>
      <c r="C487" t="s">
        <v>1382</v>
      </c>
      <c r="D487" t="s">
        <v>1513</v>
      </c>
      <c r="E487" s="87" t="s">
        <v>886</v>
      </c>
      <c r="F487" s="121">
        <v>27</v>
      </c>
      <c r="G487" s="87">
        <v>1056982</v>
      </c>
      <c r="H487" s="87">
        <v>31309724</v>
      </c>
      <c r="I487" s="123" t="s">
        <v>1335</v>
      </c>
    </row>
    <row r="488" spans="2:10">
      <c r="B488" s="117">
        <v>51112180</v>
      </c>
      <c r="C488" t="s">
        <v>1621</v>
      </c>
      <c r="D488" t="s">
        <v>1513</v>
      </c>
      <c r="E488" s="87" t="s">
        <v>886</v>
      </c>
      <c r="F488" s="121">
        <v>27</v>
      </c>
      <c r="G488" s="87">
        <v>2052772</v>
      </c>
      <c r="H488" s="87">
        <v>0</v>
      </c>
      <c r="I488" s="123"/>
      <c r="J488" s="554"/>
    </row>
    <row r="489" spans="2:10">
      <c r="B489" s="117">
        <v>51112181</v>
      </c>
      <c r="C489" t="s">
        <v>1622</v>
      </c>
      <c r="D489" t="s">
        <v>1513</v>
      </c>
      <c r="E489" s="87" t="s">
        <v>886</v>
      </c>
      <c r="F489" s="121">
        <v>27</v>
      </c>
      <c r="G489" s="87">
        <v>1166600</v>
      </c>
      <c r="H489" s="87">
        <v>0</v>
      </c>
      <c r="I489" s="123"/>
      <c r="J489" s="554"/>
    </row>
    <row r="490" spans="2:10">
      <c r="B490" s="117">
        <v>51112182</v>
      </c>
      <c r="C490" t="s">
        <v>1623</v>
      </c>
      <c r="D490" t="s">
        <v>1513</v>
      </c>
      <c r="E490" s="87" t="s">
        <v>886</v>
      </c>
      <c r="F490" s="121">
        <v>27</v>
      </c>
      <c r="G490" s="87">
        <v>31695900</v>
      </c>
      <c r="H490" s="87">
        <v>0</v>
      </c>
      <c r="I490" s="123"/>
      <c r="J490" s="554"/>
    </row>
    <row r="491" spans="2:10">
      <c r="B491" s="129"/>
      <c r="C491" s="124" t="s">
        <v>1383</v>
      </c>
      <c r="D491" s="124" t="s">
        <v>1513</v>
      </c>
      <c r="E491" s="125"/>
      <c r="F491" s="178"/>
      <c r="G491" s="125">
        <f>+SUM(G429:G490)</f>
        <v>1077595391</v>
      </c>
      <c r="H491" s="125">
        <f>+SUM(H429:H490)</f>
        <v>3028742299</v>
      </c>
      <c r="I491" s="130"/>
    </row>
    <row r="492" spans="2:10">
      <c r="B492" s="129"/>
      <c r="C492" s="124" t="s">
        <v>1384</v>
      </c>
      <c r="D492" s="124" t="s">
        <v>1513</v>
      </c>
      <c r="E492" s="125"/>
      <c r="F492" s="178"/>
      <c r="G492" s="125">
        <f>+G491</f>
        <v>1077595391</v>
      </c>
      <c r="H492" s="125">
        <f>+H491</f>
        <v>3028742299</v>
      </c>
      <c r="I492" s="130"/>
    </row>
    <row r="493" spans="2:10">
      <c r="B493" s="117">
        <v>51113</v>
      </c>
      <c r="C493" t="s">
        <v>1385</v>
      </c>
      <c r="D493" t="s">
        <v>1513</v>
      </c>
      <c r="E493" s="87" t="s">
        <v>879</v>
      </c>
      <c r="F493" s="121"/>
      <c r="I493" s="123"/>
    </row>
    <row r="494" spans="2:10">
      <c r="B494" s="117">
        <v>511131</v>
      </c>
      <c r="C494" t="s">
        <v>1386</v>
      </c>
      <c r="D494" t="s">
        <v>1513</v>
      </c>
      <c r="E494" s="87" t="s">
        <v>879</v>
      </c>
      <c r="F494" s="121"/>
      <c r="I494" s="123"/>
    </row>
    <row r="495" spans="2:10">
      <c r="B495" s="117">
        <v>51113101</v>
      </c>
      <c r="C495" t="s">
        <v>1387</v>
      </c>
      <c r="D495" t="s">
        <v>1513</v>
      </c>
      <c r="E495" s="87" t="s">
        <v>886</v>
      </c>
      <c r="F495" s="121">
        <v>29</v>
      </c>
      <c r="G495" s="87">
        <v>0</v>
      </c>
      <c r="H495" s="87">
        <v>100000</v>
      </c>
      <c r="I495" s="123" t="s">
        <v>1335</v>
      </c>
    </row>
    <row r="496" spans="2:10">
      <c r="B496" s="117">
        <v>51113103</v>
      </c>
      <c r="C496" t="s">
        <v>1388</v>
      </c>
      <c r="D496" t="s">
        <v>1513</v>
      </c>
      <c r="E496" s="87" t="s">
        <v>886</v>
      </c>
      <c r="F496" s="121">
        <v>29</v>
      </c>
      <c r="G496" s="87">
        <v>0</v>
      </c>
      <c r="H496" s="87">
        <v>14945</v>
      </c>
      <c r="I496" s="123" t="s">
        <v>1335</v>
      </c>
    </row>
    <row r="497" spans="2:10">
      <c r="B497" s="117">
        <v>51113104</v>
      </c>
      <c r="C497" t="s">
        <v>1389</v>
      </c>
      <c r="D497" t="s">
        <v>1513</v>
      </c>
      <c r="E497" s="87" t="s">
        <v>886</v>
      </c>
      <c r="F497" s="121">
        <v>29</v>
      </c>
      <c r="G497" s="87">
        <v>601412</v>
      </c>
      <c r="H497" s="87">
        <v>6439293</v>
      </c>
      <c r="I497" s="123" t="s">
        <v>1390</v>
      </c>
    </row>
    <row r="498" spans="2:10">
      <c r="B498" s="117">
        <v>51113107</v>
      </c>
      <c r="C498" t="s">
        <v>1605</v>
      </c>
      <c r="D498" t="s">
        <v>1513</v>
      </c>
      <c r="E498" s="87" t="s">
        <v>886</v>
      </c>
      <c r="F498" s="121">
        <v>29</v>
      </c>
      <c r="G498" s="87">
        <v>0</v>
      </c>
      <c r="H498" s="87">
        <v>0</v>
      </c>
      <c r="I498" s="123" t="s">
        <v>1392</v>
      </c>
    </row>
    <row r="499" spans="2:10">
      <c r="B499" s="117">
        <v>51113108</v>
      </c>
      <c r="C499" t="s">
        <v>1391</v>
      </c>
      <c r="D499" t="s">
        <v>1513</v>
      </c>
      <c r="E499" s="87" t="s">
        <v>886</v>
      </c>
      <c r="F499" s="121">
        <v>29</v>
      </c>
      <c r="G499" s="87">
        <v>1766678</v>
      </c>
      <c r="H499" s="87">
        <v>33473059</v>
      </c>
      <c r="I499" s="123" t="s">
        <v>1392</v>
      </c>
    </row>
    <row r="500" spans="2:10">
      <c r="B500" s="129"/>
      <c r="C500" s="124" t="s">
        <v>1393</v>
      </c>
      <c r="D500" s="124" t="s">
        <v>1513</v>
      </c>
      <c r="E500" s="125"/>
      <c r="F500" s="178"/>
      <c r="G500" s="125">
        <f>+SUM(G495:G499)</f>
        <v>2368090</v>
      </c>
      <c r="H500" s="125">
        <f>+SUM(H495:H499)</f>
        <v>40027297</v>
      </c>
      <c r="I500" s="130"/>
    </row>
    <row r="501" spans="2:10">
      <c r="B501" s="129"/>
      <c r="C501" s="124" t="s">
        <v>1394</v>
      </c>
      <c r="D501" s="124" t="s">
        <v>1513</v>
      </c>
      <c r="E501" s="125"/>
      <c r="F501" s="178"/>
      <c r="G501" s="125">
        <f>+G500</f>
        <v>2368090</v>
      </c>
      <c r="H501" s="125">
        <f>+H500</f>
        <v>40027297</v>
      </c>
      <c r="I501" s="130"/>
    </row>
    <row r="502" spans="2:10">
      <c r="B502" s="117">
        <v>51115</v>
      </c>
      <c r="C502" t="s">
        <v>1395</v>
      </c>
      <c r="D502" t="s">
        <v>1513</v>
      </c>
      <c r="E502" s="87" t="s">
        <v>879</v>
      </c>
      <c r="F502" s="121"/>
      <c r="I502" s="123"/>
    </row>
    <row r="503" spans="2:10">
      <c r="B503" s="117">
        <v>511151</v>
      </c>
      <c r="C503" t="s">
        <v>1396</v>
      </c>
      <c r="D503" t="s">
        <v>1513</v>
      </c>
      <c r="E503" s="87" t="s">
        <v>879</v>
      </c>
      <c r="F503" s="121"/>
      <c r="I503" s="123"/>
    </row>
    <row r="504" spans="2:10">
      <c r="B504" s="117">
        <v>51115101</v>
      </c>
      <c r="C504" t="s">
        <v>1397</v>
      </c>
      <c r="D504" t="s">
        <v>1513</v>
      </c>
      <c r="E504" s="87" t="s">
        <v>886</v>
      </c>
      <c r="F504" s="121">
        <v>28</v>
      </c>
      <c r="G504" s="87">
        <v>0</v>
      </c>
      <c r="H504" s="87">
        <v>43823654</v>
      </c>
      <c r="I504" s="123" t="s">
        <v>1398</v>
      </c>
    </row>
    <row r="505" spans="2:10">
      <c r="B505" s="117">
        <v>51115102</v>
      </c>
      <c r="C505" t="s">
        <v>1399</v>
      </c>
      <c r="D505" t="s">
        <v>1513</v>
      </c>
      <c r="E505" s="87" t="s">
        <v>886</v>
      </c>
      <c r="F505" s="121">
        <v>28</v>
      </c>
      <c r="G505" s="87">
        <v>0</v>
      </c>
      <c r="H505" s="87">
        <v>60736967</v>
      </c>
      <c r="I505" s="123" t="s">
        <v>1400</v>
      </c>
    </row>
    <row r="506" spans="2:10">
      <c r="B506" s="129"/>
      <c r="C506" s="124" t="s">
        <v>1401</v>
      </c>
      <c r="D506" s="124" t="s">
        <v>1513</v>
      </c>
      <c r="E506" s="125"/>
      <c r="F506" s="178"/>
      <c r="G506" s="125">
        <f>+SUM(G504:G505)</f>
        <v>0</v>
      </c>
      <c r="H506" s="125">
        <f>+SUM(H504:H505)</f>
        <v>104560621</v>
      </c>
      <c r="I506" s="130"/>
    </row>
    <row r="507" spans="2:10">
      <c r="B507" s="129"/>
      <c r="C507" s="124" t="s">
        <v>1402</v>
      </c>
      <c r="D507" s="124" t="s">
        <v>1513</v>
      </c>
      <c r="E507" s="125"/>
      <c r="F507" s="178"/>
      <c r="G507" s="125">
        <f>+G506</f>
        <v>0</v>
      </c>
      <c r="H507" s="125">
        <f>+H506</f>
        <v>104560621</v>
      </c>
      <c r="I507" s="130"/>
    </row>
    <row r="508" spans="2:10">
      <c r="B508" s="129"/>
      <c r="C508" s="124" t="s">
        <v>1403</v>
      </c>
      <c r="D508" s="124" t="s">
        <v>1513</v>
      </c>
      <c r="E508" s="125"/>
      <c r="F508" s="178"/>
      <c r="G508" s="125">
        <f>+G426+G492+G501+G507</f>
        <v>1079963481</v>
      </c>
      <c r="H508" s="125">
        <f>+H426+H492+H501+H507</f>
        <v>3315576702</v>
      </c>
      <c r="I508" s="130"/>
    </row>
    <row r="509" spans="2:10">
      <c r="B509" s="117">
        <v>5112</v>
      </c>
      <c r="C509" t="s">
        <v>1404</v>
      </c>
      <c r="D509" t="s">
        <v>1513</v>
      </c>
      <c r="E509" s="87" t="s">
        <v>879</v>
      </c>
      <c r="F509" s="121"/>
      <c r="I509" s="123"/>
    </row>
    <row r="510" spans="2:10">
      <c r="B510" s="117">
        <v>51121</v>
      </c>
      <c r="C510" t="s">
        <v>1405</v>
      </c>
      <c r="D510" t="s">
        <v>1513</v>
      </c>
      <c r="E510" s="87" t="s">
        <v>879</v>
      </c>
      <c r="F510" s="121"/>
      <c r="I510" s="123"/>
    </row>
    <row r="511" spans="2:10">
      <c r="B511" s="117">
        <v>511211</v>
      </c>
      <c r="C511" t="s">
        <v>1406</v>
      </c>
      <c r="D511" t="s">
        <v>1513</v>
      </c>
      <c r="E511" s="87" t="s">
        <v>879</v>
      </c>
      <c r="F511" s="121"/>
      <c r="I511" s="123"/>
    </row>
    <row r="512" spans="2:10">
      <c r="B512" s="117">
        <v>51121101</v>
      </c>
      <c r="C512" t="s">
        <v>1624</v>
      </c>
      <c r="D512" t="s">
        <v>1513</v>
      </c>
      <c r="E512" s="87" t="s">
        <v>886</v>
      </c>
      <c r="F512" s="121">
        <v>28</v>
      </c>
      <c r="G512" s="87">
        <v>60336989</v>
      </c>
      <c r="H512" s="87">
        <v>0</v>
      </c>
      <c r="I512" s="123"/>
      <c r="J512" s="554"/>
    </row>
    <row r="513" spans="2:9">
      <c r="B513" s="117">
        <v>51121102</v>
      </c>
      <c r="C513" t="s">
        <v>1407</v>
      </c>
      <c r="D513" t="s">
        <v>1513</v>
      </c>
      <c r="E513" s="87" t="s">
        <v>886</v>
      </c>
      <c r="F513" s="121">
        <v>28</v>
      </c>
      <c r="G513" s="87">
        <v>10191188342</v>
      </c>
      <c r="H513" s="87">
        <v>-15764000</v>
      </c>
      <c r="I513" s="123" t="s">
        <v>1408</v>
      </c>
    </row>
    <row r="514" spans="2:9">
      <c r="B514" s="117">
        <v>51121103</v>
      </c>
      <c r="C514" t="s">
        <v>1409</v>
      </c>
      <c r="D514" t="s">
        <v>1513</v>
      </c>
      <c r="E514" s="87" t="s">
        <v>886</v>
      </c>
      <c r="F514" s="121">
        <v>28</v>
      </c>
      <c r="G514" s="87">
        <v>0</v>
      </c>
      <c r="H514" s="87">
        <v>0</v>
      </c>
      <c r="I514" s="123" t="s">
        <v>1408</v>
      </c>
    </row>
    <row r="515" spans="2:9">
      <c r="B515" s="117">
        <v>51121105</v>
      </c>
      <c r="C515" t="s">
        <v>1410</v>
      </c>
      <c r="D515" t="s">
        <v>1513</v>
      </c>
      <c r="E515" s="87" t="s">
        <v>886</v>
      </c>
      <c r="F515" s="121">
        <v>28</v>
      </c>
      <c r="G515" s="87">
        <v>0</v>
      </c>
      <c r="H515" s="87">
        <v>15335972</v>
      </c>
      <c r="I515" s="123" t="s">
        <v>1351</v>
      </c>
    </row>
    <row r="516" spans="2:9">
      <c r="B516" s="117">
        <v>51121106</v>
      </c>
      <c r="C516" t="s">
        <v>1411</v>
      </c>
      <c r="D516" t="s">
        <v>1513</v>
      </c>
      <c r="E516" s="87" t="s">
        <v>886</v>
      </c>
      <c r="F516" s="121">
        <v>28</v>
      </c>
      <c r="G516" s="87">
        <v>21218847</v>
      </c>
      <c r="H516" s="87">
        <v>77468176</v>
      </c>
      <c r="I516" s="123" t="s">
        <v>1351</v>
      </c>
    </row>
    <row r="517" spans="2:9">
      <c r="B517" s="117">
        <v>51121107</v>
      </c>
      <c r="C517" t="s">
        <v>1412</v>
      </c>
      <c r="D517" t="s">
        <v>1513</v>
      </c>
      <c r="E517" s="87" t="s">
        <v>886</v>
      </c>
      <c r="F517" s="121">
        <v>28</v>
      </c>
      <c r="G517" s="87">
        <v>0</v>
      </c>
      <c r="H517" s="87">
        <v>15000000</v>
      </c>
      <c r="I517" s="123" t="s">
        <v>1351</v>
      </c>
    </row>
    <row r="518" spans="2:9">
      <c r="B518" s="117">
        <v>51121108</v>
      </c>
      <c r="C518" t="s">
        <v>1413</v>
      </c>
      <c r="D518" t="s">
        <v>1513</v>
      </c>
      <c r="E518" s="87" t="s">
        <v>886</v>
      </c>
      <c r="F518" s="121">
        <v>28</v>
      </c>
      <c r="G518" s="87">
        <v>413688</v>
      </c>
      <c r="H518" s="87">
        <v>551696</v>
      </c>
      <c r="I518" s="123" t="s">
        <v>1351</v>
      </c>
    </row>
    <row r="519" spans="2:9">
      <c r="B519" s="117">
        <v>51121109</v>
      </c>
      <c r="C519" t="s">
        <v>1414</v>
      </c>
      <c r="D519" t="s">
        <v>1513</v>
      </c>
      <c r="E519" s="87" t="s">
        <v>886</v>
      </c>
      <c r="F519" s="121">
        <v>28</v>
      </c>
      <c r="G519" s="87">
        <v>3344626</v>
      </c>
      <c r="H519" s="87">
        <v>539384103</v>
      </c>
      <c r="I519" s="123" t="s">
        <v>1351</v>
      </c>
    </row>
    <row r="520" spans="2:9">
      <c r="B520" s="129"/>
      <c r="C520" s="124" t="s">
        <v>1415</v>
      </c>
      <c r="D520" s="124" t="s">
        <v>1513</v>
      </c>
      <c r="E520" s="125"/>
      <c r="F520" s="178"/>
      <c r="G520" s="125">
        <f>+SUM(G512:G519)</f>
        <v>10276502492</v>
      </c>
      <c r="H520" s="125">
        <f>+SUM(H512:H519)</f>
        <v>631975947</v>
      </c>
      <c r="I520" s="130"/>
    </row>
    <row r="521" spans="2:9">
      <c r="B521" s="129"/>
      <c r="C521" s="124" t="s">
        <v>1416</v>
      </c>
      <c r="D521" s="124" t="s">
        <v>1513</v>
      </c>
      <c r="E521" s="125"/>
      <c r="F521" s="178"/>
      <c r="G521" s="125">
        <f>+G520</f>
        <v>10276502492</v>
      </c>
      <c r="H521" s="125">
        <f>+H520</f>
        <v>631975947</v>
      </c>
      <c r="I521" s="130"/>
    </row>
    <row r="522" spans="2:9">
      <c r="B522" s="129"/>
      <c r="C522" s="124" t="s">
        <v>1417</v>
      </c>
      <c r="D522" s="124" t="s">
        <v>1513</v>
      </c>
      <c r="E522" s="125"/>
      <c r="F522" s="178"/>
      <c r="G522" s="125">
        <f>+G521</f>
        <v>10276502492</v>
      </c>
      <c r="H522" s="125">
        <f>+H521</f>
        <v>631975947</v>
      </c>
      <c r="I522" s="130"/>
    </row>
    <row r="523" spans="2:9">
      <c r="B523" s="117">
        <v>5113</v>
      </c>
      <c r="C523" t="s">
        <v>1418</v>
      </c>
      <c r="D523" t="s">
        <v>1513</v>
      </c>
      <c r="E523" s="87" t="s">
        <v>879</v>
      </c>
      <c r="F523" s="121"/>
      <c r="I523" s="123"/>
    </row>
    <row r="524" spans="2:9">
      <c r="B524" s="117">
        <v>51131</v>
      </c>
      <c r="C524" t="s">
        <v>1419</v>
      </c>
      <c r="D524" t="s">
        <v>1513</v>
      </c>
      <c r="E524" s="87" t="s">
        <v>879</v>
      </c>
      <c r="F524" s="121"/>
      <c r="I524" s="123"/>
    </row>
    <row r="525" spans="2:9">
      <c r="B525" s="117">
        <v>511311</v>
      </c>
      <c r="C525" t="s">
        <v>1420</v>
      </c>
      <c r="D525" t="s">
        <v>1513</v>
      </c>
      <c r="E525" s="87" t="s">
        <v>879</v>
      </c>
      <c r="F525" s="121"/>
      <c r="I525" s="123"/>
    </row>
    <row r="526" spans="2:9">
      <c r="B526" s="117">
        <v>51131101</v>
      </c>
      <c r="C526" t="s">
        <v>1421</v>
      </c>
      <c r="D526" t="s">
        <v>1513</v>
      </c>
      <c r="E526" s="87" t="s">
        <v>886</v>
      </c>
      <c r="F526" s="121">
        <v>32</v>
      </c>
      <c r="G526" s="87">
        <v>0</v>
      </c>
      <c r="H526" s="87">
        <v>110181091</v>
      </c>
      <c r="I526" s="123">
        <v>19</v>
      </c>
    </row>
    <row r="527" spans="2:9">
      <c r="B527" s="129"/>
      <c r="C527" s="124" t="s">
        <v>1422</v>
      </c>
      <c r="D527" s="124" t="s">
        <v>1513</v>
      </c>
      <c r="E527" s="125"/>
      <c r="F527" s="178"/>
      <c r="G527" s="125">
        <f t="shared" ref="G527:G529" si="38">+G526</f>
        <v>0</v>
      </c>
      <c r="H527" s="125">
        <f t="shared" ref="H527" si="39">+H526</f>
        <v>110181091</v>
      </c>
      <c r="I527" s="130"/>
    </row>
    <row r="528" spans="2:9">
      <c r="B528" s="129"/>
      <c r="C528" s="124" t="s">
        <v>1423</v>
      </c>
      <c r="D528" s="124" t="s">
        <v>1513</v>
      </c>
      <c r="E528" s="125"/>
      <c r="F528" s="178"/>
      <c r="G528" s="125">
        <f t="shared" si="38"/>
        <v>0</v>
      </c>
      <c r="H528" s="125">
        <f t="shared" ref="H528" si="40">+H527</f>
        <v>110181091</v>
      </c>
      <c r="I528" s="130"/>
    </row>
    <row r="529" spans="2:9">
      <c r="B529" s="129"/>
      <c r="C529" s="124" t="s">
        <v>1424</v>
      </c>
      <c r="D529" s="124" t="s">
        <v>1513</v>
      </c>
      <c r="E529" s="125"/>
      <c r="F529" s="178"/>
      <c r="G529" s="125">
        <f t="shared" si="38"/>
        <v>0</v>
      </c>
      <c r="H529" s="125">
        <f t="shared" ref="H529" si="41">+H528</f>
        <v>110181091</v>
      </c>
      <c r="I529" s="130"/>
    </row>
    <row r="530" spans="2:9">
      <c r="B530" s="129"/>
      <c r="C530" s="124" t="s">
        <v>1425</v>
      </c>
      <c r="D530" s="124" t="s">
        <v>1513</v>
      </c>
      <c r="E530" s="125"/>
      <c r="F530" s="178"/>
      <c r="G530" s="125">
        <f>+G508+G522+G529</f>
        <v>11356465973</v>
      </c>
      <c r="H530" s="125">
        <f>+H508+H522+H529</f>
        <v>4057733740</v>
      </c>
      <c r="I530" s="130"/>
    </row>
    <row r="531" spans="2:9">
      <c r="B531" s="129"/>
      <c r="C531" s="124" t="s">
        <v>1426</v>
      </c>
      <c r="D531" s="124" t="s">
        <v>1513</v>
      </c>
      <c r="E531" s="125"/>
      <c r="F531" s="178"/>
      <c r="G531" s="125">
        <f>+G530</f>
        <v>11356465973</v>
      </c>
      <c r="H531" s="125">
        <f>+H530</f>
        <v>4057733740</v>
      </c>
      <c r="I531" s="130"/>
    </row>
    <row r="532" spans="2:9">
      <c r="B532" s="129"/>
      <c r="C532" s="124" t="s">
        <v>1427</v>
      </c>
      <c r="D532" s="124" t="s">
        <v>1513</v>
      </c>
      <c r="E532" s="125"/>
      <c r="F532" s="178"/>
      <c r="G532" s="125">
        <f>+G531</f>
        <v>11356465973</v>
      </c>
      <c r="H532" s="125">
        <f>+H531</f>
        <v>4057733740</v>
      </c>
      <c r="I532" s="130"/>
    </row>
    <row r="533" spans="2:9">
      <c r="B533" s="117">
        <v>5114</v>
      </c>
      <c r="C533" t="s">
        <v>1428</v>
      </c>
      <c r="D533"/>
      <c r="E533" s="87" t="s">
        <v>879</v>
      </c>
      <c r="F533" s="121"/>
      <c r="I533" s="123"/>
    </row>
    <row r="534" spans="2:9">
      <c r="B534" s="117">
        <v>51141</v>
      </c>
      <c r="C534" t="s">
        <v>1429</v>
      </c>
      <c r="D534"/>
      <c r="E534" s="87" t="s">
        <v>879</v>
      </c>
      <c r="F534" s="121"/>
      <c r="I534" s="123"/>
    </row>
    <row r="535" spans="2:9">
      <c r="B535" s="117">
        <v>511411</v>
      </c>
      <c r="C535" t="s">
        <v>1430</v>
      </c>
      <c r="D535"/>
      <c r="E535" s="87" t="s">
        <v>879</v>
      </c>
      <c r="F535" s="121"/>
      <c r="I535" s="123"/>
    </row>
    <row r="536" spans="2:9">
      <c r="B536" s="117">
        <v>51141101</v>
      </c>
      <c r="C536" t="s">
        <v>1431</v>
      </c>
      <c r="D536"/>
      <c r="E536" s="87" t="s">
        <v>886</v>
      </c>
      <c r="F536" s="121"/>
      <c r="G536" s="87">
        <f>+G415-G532</f>
        <v>-8325525850</v>
      </c>
      <c r="H536" s="87">
        <f>+H415-H532</f>
        <v>339307360</v>
      </c>
      <c r="I536" s="123"/>
    </row>
    <row r="537" spans="2:9">
      <c r="C537"/>
      <c r="D537"/>
      <c r="G537" s="76"/>
    </row>
    <row r="541" spans="2:9">
      <c r="G541" s="87">
        <f>+G225-G332-G383</f>
        <v>0</v>
      </c>
      <c r="H541" s="87">
        <f>+H225-H332-H383</f>
        <v>0</v>
      </c>
    </row>
    <row r="542" spans="2:9">
      <c r="C542" s="87" t="s">
        <v>1432</v>
      </c>
      <c r="G542" s="87">
        <f>+G225</f>
        <v>11998478960</v>
      </c>
      <c r="H542" s="87">
        <f>+H225</f>
        <v>16897190582</v>
      </c>
    </row>
    <row r="543" spans="2:9">
      <c r="C543" s="87" t="s">
        <v>1433</v>
      </c>
      <c r="G543" s="87">
        <f>+G332</f>
        <v>7668172765</v>
      </c>
      <c r="H543" s="87">
        <f>+H332</f>
        <v>4241628537</v>
      </c>
    </row>
    <row r="544" spans="2:9">
      <c r="C544" s="87" t="s">
        <v>1434</v>
      </c>
      <c r="G544" s="87">
        <f>+G383</f>
        <v>4330306195</v>
      </c>
      <c r="H544" s="87">
        <f>+H383</f>
        <v>12655562045</v>
      </c>
    </row>
    <row r="550" spans="2:2">
      <c r="B550" s="87"/>
    </row>
    <row r="560" spans="2:2">
      <c r="B560" s="87"/>
    </row>
    <row r="568" spans="2:2">
      <c r="B568" s="87"/>
    </row>
    <row r="569" spans="2:2">
      <c r="B569" s="87"/>
    </row>
    <row r="587" spans="2:2">
      <c r="B587" s="87"/>
    </row>
    <row r="588" spans="2:2">
      <c r="B588" s="87"/>
    </row>
    <row r="596" spans="2:2">
      <c r="B596" s="87"/>
    </row>
  </sheetData>
  <phoneticPr fontId="41" type="noConversion"/>
  <dataValidations disablePrompts="1" count="1">
    <dataValidation type="list" allowBlank="1" showInputMessage="1" showErrorMessage="1" sqref="J511" xr:uid="{A9C25F48-E7D1-4A2F-9931-AFF577687C97}">
      <formula1>INDIRECT(#REF!)</formula1>
    </dataValidation>
  </dataValidations>
  <pageMargins left="0.31496062992125984" right="0.31496062992125984" top="0.35433070866141736" bottom="0.74803149606299213" header="0.31496062992125984" footer="0.31496062992125984"/>
  <pageSetup paperSize="9" scale="47" fitToHeight="0" orientation="portrait"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N36"/>
  <sheetViews>
    <sheetView showGridLines="0" zoomScale="80" zoomScaleNormal="80" workbookViewId="0">
      <selection activeCell="I40" sqref="I40"/>
    </sheetView>
  </sheetViews>
  <sheetFormatPr baseColWidth="10" defaultColWidth="11.44140625" defaultRowHeight="13.2"/>
  <cols>
    <col min="1" max="1" width="1.5546875" style="139" customWidth="1"/>
    <col min="2" max="2" width="40.6640625" style="139" customWidth="1"/>
    <col min="3" max="3" width="23.44140625" style="140" customWidth="1"/>
    <col min="4" max="4" width="21.109375" style="140" customWidth="1"/>
    <col min="5" max="5" width="18.109375" style="140" customWidth="1"/>
    <col min="6" max="6" width="18.88671875" style="140" customWidth="1"/>
    <col min="7" max="7" width="20" style="140" customWidth="1"/>
    <col min="8" max="8" width="18.44140625" style="140" customWidth="1"/>
    <col min="9" max="10" width="20.44140625" style="140" customWidth="1"/>
    <col min="11" max="11" width="19.6640625" style="140" customWidth="1"/>
    <col min="12" max="12" width="16.6640625" style="142" customWidth="1"/>
    <col min="13" max="13" width="17.44140625" style="139" bestFit="1" customWidth="1"/>
    <col min="14" max="14" width="16.44140625" style="139" customWidth="1"/>
    <col min="15" max="16384" width="11.44140625" style="139"/>
  </cols>
  <sheetData>
    <row r="1" spans="2:14" ht="13.8">
      <c r="F1" s="141" t="s">
        <v>278</v>
      </c>
    </row>
    <row r="3" spans="2:14" ht="13.8">
      <c r="I3" s="143"/>
      <c r="J3" s="143"/>
      <c r="M3" s="144"/>
    </row>
    <row r="4" spans="2:14" ht="13.8">
      <c r="C4" s="143"/>
      <c r="D4" s="143"/>
      <c r="E4" s="143" t="s">
        <v>749</v>
      </c>
      <c r="F4" s="143"/>
      <c r="G4" s="143"/>
      <c r="H4" s="143"/>
      <c r="I4" s="143"/>
      <c r="J4" s="143"/>
      <c r="K4" s="143"/>
      <c r="M4" s="144"/>
    </row>
    <row r="5" spans="2:14" ht="13.8">
      <c r="B5" s="143"/>
      <c r="C5" s="143"/>
      <c r="D5" s="143"/>
      <c r="E5" s="143"/>
      <c r="F5" s="143" t="str">
        <f>IFERROR(IF(Indice!B6="","Al dia... de mes… de año 2XX2…","Al "&amp;DAY(Indice!B6)&amp;" de "&amp;VLOOKUP(MONTH(Indice!B6),Indice!S:T,2,0)&amp;" de "&amp;YEAR(Indice!B6)),"Al dia... de mes… de año 2XX2…")</f>
        <v>Al 30 de Septiembre de 2024</v>
      </c>
      <c r="G5" s="143"/>
      <c r="H5" s="143"/>
      <c r="I5" s="143"/>
      <c r="J5" s="143"/>
      <c r="K5" s="143"/>
      <c r="M5" s="144"/>
    </row>
    <row r="6" spans="2:14" ht="13.8">
      <c r="B6" s="621" t="s">
        <v>1724</v>
      </c>
      <c r="C6" s="621"/>
      <c r="D6" s="621"/>
      <c r="E6" s="621"/>
      <c r="F6" s="621"/>
      <c r="G6" s="621"/>
      <c r="H6" s="621"/>
      <c r="I6" s="621"/>
      <c r="J6" s="621"/>
      <c r="K6" s="145"/>
      <c r="M6" s="144"/>
    </row>
    <row r="7" spans="2:14" ht="13.8" thickBot="1">
      <c r="B7" s="146"/>
      <c r="C7" s="147"/>
      <c r="D7" s="148"/>
      <c r="E7" s="147"/>
      <c r="F7" s="147"/>
      <c r="G7" s="147"/>
      <c r="H7" s="147"/>
      <c r="I7" s="147"/>
      <c r="J7" s="147"/>
      <c r="K7" s="147"/>
      <c r="M7" s="149"/>
    </row>
    <row r="8" spans="2:14" ht="19.95" customHeight="1">
      <c r="B8" s="632" t="s">
        <v>1435</v>
      </c>
      <c r="C8" s="633"/>
      <c r="D8" s="177" t="s">
        <v>1436</v>
      </c>
      <c r="E8" s="636" t="s">
        <v>1437</v>
      </c>
      <c r="F8" s="636"/>
      <c r="G8" s="636"/>
      <c r="H8" s="636" t="s">
        <v>1438</v>
      </c>
      <c r="I8" s="636"/>
      <c r="J8" s="630" t="s">
        <v>1439</v>
      </c>
      <c r="K8" s="150"/>
      <c r="N8" s="151"/>
    </row>
    <row r="9" spans="2:14" ht="19.95" customHeight="1">
      <c r="B9" s="634"/>
      <c r="C9" s="635"/>
      <c r="D9" s="131" t="s">
        <v>1440</v>
      </c>
      <c r="E9" s="131" t="s">
        <v>1441</v>
      </c>
      <c r="F9" s="131" t="s">
        <v>1442</v>
      </c>
      <c r="G9" s="131" t="s">
        <v>1443</v>
      </c>
      <c r="H9" s="131" t="s">
        <v>1444</v>
      </c>
      <c r="I9" s="131" t="s">
        <v>1445</v>
      </c>
      <c r="J9" s="631"/>
      <c r="K9" s="150"/>
      <c r="N9" s="151"/>
    </row>
    <row r="10" spans="2:14" ht="25.35" customHeight="1">
      <c r="B10" s="637" t="s">
        <v>1612</v>
      </c>
      <c r="C10" s="638"/>
      <c r="D10" s="136">
        <v>34475018752</v>
      </c>
      <c r="E10" s="136">
        <v>0</v>
      </c>
      <c r="F10" s="136">
        <v>0</v>
      </c>
      <c r="G10" s="136">
        <v>0</v>
      </c>
      <c r="H10" s="136">
        <v>-335209523</v>
      </c>
      <c r="I10" s="136">
        <v>998905646</v>
      </c>
      <c r="J10" s="136">
        <v>35138714875</v>
      </c>
      <c r="K10" s="150"/>
    </row>
    <row r="11" spans="2:14" ht="19.95" customHeight="1">
      <c r="B11" s="628" t="s">
        <v>1453</v>
      </c>
      <c r="C11" s="629"/>
      <c r="D11" s="132"/>
      <c r="E11" s="132"/>
      <c r="F11" s="132"/>
      <c r="G11" s="132"/>
      <c r="H11" s="132"/>
      <c r="I11" s="132"/>
      <c r="J11" s="133"/>
      <c r="K11" s="150"/>
    </row>
    <row r="12" spans="2:14" ht="19.95" customHeight="1">
      <c r="B12" s="626" t="s">
        <v>1446</v>
      </c>
      <c r="C12" s="627"/>
      <c r="D12" s="132">
        <v>0</v>
      </c>
      <c r="E12" s="132">
        <v>0</v>
      </c>
      <c r="F12" s="132">
        <v>0</v>
      </c>
      <c r="G12" s="132">
        <v>0</v>
      </c>
      <c r="H12" s="132">
        <v>0</v>
      </c>
      <c r="I12" s="132">
        <v>0</v>
      </c>
      <c r="J12" s="133">
        <v>0</v>
      </c>
      <c r="K12" s="150"/>
    </row>
    <row r="13" spans="2:14" ht="19.95" customHeight="1">
      <c r="B13" s="626" t="s">
        <v>1454</v>
      </c>
      <c r="C13" s="627"/>
      <c r="D13" s="132">
        <v>1603517258</v>
      </c>
      <c r="E13" s="132">
        <v>0</v>
      </c>
      <c r="F13" s="132">
        <v>0</v>
      </c>
      <c r="G13" s="132">
        <v>0</v>
      </c>
      <c r="H13" s="132">
        <v>-355664028</v>
      </c>
      <c r="I13" s="132">
        <v>0</v>
      </c>
      <c r="J13" s="133">
        <v>1247853230</v>
      </c>
      <c r="K13" s="150"/>
    </row>
    <row r="14" spans="2:14" ht="19.95" customHeight="1">
      <c r="B14" s="626" t="s">
        <v>1455</v>
      </c>
      <c r="C14" s="627"/>
      <c r="D14" s="132">
        <v>-23968000000</v>
      </c>
      <c r="E14" s="132">
        <v>0</v>
      </c>
      <c r="F14" s="132">
        <v>0</v>
      </c>
      <c r="G14" s="132">
        <v>0</v>
      </c>
      <c r="H14" s="132">
        <v>0</v>
      </c>
      <c r="I14" s="132">
        <v>0</v>
      </c>
      <c r="J14" s="133">
        <v>-23968000000</v>
      </c>
      <c r="K14" s="150"/>
    </row>
    <row r="15" spans="2:14" ht="19.95" customHeight="1">
      <c r="B15" s="622" t="s">
        <v>1447</v>
      </c>
      <c r="C15" s="623"/>
      <c r="D15" s="132">
        <v>0</v>
      </c>
      <c r="E15" s="132">
        <v>0</v>
      </c>
      <c r="F15" s="132">
        <v>0</v>
      </c>
      <c r="G15" s="132">
        <v>0</v>
      </c>
      <c r="H15" s="132">
        <v>-102313420</v>
      </c>
      <c r="I15" s="132">
        <v>0</v>
      </c>
      <c r="J15" s="134">
        <v>-102313420</v>
      </c>
    </row>
    <row r="16" spans="2:14" ht="19.95" customHeight="1">
      <c r="B16" s="622" t="s">
        <v>1448</v>
      </c>
      <c r="C16" s="623"/>
      <c r="D16" s="132">
        <v>0</v>
      </c>
      <c r="E16" s="132">
        <v>0</v>
      </c>
      <c r="F16" s="132">
        <v>0</v>
      </c>
      <c r="G16" s="132">
        <v>0</v>
      </c>
      <c r="H16" s="132">
        <v>998905646</v>
      </c>
      <c r="I16" s="132">
        <v>-998905646</v>
      </c>
      <c r="J16" s="134">
        <v>0</v>
      </c>
      <c r="K16" s="150"/>
    </row>
    <row r="17" spans="2:10" ht="19.95" customHeight="1">
      <c r="B17" s="622" t="s">
        <v>1449</v>
      </c>
      <c r="C17" s="623"/>
      <c r="D17" s="132">
        <v>0</v>
      </c>
      <c r="E17" s="132">
        <v>0</v>
      </c>
      <c r="F17" s="132">
        <v>0</v>
      </c>
      <c r="G17" s="132">
        <v>0</v>
      </c>
      <c r="H17" s="132">
        <v>0</v>
      </c>
      <c r="I17" s="132">
        <v>0</v>
      </c>
      <c r="J17" s="134">
        <v>0</v>
      </c>
    </row>
    <row r="18" spans="2:10" ht="19.95" customHeight="1">
      <c r="B18" s="622" t="s">
        <v>1450</v>
      </c>
      <c r="C18" s="623"/>
      <c r="D18" s="132">
        <v>0</v>
      </c>
      <c r="E18" s="132">
        <v>49945282</v>
      </c>
      <c r="F18" s="132">
        <v>0</v>
      </c>
      <c r="G18" s="132">
        <v>0</v>
      </c>
      <c r="H18" s="132">
        <v>-49945282</v>
      </c>
      <c r="I18" s="132">
        <v>0</v>
      </c>
      <c r="J18" s="134">
        <v>0</v>
      </c>
    </row>
    <row r="19" spans="2:10" ht="19.95" customHeight="1">
      <c r="B19" s="622" t="s">
        <v>1451</v>
      </c>
      <c r="C19" s="623"/>
      <c r="D19" s="132">
        <v>0</v>
      </c>
      <c r="E19" s="132">
        <v>0</v>
      </c>
      <c r="F19" s="132">
        <v>0</v>
      </c>
      <c r="G19" s="132">
        <v>0</v>
      </c>
      <c r="H19" s="132">
        <v>0</v>
      </c>
      <c r="I19" s="132">
        <v>0</v>
      </c>
      <c r="J19" s="134">
        <v>0</v>
      </c>
    </row>
    <row r="20" spans="2:10" ht="19.95" customHeight="1">
      <c r="B20" s="622" t="s">
        <v>1443</v>
      </c>
      <c r="C20" s="623"/>
      <c r="D20" s="132">
        <v>0</v>
      </c>
      <c r="E20" s="132">
        <v>0</v>
      </c>
      <c r="F20" s="132">
        <v>0</v>
      </c>
      <c r="G20" s="132">
        <v>155773393</v>
      </c>
      <c r="H20" s="132">
        <v>-155773393</v>
      </c>
      <c r="I20" s="132">
        <v>0</v>
      </c>
      <c r="J20" s="134">
        <v>0</v>
      </c>
    </row>
    <row r="21" spans="2:10" ht="19.95" customHeight="1">
      <c r="B21" s="624" t="s">
        <v>1452</v>
      </c>
      <c r="C21" s="625"/>
      <c r="D21" s="132">
        <v>0</v>
      </c>
      <c r="E21" s="132">
        <v>0</v>
      </c>
      <c r="F21" s="132">
        <v>0</v>
      </c>
      <c r="G21" s="132">
        <v>0</v>
      </c>
      <c r="H21" s="132">
        <v>0</v>
      </c>
      <c r="I21" s="132">
        <v>339307360</v>
      </c>
      <c r="J21" s="135">
        <v>339307360</v>
      </c>
    </row>
    <row r="22" spans="2:10" ht="25.35" customHeight="1" thickBot="1">
      <c r="B22" s="619" t="s">
        <v>1613</v>
      </c>
      <c r="C22" s="620"/>
      <c r="D22" s="137">
        <f t="shared" ref="D22:J22" si="0">+SUM(D10:D21)</f>
        <v>12110536010</v>
      </c>
      <c r="E22" s="137">
        <f t="shared" si="0"/>
        <v>49945282</v>
      </c>
      <c r="F22" s="137">
        <f t="shared" si="0"/>
        <v>0</v>
      </c>
      <c r="G22" s="137">
        <f t="shared" si="0"/>
        <v>155773393</v>
      </c>
      <c r="H22" s="137">
        <f t="shared" si="0"/>
        <v>0</v>
      </c>
      <c r="I22" s="137">
        <f t="shared" si="0"/>
        <v>339307360</v>
      </c>
      <c r="J22" s="138">
        <f t="shared" si="0"/>
        <v>12655562045</v>
      </c>
    </row>
    <row r="23" spans="2:10" ht="19.95" customHeight="1">
      <c r="B23" s="628" t="s">
        <v>1453</v>
      </c>
      <c r="C23" s="629"/>
      <c r="D23" s="132"/>
      <c r="E23" s="132"/>
      <c r="F23" s="132"/>
      <c r="G23" s="132"/>
      <c r="H23" s="132"/>
      <c r="I23" s="132"/>
      <c r="J23" s="133"/>
    </row>
    <row r="24" spans="2:10" ht="19.95" customHeight="1">
      <c r="B24" s="626" t="s">
        <v>1446</v>
      </c>
      <c r="C24" s="627"/>
      <c r="D24" s="132">
        <v>0</v>
      </c>
      <c r="E24" s="132">
        <v>0</v>
      </c>
      <c r="F24" s="132">
        <v>0</v>
      </c>
      <c r="G24" s="132">
        <v>0</v>
      </c>
      <c r="H24" s="132">
        <v>0</v>
      </c>
      <c r="I24" s="132">
        <v>0</v>
      </c>
      <c r="J24" s="134">
        <f t="shared" ref="J24:J33" si="1">+SUM(D24:I24)</f>
        <v>0</v>
      </c>
    </row>
    <row r="25" spans="2:10" ht="19.95" customHeight="1">
      <c r="B25" s="626" t="s">
        <v>1454</v>
      </c>
      <c r="C25" s="627"/>
      <c r="D25" s="132">
        <v>0</v>
      </c>
      <c r="E25" s="132">
        <v>0</v>
      </c>
      <c r="F25" s="132">
        <v>0</v>
      </c>
      <c r="G25" s="132">
        <v>0</v>
      </c>
      <c r="H25" s="132">
        <v>0</v>
      </c>
      <c r="I25" s="132">
        <v>0</v>
      </c>
      <c r="J25" s="134">
        <f t="shared" si="1"/>
        <v>0</v>
      </c>
    </row>
    <row r="26" spans="2:10" ht="19.95" customHeight="1">
      <c r="B26" s="622" t="s">
        <v>1455</v>
      </c>
      <c r="C26" s="623"/>
      <c r="D26" s="132">
        <v>0</v>
      </c>
      <c r="E26" s="132">
        <v>0</v>
      </c>
      <c r="F26" s="132">
        <v>0</v>
      </c>
      <c r="G26" s="132">
        <v>0</v>
      </c>
      <c r="H26" s="132">
        <v>0</v>
      </c>
      <c r="I26" s="132">
        <v>0</v>
      </c>
      <c r="J26" s="134">
        <f t="shared" si="1"/>
        <v>0</v>
      </c>
    </row>
    <row r="27" spans="2:10" ht="19.95" customHeight="1">
      <c r="B27" s="622" t="s">
        <v>1447</v>
      </c>
      <c r="C27" s="623"/>
      <c r="D27" s="132">
        <v>0</v>
      </c>
      <c r="E27" s="132">
        <v>0</v>
      </c>
      <c r="F27" s="132">
        <v>0</v>
      </c>
      <c r="G27" s="132">
        <v>0</v>
      </c>
      <c r="H27" s="132">
        <v>0</v>
      </c>
      <c r="I27" s="132">
        <v>0</v>
      </c>
      <c r="J27" s="134">
        <f t="shared" si="1"/>
        <v>0</v>
      </c>
    </row>
    <row r="28" spans="2:10" ht="19.95" customHeight="1">
      <c r="B28" s="622" t="s">
        <v>1456</v>
      </c>
      <c r="C28" s="623"/>
      <c r="D28" s="132">
        <v>0</v>
      </c>
      <c r="E28" s="132">
        <v>0</v>
      </c>
      <c r="F28" s="132">
        <v>0</v>
      </c>
      <c r="G28" s="132">
        <v>0</v>
      </c>
      <c r="H28" s="132">
        <v>339307360</v>
      </c>
      <c r="I28" s="132">
        <v>-339307360</v>
      </c>
      <c r="J28" s="134">
        <f t="shared" si="1"/>
        <v>0</v>
      </c>
    </row>
    <row r="29" spans="2:10" ht="19.95" customHeight="1">
      <c r="B29" s="622" t="s">
        <v>1449</v>
      </c>
      <c r="C29" s="623"/>
      <c r="D29" s="132">
        <v>0</v>
      </c>
      <c r="E29" s="132">
        <v>0</v>
      </c>
      <c r="F29" s="132">
        <v>0</v>
      </c>
      <c r="G29" s="132">
        <v>0</v>
      </c>
      <c r="H29" s="132">
        <v>0</v>
      </c>
      <c r="I29" s="132">
        <v>0</v>
      </c>
      <c r="J29" s="134">
        <f t="shared" si="1"/>
        <v>0</v>
      </c>
    </row>
    <row r="30" spans="2:10" ht="19.95" customHeight="1">
      <c r="B30" s="622" t="s">
        <v>1450</v>
      </c>
      <c r="C30" s="623"/>
      <c r="D30" s="132">
        <v>0</v>
      </c>
      <c r="E30" s="132">
        <v>0</v>
      </c>
      <c r="F30" s="132">
        <v>0</v>
      </c>
      <c r="G30" s="132">
        <v>0</v>
      </c>
      <c r="H30" s="132">
        <v>0</v>
      </c>
      <c r="I30" s="132">
        <v>0</v>
      </c>
      <c r="J30" s="134">
        <f t="shared" si="1"/>
        <v>0</v>
      </c>
    </row>
    <row r="31" spans="2:10" ht="19.95" customHeight="1">
      <c r="B31" s="622" t="s">
        <v>1451</v>
      </c>
      <c r="C31" s="623"/>
      <c r="D31" s="132">
        <v>0</v>
      </c>
      <c r="E31" s="132">
        <v>0</v>
      </c>
      <c r="F31" s="132">
        <v>0</v>
      </c>
      <c r="G31" s="132">
        <v>0</v>
      </c>
      <c r="H31" s="132">
        <v>0</v>
      </c>
      <c r="I31" s="132">
        <v>0</v>
      </c>
      <c r="J31" s="134">
        <f t="shared" si="1"/>
        <v>0</v>
      </c>
    </row>
    <row r="32" spans="2:10" ht="19.95" customHeight="1">
      <c r="B32" s="622" t="s">
        <v>1443</v>
      </c>
      <c r="C32" s="623"/>
      <c r="D32" s="132">
        <v>0</v>
      </c>
      <c r="E32" s="132">
        <v>0</v>
      </c>
      <c r="F32" s="132">
        <v>0</v>
      </c>
      <c r="G32" s="132">
        <v>0</v>
      </c>
      <c r="H32" s="132">
        <v>0</v>
      </c>
      <c r="I32" s="132">
        <v>0</v>
      </c>
      <c r="J32" s="134">
        <f t="shared" si="1"/>
        <v>0</v>
      </c>
    </row>
    <row r="33" spans="2:10" ht="19.95" customHeight="1">
      <c r="B33" s="624" t="s">
        <v>1452</v>
      </c>
      <c r="C33" s="625"/>
      <c r="D33" s="132">
        <v>0</v>
      </c>
      <c r="E33" s="132">
        <v>0</v>
      </c>
      <c r="F33" s="132">
        <v>0</v>
      </c>
      <c r="G33" s="132">
        <v>0</v>
      </c>
      <c r="H33" s="132">
        <v>0</v>
      </c>
      <c r="I33" s="132">
        <f>+BalGral!G536</f>
        <v>-8325525850</v>
      </c>
      <c r="J33" s="134">
        <f t="shared" si="1"/>
        <v>-8325525850</v>
      </c>
    </row>
    <row r="34" spans="2:10" ht="19.95" customHeight="1" thickBot="1">
      <c r="B34" s="619" t="s">
        <v>1457</v>
      </c>
      <c r="C34" s="620"/>
      <c r="D34" s="137">
        <f t="shared" ref="D34:I34" si="2">+SUM(D22:D33)</f>
        <v>12110536010</v>
      </c>
      <c r="E34" s="137">
        <f t="shared" si="2"/>
        <v>49945282</v>
      </c>
      <c r="F34" s="137">
        <f t="shared" si="2"/>
        <v>0</v>
      </c>
      <c r="G34" s="137">
        <f t="shared" si="2"/>
        <v>155773393</v>
      </c>
      <c r="H34" s="137">
        <f t="shared" si="2"/>
        <v>339307360</v>
      </c>
      <c r="I34" s="137">
        <f t="shared" si="2"/>
        <v>-8325525850</v>
      </c>
      <c r="J34" s="138">
        <f>+SUM(J22:J33)</f>
        <v>4330036195</v>
      </c>
    </row>
    <row r="36" spans="2:10">
      <c r="B36" s="139" t="s">
        <v>302</v>
      </c>
    </row>
  </sheetData>
  <mergeCells count="30">
    <mergeCell ref="J8:J9"/>
    <mergeCell ref="B8:C9"/>
    <mergeCell ref="E8:G8"/>
    <mergeCell ref="H8:I8"/>
    <mergeCell ref="B10:C10"/>
    <mergeCell ref="B11:C11"/>
    <mergeCell ref="B23:C23"/>
    <mergeCell ref="B12:C12"/>
    <mergeCell ref="B15:C15"/>
    <mergeCell ref="B16:C16"/>
    <mergeCell ref="B17:C17"/>
    <mergeCell ref="B18:C18"/>
    <mergeCell ref="B13:C13"/>
    <mergeCell ref="B14:C14"/>
    <mergeCell ref="B34:C34"/>
    <mergeCell ref="B6:J6"/>
    <mergeCell ref="B29:C29"/>
    <mergeCell ref="B30:C30"/>
    <mergeCell ref="B31:C31"/>
    <mergeCell ref="B32:C32"/>
    <mergeCell ref="B33:C33"/>
    <mergeCell ref="B24:C24"/>
    <mergeCell ref="B25:C25"/>
    <mergeCell ref="B26:C26"/>
    <mergeCell ref="B27:C27"/>
    <mergeCell ref="B28:C28"/>
    <mergeCell ref="B19:C19"/>
    <mergeCell ref="B20:C20"/>
    <mergeCell ref="B21:C21"/>
    <mergeCell ref="B22:C22"/>
  </mergeCells>
  <hyperlinks>
    <hyperlink ref="F1" location="Indice!A1" display="Indice" xr:uid="{00000000-0004-0000-0300-000000000000}"/>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D35"/>
  <sheetViews>
    <sheetView showGridLines="0" zoomScale="80" zoomScaleNormal="80" workbookViewId="0">
      <selection activeCell="E38" sqref="E38"/>
    </sheetView>
  </sheetViews>
  <sheetFormatPr baseColWidth="10" defaultColWidth="10.88671875" defaultRowHeight="13.2"/>
  <cols>
    <col min="1" max="1" width="1.88671875" style="139" customWidth="1"/>
    <col min="2" max="2" width="70.6640625" style="139" customWidth="1"/>
    <col min="3" max="3" width="18.88671875" style="139" customWidth="1"/>
    <col min="4" max="4" width="18.88671875" style="140" customWidth="1"/>
    <col min="5" max="16384" width="10.88671875" style="139"/>
  </cols>
  <sheetData>
    <row r="2" spans="2:4">
      <c r="B2" s="209"/>
      <c r="D2" s="139"/>
    </row>
    <row r="3" spans="2:4" hidden="1">
      <c r="B3" s="210"/>
      <c r="D3" s="139"/>
    </row>
    <row r="4" spans="2:4">
      <c r="B4" s="209"/>
      <c r="D4" s="139"/>
    </row>
    <row r="5" spans="2:4">
      <c r="B5" s="606" t="s">
        <v>750</v>
      </c>
      <c r="C5" s="606"/>
      <c r="D5" s="606"/>
    </row>
    <row r="6" spans="2:4">
      <c r="B6" s="606" t="str">
        <f>IFERROR(IF(Indice!B6="","Al dia... de mes… de año 2XX2…","Al "&amp;DAY(Indice!B6)&amp;" de "&amp;VLOOKUP(MONTH(Indice!B6),Indice!S:T,2,0)&amp;" de "&amp;YEAR(Indice!B6)),"Al dia... de mes… de año 2XX2…")</f>
        <v>Al 30 de Septiembre de 2024</v>
      </c>
      <c r="C6" s="606"/>
      <c r="D6" s="606"/>
    </row>
    <row r="7" spans="2:4">
      <c r="B7" s="607" t="s">
        <v>199</v>
      </c>
      <c r="C7" s="607"/>
      <c r="D7" s="607"/>
    </row>
    <row r="8" spans="2:4" ht="13.8" thickBot="1">
      <c r="D8" s="139"/>
    </row>
    <row r="9" spans="2:4" ht="22.95" customHeight="1" thickBot="1">
      <c r="B9" s="212" t="s">
        <v>1458</v>
      </c>
      <c r="C9" s="213">
        <v>2024</v>
      </c>
      <c r="D9" s="214">
        <v>2023</v>
      </c>
    </row>
    <row r="10" spans="2:4" ht="22.95" customHeight="1">
      <c r="B10" s="215" t="s">
        <v>1459</v>
      </c>
      <c r="C10" s="223">
        <v>29558110</v>
      </c>
      <c r="D10" s="224">
        <v>279612778</v>
      </c>
    </row>
    <row r="11" spans="2:4" ht="22.95" customHeight="1">
      <c r="B11" s="216" t="s">
        <v>1460</v>
      </c>
      <c r="C11" s="223">
        <v>4316797</v>
      </c>
      <c r="D11" s="225">
        <v>-1800910180</v>
      </c>
    </row>
    <row r="12" spans="2:4" ht="22.95" customHeight="1">
      <c r="B12" s="216" t="s">
        <v>1461</v>
      </c>
      <c r="C12" s="223">
        <v>0</v>
      </c>
      <c r="D12" s="225">
        <v>0</v>
      </c>
    </row>
    <row r="13" spans="2:4" ht="22.95" customHeight="1">
      <c r="B13" s="215" t="s">
        <v>1462</v>
      </c>
      <c r="C13" s="223">
        <v>-159691873</v>
      </c>
      <c r="D13" s="225">
        <v>-441443932</v>
      </c>
    </row>
    <row r="14" spans="2:4" ht="22.95" customHeight="1">
      <c r="B14" s="217" t="s">
        <v>1463</v>
      </c>
      <c r="C14" s="223">
        <v>-154018012</v>
      </c>
      <c r="D14" s="225">
        <v>103202159</v>
      </c>
    </row>
    <row r="15" spans="2:4" ht="22.95" customHeight="1" thickBot="1">
      <c r="B15" s="218" t="s">
        <v>1464</v>
      </c>
      <c r="C15" s="223">
        <v>0</v>
      </c>
      <c r="D15" s="225">
        <v>-21435673</v>
      </c>
    </row>
    <row r="16" spans="2:4" ht="22.95" customHeight="1" thickBot="1">
      <c r="B16" s="219" t="s">
        <v>1465</v>
      </c>
      <c r="C16" s="226">
        <f>SUM(C10:C15)</f>
        <v>-279834978</v>
      </c>
      <c r="D16" s="226">
        <f>SUM(D10:D15)</f>
        <v>-1880974848</v>
      </c>
    </row>
    <row r="17" spans="2:4" ht="22.95" customHeight="1" thickBot="1">
      <c r="B17" s="212" t="s">
        <v>1466</v>
      </c>
      <c r="C17" s="227"/>
      <c r="D17" s="228"/>
    </row>
    <row r="18" spans="2:4" ht="22.95" customHeight="1">
      <c r="B18" s="216" t="s">
        <v>1467</v>
      </c>
      <c r="C18" s="223">
        <v>16657534</v>
      </c>
      <c r="D18" s="225">
        <v>229488794</v>
      </c>
    </row>
    <row r="19" spans="2:4" ht="22.95" customHeight="1">
      <c r="B19" s="215" t="s">
        <v>1468</v>
      </c>
      <c r="C19" s="223">
        <v>0</v>
      </c>
      <c r="D19" s="225">
        <v>0</v>
      </c>
    </row>
    <row r="20" spans="2:4" ht="22.95" customHeight="1" thickBot="1">
      <c r="B20" s="215" t="s">
        <v>1469</v>
      </c>
      <c r="C20" s="223">
        <v>173953653</v>
      </c>
      <c r="D20" s="225">
        <v>0</v>
      </c>
    </row>
    <row r="21" spans="2:4" ht="22.95" customHeight="1" thickBot="1">
      <c r="B21" s="219" t="s">
        <v>1470</v>
      </c>
      <c r="C21" s="226">
        <f>SUM(C18:C20)</f>
        <v>190611187</v>
      </c>
      <c r="D21" s="226">
        <f>SUM(D18:D20)</f>
        <v>229488794</v>
      </c>
    </row>
    <row r="22" spans="2:4" ht="22.95" customHeight="1" thickBot="1">
      <c r="B22" s="212" t="s">
        <v>1471</v>
      </c>
      <c r="C22" s="227"/>
      <c r="D22" s="228"/>
    </row>
    <row r="23" spans="2:4" ht="22.95" customHeight="1">
      <c r="B23" s="215" t="s">
        <v>945</v>
      </c>
      <c r="C23" s="223">
        <v>0</v>
      </c>
      <c r="D23" s="225">
        <v>119506744</v>
      </c>
    </row>
    <row r="24" spans="2:4" ht="22.95" customHeight="1">
      <c r="B24" s="215" t="s">
        <v>1472</v>
      </c>
      <c r="C24" s="223">
        <v>0</v>
      </c>
      <c r="D24" s="225">
        <v>0</v>
      </c>
    </row>
    <row r="25" spans="2:4" ht="22.95" customHeight="1">
      <c r="B25" s="215" t="s">
        <v>1473</v>
      </c>
      <c r="C25" s="223">
        <v>0</v>
      </c>
      <c r="D25" s="225">
        <v>0</v>
      </c>
    </row>
    <row r="26" spans="2:4" ht="22.95" customHeight="1" thickBot="1">
      <c r="B26" s="215" t="s">
        <v>1474</v>
      </c>
      <c r="C26" s="223">
        <v>0</v>
      </c>
      <c r="D26" s="225">
        <v>0</v>
      </c>
    </row>
    <row r="27" spans="2:4" ht="22.95" customHeight="1" thickBot="1">
      <c r="B27" s="219" t="s">
        <v>1475</v>
      </c>
      <c r="C27" s="229">
        <f>SUM(C23:C26)</f>
        <v>0</v>
      </c>
      <c r="D27" s="229">
        <f>SUM(D23:D26)</f>
        <v>119506744</v>
      </c>
    </row>
    <row r="28" spans="2:4" ht="31.95" customHeight="1" thickBot="1">
      <c r="B28" s="220" t="s">
        <v>1476</v>
      </c>
      <c r="C28" s="230">
        <f>41243-1766678</f>
        <v>-1725435</v>
      </c>
      <c r="D28" s="228">
        <v>-33473059</v>
      </c>
    </row>
    <row r="29" spans="2:4" ht="18" customHeight="1">
      <c r="B29" s="221" t="s">
        <v>1477</v>
      </c>
      <c r="C29" s="225">
        <f>+C16+C21+C27+C28</f>
        <v>-90949226</v>
      </c>
      <c r="D29" s="225">
        <f>+D16+D21+D27+D28</f>
        <v>-1565452369</v>
      </c>
    </row>
    <row r="30" spans="2:4" ht="18" customHeight="1" thickBot="1">
      <c r="B30" s="221" t="s">
        <v>1478</v>
      </c>
      <c r="C30" s="225">
        <f>+D31</f>
        <v>92466835</v>
      </c>
      <c r="D30" s="225">
        <v>1657919204</v>
      </c>
    </row>
    <row r="31" spans="2:4" ht="24" customHeight="1" thickBot="1">
      <c r="B31" s="222" t="s">
        <v>1479</v>
      </c>
      <c r="C31" s="231">
        <f>+SUM(C29:C30)</f>
        <v>1517609</v>
      </c>
      <c r="D31" s="231">
        <f>+SUM(D29:D30)</f>
        <v>92466835</v>
      </c>
    </row>
    <row r="33" spans="2:4">
      <c r="B33" s="609" t="s">
        <v>302</v>
      </c>
      <c r="C33" s="609"/>
      <c r="D33" s="609"/>
    </row>
    <row r="35" spans="2:4">
      <c r="C35" s="151"/>
    </row>
  </sheetData>
  <mergeCells count="4">
    <mergeCell ref="B33:D33"/>
    <mergeCell ref="B5:D5"/>
    <mergeCell ref="B6:D6"/>
    <mergeCell ref="B7:D7"/>
  </mergeCells>
  <pageMargins left="0.70866141732283472" right="0.70866141732283472" top="0.74803149606299213" bottom="0.74803149606299213" header="0.31496062992125984" footer="0.31496062992125984"/>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L34"/>
  <sheetViews>
    <sheetView showGridLines="0" zoomScale="80" zoomScaleNormal="80" workbookViewId="0">
      <selection activeCell="G26" sqref="G26"/>
    </sheetView>
  </sheetViews>
  <sheetFormatPr baseColWidth="10" defaultColWidth="11.44140625" defaultRowHeight="13.2"/>
  <cols>
    <col min="1" max="8" width="11.44140625" style="139"/>
    <col min="9" max="9" width="21.109375" style="139" customWidth="1"/>
    <col min="10" max="16384" width="11.44140625" style="139"/>
  </cols>
  <sheetData>
    <row r="1" spans="1:12" ht="15" customHeight="1">
      <c r="I1" s="158" t="s">
        <v>91</v>
      </c>
    </row>
    <row r="5" spans="1:12" ht="15" customHeight="1"/>
    <row r="6" spans="1:12" ht="15" customHeight="1">
      <c r="A6" s="152" t="s">
        <v>739</v>
      </c>
      <c r="B6" s="152"/>
      <c r="C6" s="152"/>
      <c r="D6" s="152"/>
      <c r="E6" s="152"/>
      <c r="F6" s="152"/>
      <c r="G6" s="152"/>
      <c r="H6" s="152" t="str">
        <f>IFERROR(IF(Indice!B6="","Al dia... de mes… de año 2XX2…","Al "&amp;DAY(Indice!B6)&amp;" de "&amp;VLOOKUP(MONTH(Indice!B6),Indice!S:T,2,0)&amp;" de "&amp;YEAR(Indice!B6)),"Al dia... de mes… de año 2XX2…")</f>
        <v>Al 30 de Septiembre de 2024</v>
      </c>
      <c r="I6" s="152"/>
      <c r="J6" s="153"/>
      <c r="K6" s="153"/>
      <c r="L6" s="153"/>
    </row>
    <row r="7" spans="1:12" ht="15" customHeight="1">
      <c r="A7" s="153" t="s">
        <v>740</v>
      </c>
      <c r="B7" s="153"/>
      <c r="C7" s="153"/>
      <c r="D7" s="153"/>
      <c r="E7" s="153"/>
      <c r="F7" s="153" t="str">
        <f>IFERROR("Al "&amp;DAY(Indice!B6)&amp;" de "&amp;VLOOKUP(MONTH(Indice!B6),Indice!S:T,2,0)&amp;" de "&amp;YEAR(Indice!B6-365),"Al dia... de mes… de año 2XX1…")</f>
        <v>Al 30 de Septiembre de 2023</v>
      </c>
      <c r="G7" s="153"/>
      <c r="H7" s="153"/>
      <c r="I7" s="153"/>
      <c r="J7" s="153"/>
      <c r="K7" s="153"/>
      <c r="L7" s="153"/>
    </row>
    <row r="8" spans="1:12" ht="15" customHeight="1">
      <c r="A8" s="640" t="s">
        <v>41</v>
      </c>
      <c r="B8" s="640"/>
      <c r="C8" s="640"/>
      <c r="D8" s="640"/>
      <c r="E8" s="640"/>
      <c r="F8" s="640"/>
      <c r="G8" s="640"/>
      <c r="H8" s="640"/>
      <c r="I8" s="640"/>
      <c r="J8" s="154"/>
      <c r="K8" s="154"/>
      <c r="L8" s="154"/>
    </row>
    <row r="9" spans="1:12" ht="15" customHeight="1">
      <c r="A9" s="154"/>
      <c r="B9" s="154"/>
      <c r="C9" s="154"/>
      <c r="D9" s="154"/>
      <c r="E9" s="154"/>
      <c r="F9" s="154"/>
      <c r="G9" s="154"/>
      <c r="H9" s="154"/>
      <c r="I9" s="154"/>
      <c r="J9" s="154"/>
      <c r="K9" s="154"/>
      <c r="L9" s="154"/>
    </row>
    <row r="10" spans="1:12" ht="15" customHeight="1"/>
    <row r="11" spans="1:12" ht="15" customHeight="1">
      <c r="A11" s="155" t="s">
        <v>0</v>
      </c>
      <c r="B11" s="156"/>
      <c r="C11" s="156"/>
      <c r="D11" s="156"/>
      <c r="E11" s="156"/>
      <c r="F11" s="156"/>
      <c r="G11" s="156"/>
      <c r="H11" s="156"/>
      <c r="I11" s="156"/>
      <c r="J11" s="642"/>
      <c r="K11" s="642"/>
      <c r="L11" s="642"/>
    </row>
    <row r="12" spans="1:12" ht="15" customHeight="1">
      <c r="A12" s="643"/>
      <c r="B12" s="644"/>
      <c r="C12" s="644"/>
      <c r="D12" s="644"/>
      <c r="E12" s="644"/>
      <c r="F12" s="644"/>
      <c r="G12" s="644"/>
      <c r="H12" s="644"/>
      <c r="I12" s="644"/>
    </row>
    <row r="13" spans="1:12" ht="15" customHeight="1">
      <c r="A13" s="159" t="s">
        <v>774</v>
      </c>
      <c r="B13" s="160"/>
      <c r="C13" s="160"/>
      <c r="D13" s="160"/>
      <c r="E13" s="160"/>
      <c r="F13" s="160"/>
      <c r="G13" s="160"/>
      <c r="H13" s="160"/>
      <c r="I13" s="160"/>
    </row>
    <row r="14" spans="1:12" ht="201.6" customHeight="1">
      <c r="A14" s="641" t="s">
        <v>797</v>
      </c>
      <c r="B14" s="645"/>
      <c r="C14" s="645"/>
      <c r="D14" s="645"/>
      <c r="E14" s="645"/>
      <c r="F14" s="645"/>
      <c r="G14" s="645"/>
      <c r="H14" s="645"/>
      <c r="I14" s="645"/>
    </row>
    <row r="15" spans="1:12" ht="30" customHeight="1">
      <c r="A15" s="641" t="s">
        <v>790</v>
      </c>
      <c r="B15" s="641"/>
      <c r="C15" s="641"/>
      <c r="D15" s="641"/>
      <c r="E15" s="641"/>
      <c r="F15" s="641"/>
      <c r="G15" s="641"/>
      <c r="H15" s="641"/>
      <c r="I15" s="641"/>
      <c r="J15" s="154"/>
      <c r="K15" s="154"/>
      <c r="L15" s="154"/>
    </row>
    <row r="16" spans="1:12" ht="67.349999999999994" customHeight="1">
      <c r="A16" s="641" t="s">
        <v>791</v>
      </c>
      <c r="B16" s="641"/>
      <c r="C16" s="641"/>
      <c r="D16" s="641"/>
      <c r="E16" s="641"/>
      <c r="F16" s="641"/>
      <c r="G16" s="641"/>
      <c r="H16" s="641"/>
      <c r="I16" s="641"/>
    </row>
    <row r="17" spans="1:9" ht="24.6" customHeight="1">
      <c r="A17" s="161"/>
      <c r="B17" s="161"/>
      <c r="C17" s="161"/>
      <c r="D17" s="161"/>
      <c r="E17" s="161"/>
      <c r="F17" s="161"/>
      <c r="G17" s="161"/>
      <c r="H17" s="161"/>
      <c r="I17" s="161"/>
    </row>
    <row r="18" spans="1:9" ht="17.399999999999999" customHeight="1">
      <c r="A18" s="163" t="s">
        <v>1480</v>
      </c>
      <c r="B18" s="164"/>
      <c r="C18" s="164"/>
      <c r="D18" s="164"/>
      <c r="E18" s="164"/>
      <c r="F18" s="164"/>
      <c r="G18" s="165"/>
      <c r="H18" s="165"/>
      <c r="I18" s="165"/>
    </row>
    <row r="19" spans="1:9">
      <c r="A19" s="162" t="s">
        <v>1481</v>
      </c>
      <c r="B19" s="160"/>
      <c r="C19" s="160"/>
      <c r="D19" s="160"/>
      <c r="E19" s="160"/>
      <c r="F19" s="160"/>
      <c r="G19" s="166"/>
      <c r="H19" s="166"/>
      <c r="I19" s="166"/>
    </row>
    <row r="20" spans="1:9">
      <c r="A20" s="167" t="s">
        <v>1482</v>
      </c>
      <c r="B20" s="166"/>
      <c r="C20" s="168">
        <v>100000000</v>
      </c>
      <c r="D20" s="166"/>
      <c r="E20" s="166"/>
      <c r="F20" s="166"/>
      <c r="G20" s="166"/>
      <c r="H20" s="166"/>
      <c r="I20" s="166"/>
    </row>
    <row r="21" spans="1:9">
      <c r="A21" s="166" t="s">
        <v>1483</v>
      </c>
      <c r="B21" s="166"/>
      <c r="C21" s="168">
        <v>200000000</v>
      </c>
      <c r="D21" s="166"/>
      <c r="E21" s="166"/>
      <c r="F21" s="166"/>
      <c r="G21" s="166"/>
      <c r="H21" s="166"/>
      <c r="I21" s="166"/>
    </row>
    <row r="22" spans="1:9" ht="13.8" thickBot="1">
      <c r="A22" s="166"/>
      <c r="B22" s="166"/>
      <c r="C22" s="169">
        <f>+SUM(C20:C21)</f>
        <v>300000000</v>
      </c>
      <c r="D22" s="166"/>
      <c r="E22" s="166"/>
      <c r="F22" s="166"/>
      <c r="G22" s="166"/>
      <c r="H22" s="166"/>
      <c r="I22" s="166"/>
    </row>
    <row r="23" spans="1:9" ht="13.8" thickTop="1">
      <c r="A23" s="166"/>
      <c r="B23" s="166"/>
      <c r="C23" s="166"/>
      <c r="D23" s="166"/>
      <c r="E23" s="166"/>
      <c r="F23" s="166"/>
      <c r="G23" s="166"/>
      <c r="H23" s="166"/>
      <c r="I23" s="166"/>
    </row>
    <row r="24" spans="1:9">
      <c r="A24" s="639" t="s">
        <v>1484</v>
      </c>
      <c r="B24" s="639"/>
      <c r="C24" s="639"/>
      <c r="D24" s="639"/>
      <c r="E24" s="639"/>
      <c r="F24" s="639"/>
      <c r="G24" s="167"/>
      <c r="H24" s="167"/>
      <c r="I24" s="167"/>
    </row>
    <row r="25" spans="1:9">
      <c r="A25" s="167" t="s">
        <v>792</v>
      </c>
      <c r="B25" s="167"/>
      <c r="C25" s="167"/>
      <c r="D25" s="167"/>
      <c r="E25" s="167"/>
      <c r="F25" s="167"/>
    </row>
    <row r="26" spans="1:9" ht="15" customHeight="1">
      <c r="A26" s="164" t="s">
        <v>1485</v>
      </c>
      <c r="B26" s="170"/>
      <c r="C26" s="164" t="s">
        <v>1632</v>
      </c>
      <c r="D26" s="164"/>
      <c r="E26" s="164"/>
      <c r="F26" s="164"/>
    </row>
    <row r="27" spans="1:9" ht="15" customHeight="1">
      <c r="A27" s="164" t="s">
        <v>793</v>
      </c>
      <c r="B27" s="170"/>
      <c r="C27" s="164" t="s">
        <v>1633</v>
      </c>
      <c r="D27" s="164"/>
      <c r="E27" s="164"/>
      <c r="F27" s="164"/>
    </row>
    <row r="28" spans="1:9" ht="15" customHeight="1">
      <c r="A28" s="164" t="s">
        <v>793</v>
      </c>
      <c r="B28" s="170"/>
      <c r="C28" s="164" t="s">
        <v>1487</v>
      </c>
      <c r="D28" s="164"/>
      <c r="E28" s="164"/>
      <c r="F28" s="164"/>
    </row>
    <row r="29" spans="1:9" ht="15" customHeight="1">
      <c r="A29" s="164" t="s">
        <v>1486</v>
      </c>
      <c r="B29" s="170"/>
      <c r="C29" s="164" t="s">
        <v>1488</v>
      </c>
      <c r="D29" s="164"/>
      <c r="E29" s="164"/>
      <c r="F29" s="164"/>
      <c r="G29" s="157"/>
    </row>
    <row r="30" spans="1:9" ht="15" customHeight="1">
      <c r="A30" s="164" t="s">
        <v>1486</v>
      </c>
      <c r="B30" s="170"/>
      <c r="C30" s="164" t="s">
        <v>1634</v>
      </c>
      <c r="D30" s="164"/>
      <c r="E30" s="164"/>
      <c r="F30" s="164"/>
    </row>
    <row r="31" spans="1:9" ht="15" customHeight="1">
      <c r="A31" s="164" t="s">
        <v>1489</v>
      </c>
      <c r="B31" s="170"/>
      <c r="C31" s="164" t="s">
        <v>1490</v>
      </c>
      <c r="D31" s="164"/>
      <c r="E31" s="164"/>
      <c r="F31" s="164"/>
    </row>
    <row r="32" spans="1:9" ht="15" customHeight="1">
      <c r="A32" s="164" t="s">
        <v>1491</v>
      </c>
      <c r="B32" s="170"/>
      <c r="C32" s="164" t="s">
        <v>1730</v>
      </c>
      <c r="D32" s="164"/>
      <c r="E32" s="164"/>
      <c r="F32" s="164"/>
    </row>
    <row r="33" spans="1:1" ht="15" customHeight="1">
      <c r="A33" s="171"/>
    </row>
    <row r="34" spans="1:1" ht="15" customHeight="1"/>
  </sheetData>
  <mergeCells count="7">
    <mergeCell ref="A24:F24"/>
    <mergeCell ref="A8:I8"/>
    <mergeCell ref="A16:I16"/>
    <mergeCell ref="J11:L11"/>
    <mergeCell ref="A12:I12"/>
    <mergeCell ref="A14:I14"/>
    <mergeCell ref="A15:I15"/>
  </mergeCells>
  <hyperlinks>
    <hyperlink ref="I1" location="BG!A1" display="BG" xr:uid="{00000000-0004-0000-0500-000000000000}"/>
  </hyperlinks>
  <pageMargins left="0.70866141732283472" right="0.70866141732283472" top="0.74803149606299213" bottom="0.74803149606299213" header="0.31496062992125984" footer="0.31496062992125984"/>
  <pageSetup paperSize="5" scale="61"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N33"/>
  <sheetViews>
    <sheetView showGridLines="0" zoomScaleNormal="100" workbookViewId="0">
      <selection activeCell="A12" sqref="A12:H12"/>
    </sheetView>
  </sheetViews>
  <sheetFormatPr baseColWidth="10" defaultColWidth="11.44140625" defaultRowHeight="13.2"/>
  <cols>
    <col min="1" max="1" width="31.44140625" style="1" customWidth="1"/>
    <col min="2" max="2" width="23.88671875" style="1" customWidth="1"/>
    <col min="3" max="3" width="15.44140625" style="1" customWidth="1"/>
    <col min="4" max="4" width="14.6640625" style="1" bestFit="1" customWidth="1"/>
    <col min="5" max="5" width="11.44140625" style="1"/>
    <col min="6" max="6" width="14.44140625" style="1" customWidth="1"/>
    <col min="7" max="7" width="15.44140625" style="1" customWidth="1"/>
    <col min="8" max="8" width="11.44140625" style="1"/>
    <col min="9" max="9" width="16.88671875" style="1" customWidth="1"/>
    <col min="10" max="16384" width="11.44140625" style="1"/>
  </cols>
  <sheetData>
    <row r="1" spans="1:11" ht="15" customHeight="1">
      <c r="H1" s="95" t="s">
        <v>91</v>
      </c>
    </row>
    <row r="2" spans="1:11" ht="15" customHeight="1"/>
    <row r="3" spans="1:11" ht="15" customHeight="1"/>
    <row r="4" spans="1:11" ht="15" customHeight="1"/>
    <row r="5" spans="1:11" ht="15" customHeight="1"/>
    <row r="6" spans="1:11" ht="15" customHeight="1">
      <c r="A6" s="91" t="s">
        <v>1</v>
      </c>
      <c r="B6" s="40"/>
      <c r="C6" s="40"/>
      <c r="D6" s="40"/>
      <c r="E6" s="40"/>
      <c r="F6" s="40"/>
      <c r="G6" s="40"/>
      <c r="H6" s="40"/>
    </row>
    <row r="7" spans="1:11">
      <c r="A7" s="89"/>
      <c r="B7" s="90"/>
      <c r="C7" s="90"/>
      <c r="D7" s="90"/>
      <c r="E7" s="90"/>
      <c r="F7" s="90"/>
      <c r="G7" s="90"/>
      <c r="H7" s="90"/>
      <c r="I7" s="90"/>
      <c r="J7" s="2"/>
      <c r="K7" s="2"/>
    </row>
    <row r="8" spans="1:11" ht="15" customHeight="1">
      <c r="A8" s="88" t="s">
        <v>794</v>
      </c>
      <c r="B8" s="88"/>
      <c r="C8" s="88"/>
      <c r="D8" s="88"/>
      <c r="E8" s="88"/>
      <c r="F8" s="88"/>
      <c r="G8" s="88"/>
      <c r="H8" s="88"/>
      <c r="I8" s="14"/>
    </row>
    <row r="9" spans="1:11" ht="15" customHeight="1">
      <c r="A9" s="88"/>
      <c r="B9" s="88"/>
      <c r="C9" s="88"/>
      <c r="D9" s="88"/>
      <c r="E9" s="88"/>
      <c r="F9" s="88"/>
      <c r="G9" s="88"/>
      <c r="H9" s="88"/>
      <c r="I9" s="14"/>
    </row>
    <row r="10" spans="1:11" ht="58.35" customHeight="1">
      <c r="A10" s="651" t="s">
        <v>1492</v>
      </c>
      <c r="B10" s="652"/>
      <c r="C10" s="652"/>
      <c r="D10" s="652"/>
      <c r="E10" s="652"/>
      <c r="F10" s="652"/>
      <c r="G10" s="652"/>
      <c r="H10" s="652"/>
      <c r="I10" s="96"/>
    </row>
    <row r="11" spans="1:11" s="15" customFormat="1" ht="48.6" customHeight="1">
      <c r="A11" s="651" t="s">
        <v>1635</v>
      </c>
      <c r="B11" s="651"/>
      <c r="C11" s="651"/>
      <c r="D11" s="651"/>
      <c r="E11" s="651"/>
      <c r="F11" s="651"/>
      <c r="G11" s="651"/>
      <c r="H11" s="651"/>
      <c r="I11" s="97"/>
    </row>
    <row r="12" spans="1:11" s="15" customFormat="1" ht="49.95" customHeight="1">
      <c r="A12" s="651" t="s">
        <v>1493</v>
      </c>
      <c r="B12" s="651"/>
      <c r="C12" s="651"/>
      <c r="D12" s="651"/>
      <c r="E12" s="651"/>
      <c r="F12" s="651"/>
      <c r="G12" s="651"/>
      <c r="H12" s="651"/>
      <c r="I12" s="98"/>
    </row>
    <row r="13" spans="1:11" s="15" customFormat="1" ht="144" customHeight="1">
      <c r="A13" s="651" t="s">
        <v>1494</v>
      </c>
      <c r="B13" s="651"/>
      <c r="C13" s="651"/>
      <c r="D13" s="651"/>
      <c r="E13" s="651"/>
      <c r="F13" s="651"/>
      <c r="G13" s="651"/>
      <c r="H13" s="651"/>
      <c r="I13" s="99"/>
    </row>
    <row r="14" spans="1:11" ht="33" customHeight="1">
      <c r="A14" s="651" t="s">
        <v>1495</v>
      </c>
      <c r="B14" s="651"/>
      <c r="C14" s="651"/>
      <c r="D14" s="651"/>
      <c r="E14" s="651"/>
      <c r="F14" s="651"/>
      <c r="G14" s="651"/>
      <c r="H14" s="651"/>
      <c r="I14" s="97"/>
    </row>
    <row r="15" spans="1:11" ht="15" customHeight="1">
      <c r="A15" s="646" t="s">
        <v>795</v>
      </c>
      <c r="B15" s="647"/>
      <c r="C15" s="647"/>
      <c r="D15" s="647"/>
      <c r="E15" s="647"/>
      <c r="F15" s="647"/>
      <c r="G15" s="647"/>
      <c r="H15" s="647"/>
      <c r="I15" s="647"/>
      <c r="J15" s="86"/>
      <c r="K15" s="86"/>
    </row>
    <row r="16" spans="1:11" ht="25.5" customHeight="1">
      <c r="A16" s="648" t="s">
        <v>783</v>
      </c>
      <c r="B16" s="649"/>
      <c r="C16" s="649"/>
      <c r="D16" s="649"/>
      <c r="E16" s="649"/>
      <c r="F16" s="649"/>
      <c r="G16" s="649"/>
      <c r="H16" s="649"/>
      <c r="I16" s="649"/>
      <c r="J16" s="86"/>
      <c r="K16" s="86"/>
    </row>
    <row r="17" spans="1:9" ht="15" customHeight="1">
      <c r="A17" s="14"/>
      <c r="B17" s="14"/>
      <c r="C17" s="14"/>
      <c r="D17" s="14"/>
      <c r="E17" s="14"/>
      <c r="F17" s="14"/>
      <c r="G17" s="14"/>
      <c r="H17" s="14"/>
      <c r="I17" s="14"/>
    </row>
    <row r="18" spans="1:9" ht="15" customHeight="1">
      <c r="A18" s="14"/>
      <c r="B18" s="14"/>
      <c r="C18" s="14"/>
      <c r="D18" s="14"/>
      <c r="E18" s="14"/>
      <c r="F18" s="14"/>
      <c r="G18" s="14"/>
      <c r="H18" s="14"/>
      <c r="I18" s="14"/>
    </row>
    <row r="19" spans="1:9" ht="15" customHeight="1">
      <c r="A19" s="100"/>
      <c r="B19" s="14"/>
      <c r="C19" s="14"/>
      <c r="D19" s="14"/>
      <c r="E19" s="14"/>
      <c r="F19" s="14"/>
      <c r="G19" s="14"/>
      <c r="H19" s="14"/>
      <c r="I19" s="14"/>
    </row>
    <row r="20" spans="1:9" ht="15" customHeight="1">
      <c r="A20" s="14"/>
      <c r="B20" s="14"/>
      <c r="C20" s="14"/>
      <c r="D20" s="14"/>
      <c r="E20" s="14"/>
      <c r="F20" s="14"/>
      <c r="G20" s="14"/>
      <c r="H20" s="14"/>
      <c r="I20" s="14"/>
    </row>
    <row r="21" spans="1:9" ht="15" customHeight="1">
      <c r="A21" s="14"/>
      <c r="B21" s="14"/>
      <c r="C21" s="14"/>
      <c r="D21" s="14"/>
      <c r="E21" s="14"/>
      <c r="F21" s="14"/>
      <c r="G21" s="14"/>
      <c r="H21" s="14"/>
      <c r="I21" s="14"/>
    </row>
    <row r="22" spans="1:9" ht="15" customHeight="1">
      <c r="A22" s="14"/>
      <c r="B22" s="14"/>
      <c r="C22" s="14"/>
      <c r="D22" s="14"/>
      <c r="E22" s="14"/>
      <c r="F22" s="14"/>
      <c r="G22" s="14"/>
      <c r="H22" s="14"/>
      <c r="I22" s="14"/>
    </row>
    <row r="23" spans="1:9" ht="15" customHeight="1">
      <c r="A23" s="14"/>
      <c r="B23" s="14"/>
      <c r="C23" s="14"/>
      <c r="D23" s="14"/>
      <c r="E23" s="14"/>
      <c r="F23" s="14"/>
      <c r="G23" s="14"/>
      <c r="H23" s="14"/>
      <c r="I23" s="14"/>
    </row>
    <row r="24" spans="1:9" ht="15" customHeight="1">
      <c r="A24" s="14"/>
      <c r="B24" s="14"/>
      <c r="C24" s="14"/>
      <c r="D24" s="14"/>
      <c r="E24" s="14"/>
      <c r="F24" s="14"/>
      <c r="G24" s="14"/>
      <c r="H24" s="14"/>
      <c r="I24" s="14"/>
    </row>
    <row r="25" spans="1:9" ht="15" customHeight="1">
      <c r="A25" s="14"/>
      <c r="B25" s="14"/>
      <c r="C25" s="14"/>
      <c r="D25" s="14"/>
      <c r="E25" s="14"/>
      <c r="F25" s="14"/>
      <c r="G25" s="14"/>
      <c r="H25" s="14"/>
      <c r="I25" s="14"/>
    </row>
    <row r="26" spans="1:9" ht="15" customHeight="1">
      <c r="A26" s="14"/>
      <c r="B26" s="14"/>
      <c r="C26" s="14"/>
      <c r="D26" s="14"/>
      <c r="E26" s="14"/>
      <c r="F26" s="14"/>
      <c r="G26" s="14"/>
      <c r="H26" s="14"/>
      <c r="I26" s="14"/>
    </row>
    <row r="27" spans="1:9" ht="15" customHeight="1">
      <c r="A27" s="14"/>
      <c r="B27" s="14"/>
      <c r="C27" s="14"/>
      <c r="D27" s="14"/>
      <c r="E27" s="14"/>
      <c r="F27" s="14"/>
      <c r="G27" s="14"/>
      <c r="H27" s="14"/>
      <c r="I27" s="14"/>
    </row>
    <row r="28" spans="1:9" ht="15" customHeight="1"/>
    <row r="29" spans="1:9" ht="15" customHeight="1"/>
    <row r="33" spans="6:14">
      <c r="F33" s="650"/>
      <c r="G33" s="650"/>
      <c r="H33" s="650"/>
      <c r="I33" s="650"/>
      <c r="J33" s="650"/>
      <c r="K33" s="650"/>
      <c r="L33" s="650"/>
      <c r="M33" s="650"/>
      <c r="N33" s="650"/>
    </row>
  </sheetData>
  <mergeCells count="8">
    <mergeCell ref="A15:I15"/>
    <mergeCell ref="A16:I16"/>
    <mergeCell ref="F33:N33"/>
    <mergeCell ref="A10:H10"/>
    <mergeCell ref="A11:H11"/>
    <mergeCell ref="A12:H12"/>
    <mergeCell ref="A13:H13"/>
    <mergeCell ref="A14:H14"/>
  </mergeCells>
  <hyperlinks>
    <hyperlink ref="H1" location="BG!A1" display="BG" xr:uid="{00000000-0004-0000-0600-000000000000}"/>
  </hyperlinks>
  <pageMargins left="0.70866141732283472" right="0.70866141732283472" top="0.74803149606299213" bottom="0.74803149606299213" header="0.31496062992125984" footer="0.31496062992125984"/>
  <pageSetup paperSize="9" scale="4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E22"/>
  <sheetViews>
    <sheetView showGridLines="0" zoomScale="80" zoomScaleNormal="80" workbookViewId="0"/>
  </sheetViews>
  <sheetFormatPr baseColWidth="10" defaultColWidth="11.44140625" defaultRowHeight="13.2"/>
  <cols>
    <col min="1" max="1" width="45.44140625" style="139" customWidth="1"/>
    <col min="2" max="2" width="5.88671875" style="139" customWidth="1"/>
    <col min="3" max="3" width="22.88671875" style="139" customWidth="1"/>
    <col min="4" max="4" width="16.5546875" style="139" customWidth="1"/>
    <col min="5" max="16384" width="11.44140625" style="139"/>
  </cols>
  <sheetData>
    <row r="1" spans="1:5" ht="13.8">
      <c r="A1" s="139" t="str">
        <f>Indice!C1</f>
        <v>INVESTA CAPITAL S.A.EC.A.</v>
      </c>
      <c r="E1" s="232" t="s">
        <v>91</v>
      </c>
    </row>
    <row r="7" spans="1:5">
      <c r="A7" s="233" t="s">
        <v>317</v>
      </c>
      <c r="B7" s="233"/>
      <c r="C7" s="233"/>
      <c r="D7" s="233"/>
    </row>
    <row r="8" spans="1:5">
      <c r="A8" s="234" t="s">
        <v>4</v>
      </c>
    </row>
    <row r="9" spans="1:5">
      <c r="A9" s="234"/>
    </row>
    <row r="10" spans="1:5">
      <c r="A10" s="235" t="s">
        <v>5</v>
      </c>
      <c r="B10" s="236"/>
      <c r="C10" s="201">
        <f>IFERROR(IF(Indice!B6="","2XX2",YEAR(Indice!B6)),"2XX2")</f>
        <v>2024</v>
      </c>
      <c r="D10" s="201">
        <f>IFERROR(YEAR(Indice!B6-365),"2XX1")</f>
        <v>2023</v>
      </c>
    </row>
    <row r="11" spans="1:5">
      <c r="A11" s="237"/>
      <c r="B11" s="236"/>
      <c r="C11" s="238"/>
      <c r="D11" s="238"/>
    </row>
    <row r="12" spans="1:5">
      <c r="A12" s="205" t="s">
        <v>2</v>
      </c>
      <c r="B12" s="236"/>
      <c r="C12" s="239">
        <f>+BalGral!G14</f>
        <v>957609</v>
      </c>
      <c r="D12" s="239">
        <f>+BalGral!H14</f>
        <v>91658722</v>
      </c>
    </row>
    <row r="13" spans="1:5">
      <c r="A13" s="205" t="s">
        <v>775</v>
      </c>
      <c r="B13" s="240"/>
      <c r="C13" s="239">
        <f>+BalGral!G15</f>
        <v>0</v>
      </c>
      <c r="D13" s="239">
        <f>+BalGral!H15</f>
        <v>807540</v>
      </c>
    </row>
    <row r="14" spans="1:5">
      <c r="A14" s="205" t="s">
        <v>1496</v>
      </c>
      <c r="B14" s="240"/>
      <c r="C14" s="239">
        <v>0</v>
      </c>
      <c r="D14" s="239">
        <f>+BalGral!H18</f>
        <v>0</v>
      </c>
    </row>
    <row r="15" spans="1:5">
      <c r="A15" s="205" t="s">
        <v>1497</v>
      </c>
      <c r="B15" s="240"/>
      <c r="C15" s="239">
        <v>0</v>
      </c>
      <c r="D15" s="239">
        <f>+BalGral!H19</f>
        <v>0</v>
      </c>
    </row>
    <row r="16" spans="1:5">
      <c r="A16" s="205" t="s">
        <v>1609</v>
      </c>
      <c r="B16" s="240"/>
      <c r="C16" s="239">
        <f>+BalGral!G20</f>
        <v>560000</v>
      </c>
      <c r="D16" s="239">
        <f>+BalGral!H20</f>
        <v>573</v>
      </c>
    </row>
    <row r="17" spans="1:4" ht="13.8" thickBot="1">
      <c r="A17" s="241" t="s">
        <v>3</v>
      </c>
      <c r="B17" s="241"/>
      <c r="C17" s="242">
        <f>+SUM($C$12:C16)</f>
        <v>1517609</v>
      </c>
      <c r="D17" s="242">
        <f>SUM($D$12:D16)</f>
        <v>92466835</v>
      </c>
    </row>
    <row r="18" spans="1:4" ht="13.8" thickTop="1"/>
    <row r="19" spans="1:4">
      <c r="A19" s="139" t="s">
        <v>1498</v>
      </c>
    </row>
    <row r="20" spans="1:4">
      <c r="C20" s="243"/>
    </row>
    <row r="21" spans="1:4">
      <c r="A21" s="244"/>
      <c r="C21" s="245"/>
    </row>
    <row r="22" spans="1:4">
      <c r="A22" s="246"/>
      <c r="C22" s="246"/>
    </row>
  </sheetData>
  <hyperlinks>
    <hyperlink ref="E1" location="BG!A1" display="BG" xr:uid="{00000000-0004-0000-0700-000000000000}"/>
  </hyperlinks>
  <pageMargins left="0.70866141732283472" right="0.70866141732283472" top="0.74803149606299213" bottom="0.74803149606299213" header="0.31496062992125984" footer="0.31496062992125984"/>
  <pageSetup paperSize="5" scale="88" orientation="portrait"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4" Type="http://schemas.openxmlformats.org/package/2006/relationships/digital-signature/signature" Target="sig4.xml"/></Relationships>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KNCY+QNItLA6zhj1azsq8gsbOse5gDG2hl9kcv+GGqmIlHfgyysL3pejIu28AFqBSaXcsP7MOJ1M
EHwo/RXhGw==</DigestValue>
    </Reference>
    <Reference Type="http://www.w3.org/2000/09/xmldsig#Object" URI="#idOfficeObject">
      <DigestMethod Algorithm="http://www.w3.org/2001/04/xmlenc#sha512"/>
      <DigestValue>QJRk2NfGQBjVz9WsUzC2GzDSroSHmnyJ+Giu/6Y7MF7B0Is4Uqb+GzBFPw8m3w/bOxnUxgxDCKcS
g80LW4IkUg==</DigestValue>
    </Reference>
    <Reference Type="http://uri.etsi.org/01903#SignedProperties" URI="#idSignedProperties">
      <Transforms>
        <Transform Algorithm="http://www.w3.org/TR/2001/REC-xml-c14n-20010315"/>
      </Transforms>
      <DigestMethod Algorithm="http://www.w3.org/2001/04/xmlenc#sha512"/>
      <DigestValue>urUMM7X/cvg7eDT0QshY3mwO05LnTdi2hUJw/WaHWqQShGgCYs+IjiAJyoQgTHTap3WeoiRJVp7S
eUj3wxPamg==</DigestValue>
    </Reference>
    <Reference Type="http://www.w3.org/2000/09/xmldsig#Object" URI="#idValidSigLnImg">
      <DigestMethod Algorithm="http://www.w3.org/2001/04/xmlenc#sha512"/>
      <DigestValue>SxDYCoQgy4ZiH/idi/j8r2toez9fUNZbEh8eHtG+76OZi7YGpoixfU/FlCFwhXHpZu6KcQBAd+HI
Pi0dTCq8IQ==</DigestValue>
    </Reference>
    <Reference Type="http://www.w3.org/2000/09/xmldsig#Object" URI="#idInvalidSigLnImg">
      <DigestMethod Algorithm="http://www.w3.org/2001/04/xmlenc#sha512"/>
      <DigestValue>q5NytiWKXRkyK5rSv+DIlE9xE2kqQijSWYt20yTINyiDaaVrgGydpyotO+szpTkQk+8fPH0stru2
vIfPhTmmEw==</DigestValue>
    </Reference>
  </SignedInfo>
  <SignatureValue>Qti5XEOCdZF90kzEa3oitfB6Dsf+JcW01jw3mIDVRpwGxPUlweA9eibQiNhVfHgqS4wLAx1iAUfQ
HIo5pg0KDL6mww2GpRYQyOtNC2y8ksGQwUt5JM6aT8Lk0fHk5NhzP1oGUun4scSqX7n1AKH5DMvR
CvBD3oL7X/7SPBMrHhUDDHg5D8bxQnPq/tF1qC6INn3TFMgwHqWFwyU6avTXp9ZPpait9S+G5lOn
hjqcqNIjORZAxOrdQ2sgQkjMqMMCnr5PGVI8U+fFSpMG7uZxkKcEJItE4VU/cVy01BjnDouY+kIS
gi9xgK5GEfm6oMvzP0Vb7Y5BvDQz+yO7nGV2AA==</SignatureValue>
  <KeyInfo>
    <X509Data>
      <X509Certificate>MIIHrzCCBZegAwIBAgIQM5bUzhlyb7FIMpn6eDWz7jANBgkqhkiG9w0BAQ0FADCBhTELMAkGA1UEBhMCUFkxDTALBgNVBAoTBElDUFAxODA2BgNVBAsTL1ByZXN0YWRvciBDdWFsaWZpY2FkbyBkZSBTZXJ2aWNpb3MgZGUgQ29uZmlhbnphMRUwEwYDVQQDEwxDT0RFMTAwIFMuQS4xFjAUBgNVBAUTDVJVQzgwMDgwNjEwLTcwHhcNMjQwNDE3MTc0MzU0WhcNMjYwNDE3MTc0MzU0WjCBxjELMAkGA1UEBhMCUFkxNjA0BgNVBAoMLUNFUlRJRklDQURPIENVQUxJRklDQURPIERFIEZJUk1BIEVMRUNUUsOTTklDQTELMAkGA1UECxMCRjIxGTAXBgNVBAQTEFpBUkFDSE8gU0FOQUJSSUExGDAWBgNVBCoTD0pPUkdFIEFMRUpBTkRSTzEpMCcGA1UEAxMgSk9SR0UgQUxFSkFORFJPIFpBUkFDSE8gU0FOQUJSSUExEjAQBgNVBAUTCUNJNDE0MzY2NzCCASIwDQYJKoZIhvcNAQEBBQADggEPADCCAQoCggEBALtntYORs6rds5xIW3PWbwJcNezFHE8zMgaXV238rr8p4MCzBz/f9a3dWfU6kQkxhFQYR1+RyiVDAR+HTz81BXKnyCszoRIpZWzvxcmzYQJ+TDWGa4it/SxYEgrzIoIhBR9eXQUgUtlLfW6/YLFBXe3irQx8Dj4xbWzRuBMvvxu2xFy/NHxSjAAOVEpyPEtJuxV8wLbh9h+NHNFM6Zv8L3KDEVVPIUSW/Udq0jGGt4gnkLYZC7jyy0TAn3tg3aQ0Dw9ucp2I4hIpLpn7NqySjI1GaqVzeMav9W60/9UgNyIpQ70JuGAjqnIt/Jwu3cGdVpOfWy39FVd7N9UA7un6UJMCAwEAAaOCAtYwggLSMAwGA1UdEwEB/wQCMAAwHQYDVR0OBBYEFF2tqHpRGg4sEwKEFQFdWYp9GnqUMB8GA1UdIwQYMBaAFL41VGJoYOcm0zHBX5ex4vZkzgf1MA4GA1UdDwEB/wQEAwIF4DBNBgNVHREERjBEgRVKT1JHRS5aMDVASE9UTUFJTC5DT02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Jjr8sa1HfNboX0bnSczQUy/t1529yitvSE5L4Csjezis+cCGvBdRw2RH2lYobrOfblerMaCHhfOJBfe8tF527FgymtgOQHDJdkSk1CpTxVk9wCIlveeioOg8bmpPRhU7Vwhn70beAThjTNa37qpdugxkTudyaW40xI3Rr3eKC5PccYm5PwxR9LYJmMobYHLDLsDAAzJgs2oBTspouwg1MXexth3jqlG7VkShZ5vgAK49KhfCf/6fSlpb5eE6/YJfeXpkS/WRRLGSQ/skCH6sPaTcHjmzfVL6eecEexSd+4xO/+eAZVmZdNo0lM5rBipdV58ZunO+lEnYJlPjxFcHkqBBfYcmDpenegHBNiIHKdOxc45OiKDOfEokXsFbDYOuEeKBGuoLMnk6LQzYCuDVlaMoXM49Z46zn+DQ4735jxM7YiokEebuVTnYxPFHLbVyc4kSJ+TU/ti8E6ORzZxcUy/Y9Lp1sWja7ByIlOA7g+5S7eF5DwqNucsSGkamUAo7rGJd0wthbrMKMoiF0N9947YBrToGH0LgZRR1w48L3mnPSq+XBqNKhR/TTty8Z24VyyFJfvFPCesJ8SlZfCTRGtWyPbOntjUAhCGw5+/4LtXJxBHOPdhYbj9huDe050gMNGPjJqhnL6sST//IF7oCz4XmNHg1aL0gkFTuq4SYS0N</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512"/>
        <DigestValue>tfu4U4Ntnzfkr+y5oxMAOxXUgk6IdjC1byxZV1mJ0t+zfL0/rAV6lqsmDclvlFkMjXKGaMaLzg2oB5xsTWl/Sg==</DigestValue>
      </Reference>
      <Reference URI="/xl/calcChain.xml?ContentType=application/vnd.openxmlformats-officedocument.spreadsheetml.calcChain+xml">
        <DigestMethod Algorithm="http://www.w3.org/2001/04/xmlenc#sha512"/>
        <DigestValue>i6vZC2eH4/tWL+xCOsbmQ6rEJDvmusLeqqTCRb4RHExEWonuUemDq4NPTPDAXtXYimY4DdH/jfJTYxSqIrawwg==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ze98YckFWXRUfNLoTkyM8J9EadWcVubCuFAmHlTonlrT/FN6VAhS1KvCxlUUKiRso7Tb69dcTi7HpSY7CwwvDQ==</DigestValue>
      </Reference>
      <Reference URI="/xl/drawings/drawing1.xml?ContentType=application/vnd.openxmlformats-officedocument.drawing+xml">
        <DigestMethod Algorithm="http://www.w3.org/2001/04/xmlenc#sha512"/>
        <DigestValue>zqNuEcFh0j/IbefVBEUmpyIjWZYBWqn4REJuRUR3Xr32CfpNIkBnHgv5DcJmWCq9WeeA7gKG37Kd04hwrvbLug==</DigestValue>
      </Reference>
      <Reference URI="/xl/drawings/drawing10.xml?ContentType=application/vnd.openxmlformats-officedocument.drawing+xml">
        <DigestMethod Algorithm="http://www.w3.org/2001/04/xmlenc#sha512"/>
        <DigestValue>CpDCMoK0Lac0KoYzk6y3T1H1Z/UAd/axAHmBJArazujiI8kvs+YMnO/eX+hK+xVnJevaTpNYiw8HZnJ/U49tbg==</DigestValue>
      </Reference>
      <Reference URI="/xl/drawings/drawing11.xml?ContentType=application/vnd.openxmlformats-officedocument.drawing+xml">
        <DigestMethod Algorithm="http://www.w3.org/2001/04/xmlenc#sha512"/>
        <DigestValue>KLfY585C9UzoVWZnygKYxvQqvdJijuQD39yDafYT4nrrnY5T6Ye2i3vEDg6rOAebmyrmp9nYceupqYgCEldb+g==</DigestValue>
      </Reference>
      <Reference URI="/xl/drawings/drawing12.xml?ContentType=application/vnd.openxmlformats-officedocument.drawing+xml">
        <DigestMethod Algorithm="http://www.w3.org/2001/04/xmlenc#sha512"/>
        <DigestValue>eEGZTyysYPGnHSEScujwJ3WXO3Ya/AH4X7aI7MbCbsWaXrppPShcM5DFNI1RzTZpWg7elBdcVHtOhYn7hvfrPA==</DigestValue>
      </Reference>
      <Reference URI="/xl/drawings/drawing13.xml?ContentType=application/vnd.openxmlformats-officedocument.drawing+xml">
        <DigestMethod Algorithm="http://www.w3.org/2001/04/xmlenc#sha512"/>
        <DigestValue>J6GatXO1JipPiXiZuy1sEjZGvuDUoWA0okCWoHlubLOw6tQ8SDXrjr8OXhvjGCYngfYgOZNP90CutWWMCpTuNQ==</DigestValue>
      </Reference>
      <Reference URI="/xl/drawings/drawing14.xml?ContentType=application/vnd.openxmlformats-officedocument.drawing+xml">
        <DigestMethod Algorithm="http://www.w3.org/2001/04/xmlenc#sha512"/>
        <DigestValue>CNYvavHUEqdSE7479vHZ0q+2XHUxH0KwCl5e/7KZMys3hXHHKQeUcaBUS+0NQmotHaJkXOaLpuMsyYa4rn+77A==</DigestValue>
      </Reference>
      <Reference URI="/xl/drawings/drawing2.xml?ContentType=application/vnd.openxmlformats-officedocument.drawing+xml">
        <DigestMethod Algorithm="http://www.w3.org/2001/04/xmlenc#sha512"/>
        <DigestValue>rLmEIqycduhj4TK8l6xEuNofjj4qamAbjlOdnFz6QOtzTicht65aw9L1iKSkvQ8nziBDZBa3le/q29Jx29Q7vA==</DigestValue>
      </Reference>
      <Reference URI="/xl/drawings/drawing3.xml?ContentType=application/vnd.openxmlformats-officedocument.drawing+xml">
        <DigestMethod Algorithm="http://www.w3.org/2001/04/xmlenc#sha512"/>
        <DigestValue>OcTfC4IpSzCNhs4inkpRdEnHyo385KPB3LXJxNNSAfmaUxLZoXb86q/xT5ewRlbNVn9mZKF5zRLcLhuCr8Oc8w==</DigestValue>
      </Reference>
      <Reference URI="/xl/drawings/drawing4.xml?ContentType=application/vnd.openxmlformats-officedocument.drawing+xml">
        <DigestMethod Algorithm="http://www.w3.org/2001/04/xmlenc#sha512"/>
        <DigestValue>X8k6qypfFiQpDlWL+kiPjeVGTgYIAsfXMHxCUBXnXA4KcP6nvrGfK3uJOuecw60OPeqUTicsMB4x+TNotswzXw==</DigestValue>
      </Reference>
      <Reference URI="/xl/drawings/drawing5.xml?ContentType=application/vnd.openxmlformats-officedocument.drawing+xml">
        <DigestMethod Algorithm="http://www.w3.org/2001/04/xmlenc#sha512"/>
        <DigestValue>T+n/ohziNRsqPC+mcuHvWFWNVkPsEoGsRwS28dLkWRNoB6QWU4AtHYCBfYhqfDlePma+fd0na6Ity7GwMB0t3A==</DigestValue>
      </Reference>
      <Reference URI="/xl/drawings/drawing6.xml?ContentType=application/vnd.openxmlformats-officedocument.drawing+xml">
        <DigestMethod Algorithm="http://www.w3.org/2001/04/xmlenc#sha512"/>
        <DigestValue>0qaCQVAXWZFscn42cjA2vVlVE05aZuqyMhuP98cvjgyC00EsOBTvMc4OVCAI400W2cefr5uiLrRQZNihama3eQ==</DigestValue>
      </Reference>
      <Reference URI="/xl/drawings/drawing7.xml?ContentType=application/vnd.openxmlformats-officedocument.drawing+xml">
        <DigestMethod Algorithm="http://www.w3.org/2001/04/xmlenc#sha512"/>
        <DigestValue>EcaKBwYKkqqCk1Xf9t1xyatjq9Qm9jq7FqNgEz/XV08lXGMbOTxqHp1FUi5E58xtzNSorAiffd1wuiZc4Lj/Cw==</DigestValue>
      </Reference>
      <Reference URI="/xl/drawings/drawing8.xml?ContentType=application/vnd.openxmlformats-officedocument.drawing+xml">
        <DigestMethod Algorithm="http://www.w3.org/2001/04/xmlenc#sha512"/>
        <DigestValue>AtWbicgCJMPHQ6Ymk9MdF8HpVm5UKJN2/exYaG8c2TFcFN+l+cmdmzorgDLebpoS2ykcOp3k3OkCubg3eDTNcw==</DigestValue>
      </Reference>
      <Reference URI="/xl/drawings/drawing9.xml?ContentType=application/vnd.openxmlformats-officedocument.drawing+xml">
        <DigestMethod Algorithm="http://www.w3.org/2001/04/xmlenc#sha512"/>
        <DigestValue>95OUhfXlkNKfnOxKagYSFNGmDt3yy60uL9nQSA7zDul7Y/XO4JDGFbWwJoqFuuYhDFaYPytFDKTFGDNvXlOiQA==</DigestValue>
      </Reference>
      <Reference URI="/xl/drawings/vmlDrawing1.vml?ContentType=application/vnd.openxmlformats-officedocument.vmlDrawing">
        <DigestMethod Algorithm="http://www.w3.org/2001/04/xmlenc#sha512"/>
        <DigestValue>Uzw/flLsnHcA6FLcj2hyw7tUovOXPHDtqi2nSVCoCWtTZq4TnBSb4U2hqLeent7lSZlYyxNqaQSdohFFxKA28g==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EAN4z9T11yvgtkRbivP4otL0qYgj8+Yn6IfZsDpBGVBdc18h441HcHXfvtYHXXXvKcuzlOMcELcJCtRGoZNjkg==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qmF65Gp+7Dy34bV3kkPqtB8rN04tk8lGNxdEly6aWCb9egePLZVQrlhtQt5Ry1li78mgeImp8MPGCeTcNC79Cg==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arDcH0HP4R/XNGcGoahK9SzGPkoSN4hfI/+yFQ1NROSAT6IvekZHcJ2rFoahLA4duizGZ7Kk/tl0nNgtO+8X+A==</DigestValue>
      </Reference>
      <Reference URI="/xl/externalLinks/externalLink1.xml?ContentType=application/vnd.openxmlformats-officedocument.spreadsheetml.externalLink+xml">
        <DigestMethod Algorithm="http://www.w3.org/2001/04/xmlenc#sha512"/>
        <DigestValue>mUJlfZdT2foUzRCK894zP4yU4i6DmbrK/d7o+VPR0vmD1BN1UGvg74sq+XK0/3IHLSttS4nfiZRGv1ng97zzYA==</DigestValue>
      </Reference>
      <Reference URI="/xl/externalLinks/externalLink2.xml?ContentType=application/vnd.openxmlformats-officedocument.spreadsheetml.externalLink+xml">
        <DigestMethod Algorithm="http://www.w3.org/2001/04/xmlenc#sha512"/>
        <DigestValue>RRhCmYNkgC37UYHYClYFOXvXKG1QOerqfcB1qB1e2eqiwQ9CJe2glBHysopwDdgCDT0brWrzHA3rNVIF3xjPgw==</DigestValue>
      </Reference>
      <Reference URI="/xl/externalLinks/externalLink3.xml?ContentType=application/vnd.openxmlformats-officedocument.spreadsheetml.externalLink+xml">
        <DigestMethod Algorithm="http://www.w3.org/2001/04/xmlenc#sha512"/>
        <DigestValue>zWqfzCcoOy54VI9LE92Nrd2XQgUSTOw+S1P8/VW/4VE+TEaBfo/PZ8bbBiItCspYtmha+PuLe7EV4I0NuiMMyA==</DigestValue>
      </Reference>
      <Reference URI="/xl/media/image1.png?ContentType=image/png">
        <DigestMethod Algorithm="http://www.w3.org/2001/04/xmlenc#sha512"/>
        <DigestValue>ghGtBgyJpsjAqSIUI1qq8aHrNPiYHj0jGXZuEsfNHS96HBId9sRkr7/bP979G7gw4+t8MMV09GSUkW+2NUBPqQ==</DigestValue>
      </Reference>
      <Reference URI="/xl/media/image2.png?ContentType=image/png">
        <DigestMethod Algorithm="http://www.w3.org/2001/04/xmlenc#sha512"/>
        <DigestValue>/dGD7csHFnqYtrNVcBOvzIneZJIFbU/9kKTAtWOxQ8/9W07B3xnm0OmTM4nWsssy/4+Kvd7B9jmZaUy3aoEnhw==</DigestValue>
      </Reference>
      <Reference URI="/xl/media/image3.emf?ContentType=image/x-emf">
        <DigestMethod Algorithm="http://www.w3.org/2001/04/xmlenc#sha512"/>
        <DigestValue>mhWn7pASwxCqNQdJlVCHGPnXWNSmG6vRf7ZXb/+FnyCukt3EMDNpTz4gRzhGCkYN6WD22tBiO7od96473fAgow==</DigestValue>
      </Reference>
      <Reference URI="/xl/media/image4.emf?ContentType=image/x-emf">
        <DigestMethod Algorithm="http://www.w3.org/2001/04/xmlenc#sha512"/>
        <DigestValue>dWs3XZ4o85DukkR2aZ8WOoS9aGibbB7Eg1uvkaethFal+nXrUrx6+oeBtX0bGfqrawIPrtnjCkuAZNlPvSyXFg==</DigestValue>
      </Reference>
      <Reference URI="/xl/printerSettings/printerSettings1.bin?ContentType=application/vnd.openxmlformats-officedocument.spreadsheetml.printerSettings">
        <DigestMethod Algorithm="http://www.w3.org/2001/04/xmlenc#sha512"/>
        <DigestValue>mf4PfwFBCzNn2HIOJXVAVPYRCFnZaAsEATIuGKo/+9McGe85JaM+N70CcjrQJ3rYr52BzqwNx+A7cjECX8U4Eg==</DigestValue>
      </Reference>
      <Reference URI="/xl/printerSettings/printerSettings10.bin?ContentType=application/vnd.openxmlformats-officedocument.spreadsheetml.printerSettings">
        <DigestMethod Algorithm="http://www.w3.org/2001/04/xmlenc#sha512"/>
        <DigestValue>JifMsqEwqWWG39l2II1O1rZu7H1JgVnxxe1yYlvDPj1m1eNz2hCDlBB4iDt35BGJ1vj85iZVuobA0WYg/rVP5g==</DigestValue>
      </Reference>
      <Reference URI="/xl/printerSettings/printerSettings11.bin?ContentType=application/vnd.openxmlformats-officedocument.spreadsheetml.printerSettings">
        <DigestMethod Algorithm="http://www.w3.org/2001/04/xmlenc#sha512"/>
        <DigestValue>BRT0p8a4r66RN+GfUdcucBvMUyXkhI53drAnjWoVU2dgv8xlFiVLI+pr2JPvoMy8z/1ME5nSrHy0t8eLD/ElNA==</DigestValue>
      </Reference>
      <Reference URI="/xl/printerSettings/printerSettings1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3.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14.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1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8.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19.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2.bin?ContentType=application/vnd.openxmlformats-officedocument.spreadsheetml.printerSettings">
        <DigestMethod Algorithm="http://www.w3.org/2001/04/xmlenc#sha512"/>
        <DigestValue>fHwUBbVoWCYIPe8Hna3gKuLypaJkzBHiaE8vDEYs0Vvp/WePsdQBU57dl1s9SCRy2VUstfDu/84ZRXqcsu7NGw==</DigestValue>
      </Reference>
      <Reference URI="/xl/printerSettings/printerSettings2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4.bin?ContentType=application/vnd.openxmlformats-officedocument.spreadsheetml.printerSettings">
        <DigestMethod Algorithm="http://www.w3.org/2001/04/xmlenc#sha512"/>
        <DigestValue>4hrnxu1MoTOrr6q5v/dhS2LTJON/ky22GiW2ErRau/Y2HLEhG9XWDVKPocA3+4OxkEpPDP4QMdjbe72mG8ZmrA==</DigestValue>
      </Reference>
      <Reference URI="/xl/printerSettings/printerSettings2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9.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2.bin?ContentType=application/vnd.openxmlformats-officedocument.spreadsheetml.printerSettings">
        <DigestMethod Algorithm="http://www.w3.org/2001/04/xmlenc#sha512"/>
        <DigestValue>BRT0p8a4r66RN+GfUdcucBvMUyXkhI53drAnjWoVU2dgv8xlFiVLI+pr2JPvoMy8z/1ME5nSrHy0t8eLD/ElNA==</DigestValue>
      </Reference>
      <Reference URI="/xl/printerSettings/printerSettings33.bin?ContentType=application/vnd.openxmlformats-officedocument.spreadsheetml.printerSettings">
        <DigestMethod Algorithm="http://www.w3.org/2001/04/xmlenc#sha512"/>
        <DigestValue>SqFr+YzixFOd2/p7UHBfKz/+fJ0LPl6WA89W/V3q9qwQ2PQVeToQFOKWo961XRPY5GTZiowgCdmFgaAIypHBAg==</DigestValue>
      </Reference>
      <Reference URI="/xl/printerSettings/printerSettings3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9.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4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7.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48.bin?ContentType=application/vnd.openxmlformats-officedocument.spreadsheetml.printerSettings">
        <DigestMethod Algorithm="http://www.w3.org/2001/04/xmlenc#sha512"/>
        <DigestValue>WSwBT5szGEz7+uApIrFSYF1RSMzm+GL+UaTBnzpc7QSXTJtlhlm/d5gTPpk/A0kgsdNu3DdLZcSZjdZQnl1wCA==</DigestValue>
      </Reference>
      <Reference URI="/xl/printerSettings/printerSettings5.bin?ContentType=application/vnd.openxmlformats-officedocument.spreadsheetml.printerSettings">
        <DigestMethod Algorithm="http://www.w3.org/2001/04/xmlenc#sha512"/>
        <DigestValue>2qkwdvaAWy98RRb2PTzaHWlZRiwGZ6+/0GJj6OC6LMPT1OjEF2jm/NBBUs7J2cPF/JgGeyrsqbOVR0rHaForZg==</DigestValue>
      </Reference>
      <Reference URI="/xl/printerSettings/printerSettings6.bin?ContentType=application/vnd.openxmlformats-officedocument.spreadsheetml.printerSettings">
        <DigestMethod Algorithm="http://www.w3.org/2001/04/xmlenc#sha512"/>
        <DigestValue>0QWRNudX3ilU4+i7xGhL/f/8dz1pm8s4nFmIpLM7x3EEQczuumzYqI7jHKk+psL5GXcGFYp/llG68DG9TQQCeg==</DigestValue>
      </Reference>
      <Reference URI="/xl/printerSettings/printerSettings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8.bin?ContentType=application/vnd.openxmlformats-officedocument.spreadsheetml.printerSettings">
        <DigestMethod Algorithm="http://www.w3.org/2001/04/xmlenc#sha512"/>
        <DigestValue>r7Vn7vjddmEkBG1ylge1jnjDsaYAcZSKmLj4zfzZtuj89IkDmBZmVZvI7Isev8iTk81n9QMnl7OAi17bL78MgA==</DigestValue>
      </Reference>
      <Reference URI="/xl/printerSettings/printerSettings9.bin?ContentType=application/vnd.openxmlformats-officedocument.spreadsheetml.printerSettings">
        <DigestMethod Algorithm="http://www.w3.org/2001/04/xmlenc#sha512"/>
        <DigestValue>xqgyM31j9yLEKRfv0Tcwq74LL0DUYF46B8AXWwG6JjMc+8D24P0K8YAVa+imHubDUIm+Ll81w0DxDnF7KTmj1Q==</DigestValue>
      </Reference>
      <Reference URI="/xl/sharedStrings.xml?ContentType=application/vnd.openxmlformats-officedocument.spreadsheetml.sharedStrings+xml">
        <DigestMethod Algorithm="http://www.w3.org/2001/04/xmlenc#sha512"/>
        <DigestValue>Fh/h2Iv5ANaguq5s0azrOFMpKfJGPEko4rIEnGQUfHHfOOcBdtiB1VyIjHuGP4R8JNZLcE+YuuFzKA9py6JRZA==</DigestValue>
      </Reference>
      <Reference URI="/xl/styles.xml?ContentType=application/vnd.openxmlformats-officedocument.spreadsheetml.styles+xml">
        <DigestMethod Algorithm="http://www.w3.org/2001/04/xmlenc#sha512"/>
        <DigestValue>Boa8M8M9ElgU/avnwJ6idf8l1e5kRHWqEi3ZF2GXS8hx/C02YlovZOuHtQy3QxIU6yXmQn3HMnaQi0G9ALuOBg==</DigestValue>
      </Reference>
      <Reference URI="/xl/tables/table1.xml?ContentType=application/vnd.openxmlformats-officedocument.spreadsheetml.table+xml">
        <DigestMethod Algorithm="http://www.w3.org/2001/04/xmlenc#sha512"/>
        <DigestValue>7WB76ST5AJhmuA973lJkPZAM4G7gkVpH5xlJFoWt7mq5DTpFrSV3/yY7dFNdc/72NsHXqI3d9I+npN9BAGT1lg==</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workbook.xml?ContentType=application/vnd.openxmlformats-officedocument.spreadsheetml.sheet.main+xml">
        <DigestMethod Algorithm="http://www.w3.org/2001/04/xmlenc#sha512"/>
        <DigestValue>fWxqkTaNQBw3ZEAMfm8Qe+GClFhzDroh0oUjAM38bg7ew/DNMaPmaJHhiHCvi60hC7mzvMYpead4iT/1wG3wRQ==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YA6s3b12g6LwqP2SMjJyQSJgJucPiuBd/6zuGn5N5/Y2D77Y5nCrfgbgfT37gDglSHRWKpLUdTaW1CfBlLON5w==</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9Ybkyr4x1pgKK1vc/COgizxGpPm8MIooOax5BqI4Z0YrVw6BVYmzUcPStphcXDbnD/xYUk++j+pL9uE8vGKVpw==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f+EmU15wY0uaGN3B3i6RbOg17LdjV9J91hrQYBzq0zwVbYePPIuxcaRH1N+Mv/6k3dIiJSvE+XkDUllpGkHhjQ==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Zk2ic4JqlIrKpgRkhaX4deVHHZJe/D3pGldOnJc7k6fu476R3FrEXRQSGOSciEMrgpzlbhfL0atfhpfluOK9Xw==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uifXjk/ic7ohFQmCwNbBB6R11ocTSCI/Zn92wkFYJV6RTe4ZWFJRtCSHIXwgSTnywQrVlCQP0xdDkfKnqPeJjA==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63pjghEtEu3TGTmKnANXiFg6mMuuc5Wx7nDoMxVb7opmkQVO8nE2+41L3SStKIGjqVUfiRARzgpvkHKkRbnJlA==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ldJNpr55vekuMW9C28dWp20vium2DuB34P2KtJezXSvs4iRF6R0Tpt9YFZI9z8wtSPbzhy29r5Xb1yOm2WruPQ==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qm7QXerGe8dxum7tsxWDi0ldHSbIgr/EmKWoMBwaAl/S0deV4QjMf5XSzQRbbeSvsinqDuxTINc9rehCGLejUg==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n+vt7O2bzl6p9PlABx4M3ehjoNnoRRyj6Uvs7lzpgDe+auVvU2mPo7+Oe4BI/9b7ZKUN7780qCeU+WJsUOwDaw==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adJ5NmJCN5DjDtaR+7bc8HNdckrtoh3IvgCISN2X4hWpPsTZgFZaZiVTpi5hGKvdLCGO9RMXYdzVTRknYvG/+Q==</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cV161w1TzGgTEqiBxG/ScdXOayrWv5SIaqALNe4qB/StsaSMK1mgYX1iR2DrmmJB4Rswh6265/34+JncF/KfOg==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Yc9+cSXuaLLSUly0rpqlfqStlTZPi+NAZl2b68jypjO+ZroEtwzN2HRmhCg5UH0aZ+82pFU+IIfxV1QHH9M2aA==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CkEWEDSKVWuBo/rluGxfVGcMAm6EmOn+fZ6KoSAxyYzTvqyNBwZ8Z93s8Qg3F/Lr2/UzebRvZZrnnCN/Igcvdw==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whW5AVwf4h8pZsAONpFJMiedXuahJNZEN3Wow2ONl4mOMZWiY7JyN7CVQsu9eAJkAMB09d196aFSIR1i31CM8w==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9NRbHvsjSxs1Vk3sFiZmaE1cK6nCJVFAJ52Yd/gfY9+HTBm3/+UA+FAYWb8lrKOQ906gFnHI+WH+gL+ripBoMw==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UjBgjcACRgYcOB6qb7Bt1usGNsqW0RoetTMCLrsBcvpvIEcNOYMLK3dD6SkDxH0rgYhzfiNu9XFf4bCt3P0EdQ==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XlZdzL++o2L/kUAEYo/MhWsEkaC6Q+blcUWBIZfnI8Jl/B5EiowUpRl0zAeKr1Es0Ibc4KMTnggm+wYcOVCMyQ==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9lTnkdl6b/1kasUg6tZn58QmZCYVb3glzFl2NxwrfAE3B4/DUAm+7/qNUSwv02m4dVjCRGAmxUKlWNozgdb1ww==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Dt8RMSH/y1/9d5G1fbWHT3TmMZzuVTXC5F2N1OfY3S+woDRTRW+UuP/xAWiWtamrz63/3W1yGE2MqMWyYpbang==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XkY3FqA913Tr4tBfI1D41XLeNaptphDyPlVNNid9DYycmuYluDKpZNKdQ1OgASrlYKhnmRPJaEzxRqR9jV4YmA==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YdopjdDrzsQ90/WCHbanmhZvJ3bJydvmoGyPoZzK9ilevSHSjW4leqjLLEZNw+DoPA6HxKOFlbq11ziWW9I2lA==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S5o8QSrKHNJjLYwVG4IXVBw0/mzxiv+k9gnBECV70+o1/lAiB2Gjr3OmEXRsjKVwJU+7DNKWlWdJvbQUEM5fkQ==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/U58ptciGZFDJHK+m7bXHRvsVzTaSdSZiamSnpv6IzXyYJ2l1AQyAchY0jJ3IBxkZQ7C1MONxe8E5m4656lxAg==</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X8rtJOqvvRCKJ4Ag19tGWJ6sGM65PJWNnpn4eOSGTmae4YP5G5UZGNb9t0mBIlIzaCvxH+n27HfYT+NreBJkWQ==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1A0SE2C2CtqIbvEsW2DLwiD61RgXLhIVagTNjw3tKyut9GUf+uSVeBv+XPYRX0N9FlIcACKfIFRC3r/1AgS7cA==</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JODHSj+b6kq7HoNTYRaYIv/01x3BNMg9QvvpgODk1CTCVO4FMQmGNB7s0feW6CcV5O+Pl9VHbHI/03tTvZrdEA==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QDsbYFf3dbDmhh1dHOl/bIgvw6WE1UWdIRkZFiNhK/44t0rzk4Z5eKLLd67k077rIqBj3ZmiTTdwM3rEkAfV2A==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48/ZSoo5HjHkdNUt0CNvi9fgdRmOsVnKPItesPsYai2oqqH+3eLo+A2fhXe8c6v4EBvwITZEfKuB8vfY+01ROw==</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BBm9bDIFPLnHh4oYZpOPoLiOMCL2tu9P8ENLcegH1V+GLIQL2PA47rQtg+VTKUqM3vQ3xpsSVaTjB7dZ3g+2bg==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LECnpEHMPloX8EI3vSPQzSFsZneizWhkL0PutCz7xg48hiAgfscfRyYWUPqPUG81QcO2zygFGmTITo0HTNa2vw==</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9NmoxuOeOzqHAw/jfYDjmekyguzC9/0sEbiFd4oagIptglGYUmGaE9etfQxfedtqMRG9Pjqxnc0usgV783MwFg==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arl+4hb7t7zjf19Ut5+oD3nGkGU/ShLgFdEvEDI91aSebVRkezF8gpqQ1UGRJTx/N1O+d5Je+nR8mUTGz8D3BA==</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xgMRXQ2VyGDCIR6qkh1q/Fcl2245b6MRfDsMn9gSSSSrHHcIPj4LNSd2D51IpoV14jb/EzZ5M7sWuZKPj3uHjQ==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DaCDO7E+/skSn4a0lNyeBkDeWFhjeLRSUw0yMsTh6lYoBn9Wm5m858fa1C/mlt6vtgVF8qOJuRnXm/1F/CKLMA==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qQoFRY4Y5FQvB6V8XfRp7pElpSefE2M+rAWkqPYBTUTSLZzvWAcu+ZxETbRIa7Q/z/sMlMFNGXuC62WjbLc/DQ==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Ey2oO84viJKHCNQRN2cpEkGhAK9IbHP8eptJ4IvnARg0VyEkct4G/f1Q8n4ai3Vi1ezg0rymbuHbKwu0NnBDHA==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2qE39Edf3hnf78xrFjOC+0d4ORbQVXNnfaswe9aXcck6dqWTT3ufXGZUeML1DoD+L8m3ObdNILQnXwilESzmWw==</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bvJV2Up7vSh8/B8HZ/JW0GndDvv2FPo5JPqRN/vpyoBCifBmkNL6RlIvPfqi7c1Y0UtAwn2rrO549522NJxpmQ==</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WCktpEs4SLxOggg+kcLdkhS8oTyqjffTxkMTfi6ihgmVie5I/Y1OiaBxfqtyujSDjrDX78vdpGNEQY/KM4ycHg==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fSGlcEKjwo91F8wsNYq6D9d/Ujen8WGrs3QZX6KQlETjZqTAkK7+mc1wjs4tlIUNxs8DI+UjIE8wyOPy7+O/4A==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uILDIbVCqExOe3uwCkXk0rv2CLv9Q8siltlXDeUDAGbiArZYUZEbMqwG/hyEH+AbsMCPyOLJynEn9emt6utRLA==</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HIOaA2itWuKz+7cXN41rKXdUE4IRxIIyN8dSaAomodpuSbAsU+CcILlYCGdjySaI7srisb0w2alxoqhiwerHbg==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rzXktNg2QRML1LsrXHrRWl+1VHfxlb2RpSZ7FDYvklJNS2hXKOmXBqKBjnqWO3ceFSZ36iUQ1ITiziROGSyp7g==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prDtGDOJFPCMF7sPPEaUD9NDrOvLBTpR7BRYSbcx490NUqgoW+s0aW65uF2tnByvmW1nO1B5IPEZh+ZR2xqkeg==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Ok+hmaj1oxprdIsPu25RHLc+LIR1Rp2Auzf7WBnIKy0n4UxWbDkB014u7pAYZUYFEbdX/U6DVmwKWCXlHwNuLw==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mX+CkqySKdu7HACsNUnnow6veXW2waYtGMIwBGKN17VWPc02BJ6h19hgV0FeMOgHfA9XSsj5zOkDo2kr9wFrqw==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wTouPtHehM3ZF/MwMkfEL67nXGMxkUrlo0+MGQA1gmXBG7JW5ygslIK6bQHlxBoWPsThrLxfsnZJCJ0JUtZFCA==</DigestValue>
      </Reference>
      <Reference URI="/xl/worksheets/sheet1.xml?ContentType=application/vnd.openxmlformats-officedocument.spreadsheetml.worksheet+xml">
        <DigestMethod Algorithm="http://www.w3.org/2001/04/xmlenc#sha512"/>
        <DigestValue>tPZbWrNW+1JAzekacEU9RJKY7ONrH5stIUtxH93whPMAerSlj2iCgePKDlYi7cNWKzzdrunzWdR7l+pppSG3hA==</DigestValue>
      </Reference>
      <Reference URI="/xl/worksheets/sheet10.xml?ContentType=application/vnd.openxmlformats-officedocument.spreadsheetml.worksheet+xml">
        <DigestMethod Algorithm="http://www.w3.org/2001/04/xmlenc#sha512"/>
        <DigestValue>F7HE3xKTL3pFJhQc3iR7clgBsmk5J3b4VJtxpC/tlF03Wr1WKysRAMXHkjaHpJrml3sOeZhR/Pc49e7WlOMR6g==</DigestValue>
      </Reference>
      <Reference URI="/xl/worksheets/sheet11.xml?ContentType=application/vnd.openxmlformats-officedocument.spreadsheetml.worksheet+xml">
        <DigestMethod Algorithm="http://www.w3.org/2001/04/xmlenc#sha512"/>
        <DigestValue>5xTvssH9UO4yzrzJiSWhISKiUnXQ7pKr2OBtdHzDhmeBS37AmFbGeGS51ZIiAtMOAvV2H9W53SiDFnSpCkWGOg==</DigestValue>
      </Reference>
      <Reference URI="/xl/worksheets/sheet12.xml?ContentType=application/vnd.openxmlformats-officedocument.spreadsheetml.worksheet+xml">
        <DigestMethod Algorithm="http://www.w3.org/2001/04/xmlenc#sha512"/>
        <DigestValue>7viwc0OpgUjPuYECGuLvgur6sjr7Ojn0oVYUizV6UYFMBpS4Rx6fhOFzH7KaQBXMQgt5fqgHi6Wt6fEFUHs/ZA==</DigestValue>
      </Reference>
      <Reference URI="/xl/worksheets/sheet13.xml?ContentType=application/vnd.openxmlformats-officedocument.spreadsheetml.worksheet+xml">
        <DigestMethod Algorithm="http://www.w3.org/2001/04/xmlenc#sha512"/>
        <DigestValue>aEzjOEjvr1/cwctfxgMR9cIYbbpLELNrZedH2j/kG92iy4E/fejHW5oGFcSZ4EG/egZtZABZRmpdIZtPAUYhfg==</DigestValue>
      </Reference>
      <Reference URI="/xl/worksheets/sheet14.xml?ContentType=application/vnd.openxmlformats-officedocument.spreadsheetml.worksheet+xml">
        <DigestMethod Algorithm="http://www.w3.org/2001/04/xmlenc#sha512"/>
        <DigestValue>WTJ3etJLeE1f4YUMtSylMTgNznhdo0eeq9DOR5bbEQ7Wkpu8XnoenlDHoYdkgYh2wP7KoZMyMAMeSwXVkTJZmA==</DigestValue>
      </Reference>
      <Reference URI="/xl/worksheets/sheet15.xml?ContentType=application/vnd.openxmlformats-officedocument.spreadsheetml.worksheet+xml">
        <DigestMethod Algorithm="http://www.w3.org/2001/04/xmlenc#sha512"/>
        <DigestValue>NG5Z6tAS/nFuQG6cBXNryDBEWQhLOrL5xjh7EqpOyqL0wu/ayMEHctkX2on7upZMvdWZGaQO5n7/NhqWwcjylw==</DigestValue>
      </Reference>
      <Reference URI="/xl/worksheets/sheet16.xml?ContentType=application/vnd.openxmlformats-officedocument.spreadsheetml.worksheet+xml">
        <DigestMethod Algorithm="http://www.w3.org/2001/04/xmlenc#sha512"/>
        <DigestValue>8hUr/02fhrUsLHZSrnSgASpYdz1ShuBGbzupu3z1xE2Xx8laopXwitsTMlqHfY1LSoByay8bZDJU/0L2pKhOXQ==</DigestValue>
      </Reference>
      <Reference URI="/xl/worksheets/sheet17.xml?ContentType=application/vnd.openxmlformats-officedocument.spreadsheetml.worksheet+xml">
        <DigestMethod Algorithm="http://www.w3.org/2001/04/xmlenc#sha512"/>
        <DigestValue>pINfOK30WeWd4A3zOMBrPSGZKcq+XCMEII2xI1OT9Q+c24MWZC/GfGbMGR8c4ST4nE6XlWjdj5IgxirpgsBYWA==</DigestValue>
      </Reference>
      <Reference URI="/xl/worksheets/sheet18.xml?ContentType=application/vnd.openxmlformats-officedocument.spreadsheetml.worksheet+xml">
        <DigestMethod Algorithm="http://www.w3.org/2001/04/xmlenc#sha512"/>
        <DigestValue>u3pgqQ14WYdDTrHbw8j1TuTMa1JWoR+b0dmCPJqpXG8t6KvqGTVRf4BgPM+Ul2gTsdQT7M4HMfUA9L8CliGjiQ==</DigestValue>
      </Reference>
      <Reference URI="/xl/worksheets/sheet19.xml?ContentType=application/vnd.openxmlformats-officedocument.spreadsheetml.worksheet+xml">
        <DigestMethod Algorithm="http://www.w3.org/2001/04/xmlenc#sha512"/>
        <DigestValue>mLiHpZHvUBbOOXisKpGiwysm5zIbKpBAoZ15q74mk7hvLe4iuU1Rp/KQvXwXtWlki4ojIuwKbq1RrCeLkNd/Xg==</DigestValue>
      </Reference>
      <Reference URI="/xl/worksheets/sheet2.xml?ContentType=application/vnd.openxmlformats-officedocument.spreadsheetml.worksheet+xml">
        <DigestMethod Algorithm="http://www.w3.org/2001/04/xmlenc#sha512"/>
        <DigestValue>Zl7GCHQpdMxsYmjR1a3Frv85mK1YbPNTj1cuPuFnjBk/LbD/7gLcWWUfOpnBZhjq7+Gjzqb+iOAZcAqbUisQqQ==</DigestValue>
      </Reference>
      <Reference URI="/xl/worksheets/sheet20.xml?ContentType=application/vnd.openxmlformats-officedocument.spreadsheetml.worksheet+xml">
        <DigestMethod Algorithm="http://www.w3.org/2001/04/xmlenc#sha512"/>
        <DigestValue>HFyKS1hDdM3ScVBqiCN7rD58fKWdgnln+Wq+wFFptCo67LRppUxFTu+yeNZQn4t11d/CBYy8nteynv0w8mfkbw==</DigestValue>
      </Reference>
      <Reference URI="/xl/worksheets/sheet21.xml?ContentType=application/vnd.openxmlformats-officedocument.spreadsheetml.worksheet+xml">
        <DigestMethod Algorithm="http://www.w3.org/2001/04/xmlenc#sha512"/>
        <DigestValue>ECZsGApwTcSoVhu28XaHRLDp7sj4LxOuTj7CleATgXreyg/5YbIhPxmA2M0KXZrxg3NGMSm4Q5J79EZK/846QA==</DigestValue>
      </Reference>
      <Reference URI="/xl/worksheets/sheet22.xml?ContentType=application/vnd.openxmlformats-officedocument.spreadsheetml.worksheet+xml">
        <DigestMethod Algorithm="http://www.w3.org/2001/04/xmlenc#sha512"/>
        <DigestValue>y1nWfuUdS7kVTDB5UAroCH3Eg7okIxFKZlJAM2Csa9dIyo3xVbadjigw60A81U07PIF11t9NxMtpOEM3GW1ygw==</DigestValue>
      </Reference>
      <Reference URI="/xl/worksheets/sheet23.xml?ContentType=application/vnd.openxmlformats-officedocument.spreadsheetml.worksheet+xml">
        <DigestMethod Algorithm="http://www.w3.org/2001/04/xmlenc#sha512"/>
        <DigestValue>eg6GXVg7OirfoqvNmPKdDKRFN16LkfGbp+Mw5OvJ6XF/RjO2Z9DCkQOwwGs0Powt67LB1O5pOGDm8FXzc7wUBg==</DigestValue>
      </Reference>
      <Reference URI="/xl/worksheets/sheet24.xml?ContentType=application/vnd.openxmlformats-officedocument.spreadsheetml.worksheet+xml">
        <DigestMethod Algorithm="http://www.w3.org/2001/04/xmlenc#sha512"/>
        <DigestValue>K59TtL4YouFxPSTmSfOiGEr+/U0zSX0fJvmVbhJ1/0Cjrjey381jDg8nHJmH7UoOvodO7ziAfo0nQNKdDCKbEg==</DigestValue>
      </Reference>
      <Reference URI="/xl/worksheets/sheet25.xml?ContentType=application/vnd.openxmlformats-officedocument.spreadsheetml.worksheet+xml">
        <DigestMethod Algorithm="http://www.w3.org/2001/04/xmlenc#sha512"/>
        <DigestValue>h0H4xml1apHrXZX03SXAQLTckPj+qUNu8KYuD+lpIxcvaPUgJTJHgFG/WM8P+g2mg/q9V4u8nrya6X14P+XQgw==</DigestValue>
      </Reference>
      <Reference URI="/xl/worksheets/sheet26.xml?ContentType=application/vnd.openxmlformats-officedocument.spreadsheetml.worksheet+xml">
        <DigestMethod Algorithm="http://www.w3.org/2001/04/xmlenc#sha512"/>
        <DigestValue>YK8d/Wirb5y/U0ccZRo1DLva30zM8RgHzsh8NdEAhrCLBIxzw4KEkC9FdIGIQshHV1GJaRl8SUPnUlanlZHBBA==</DigestValue>
      </Reference>
      <Reference URI="/xl/worksheets/sheet27.xml?ContentType=application/vnd.openxmlformats-officedocument.spreadsheetml.worksheet+xml">
        <DigestMethod Algorithm="http://www.w3.org/2001/04/xmlenc#sha512"/>
        <DigestValue>XewD8fdu2oW4QWWQTHr0CLgcurwqYwLbTwrBJzc0U55462ffL6b/fpl+e3peCteqT08P947TRo+jV48V6kENVw==</DigestValue>
      </Reference>
      <Reference URI="/xl/worksheets/sheet28.xml?ContentType=application/vnd.openxmlformats-officedocument.spreadsheetml.worksheet+xml">
        <DigestMethod Algorithm="http://www.w3.org/2001/04/xmlenc#sha512"/>
        <DigestValue>ZUey+b0Xy598RG0Oi43avECMjpwKBZ2Jbp4+ezZSlGmziAE7tDCJSQSD6sS3TFQ4GOo7h9H2rfAzl4pnUvESNw==</DigestValue>
      </Reference>
      <Reference URI="/xl/worksheets/sheet29.xml?ContentType=application/vnd.openxmlformats-officedocument.spreadsheetml.worksheet+xml">
        <DigestMethod Algorithm="http://www.w3.org/2001/04/xmlenc#sha512"/>
        <DigestValue>ssYuK3dItw8IikOEt2TTYW/sh0bxI7MW9ry3X6hzGBrEJYcTEvu4xI6jGTaJSy/4K6ficAXdTWpQiXoNg+DgTQ==</DigestValue>
      </Reference>
      <Reference URI="/xl/worksheets/sheet3.xml?ContentType=application/vnd.openxmlformats-officedocument.spreadsheetml.worksheet+xml">
        <DigestMethod Algorithm="http://www.w3.org/2001/04/xmlenc#sha512"/>
        <DigestValue>UcFsDA6Gcy7Ds2OSlH81gMLZH/LZ1zM+MbZQBEL6X89Oqdk1+cLWlt386667uNxcCGxjUJkuIlQu99AQzuJtgw==</DigestValue>
      </Reference>
      <Reference URI="/xl/worksheets/sheet30.xml?ContentType=application/vnd.openxmlformats-officedocument.spreadsheetml.worksheet+xml">
        <DigestMethod Algorithm="http://www.w3.org/2001/04/xmlenc#sha512"/>
        <DigestValue>QbLNBx+2VNXc4aLVXVwqGcWwiakoL98SfBXyV+O8AXtH13Oq/Zp1623CaS8or188RXAtF2Qp63evkjl3hW9b6Q==</DigestValue>
      </Reference>
      <Reference URI="/xl/worksheets/sheet31.xml?ContentType=application/vnd.openxmlformats-officedocument.spreadsheetml.worksheet+xml">
        <DigestMethod Algorithm="http://www.w3.org/2001/04/xmlenc#sha512"/>
        <DigestValue>rVkcS9h+jzh3+vtllIBq3Gd4ef6Vpn30hpyktyxjNper+L6MV/YlVRvOsRwuA+iuxFySWyuNxj3Ub+kFxFKqHw==</DigestValue>
      </Reference>
      <Reference URI="/xl/worksheets/sheet32.xml?ContentType=application/vnd.openxmlformats-officedocument.spreadsheetml.worksheet+xml">
        <DigestMethod Algorithm="http://www.w3.org/2001/04/xmlenc#sha512"/>
        <DigestValue>PbWpjTiro5VPELE7a42rVd5u3FN0h66nf5mvdZ+hINQN4P8PXrv0m2SEfW5KDE/3CkO0OJdLDTx9jMdrDXQWtA==</DigestValue>
      </Reference>
      <Reference URI="/xl/worksheets/sheet33.xml?ContentType=application/vnd.openxmlformats-officedocument.spreadsheetml.worksheet+xml">
        <DigestMethod Algorithm="http://www.w3.org/2001/04/xmlenc#sha512"/>
        <DigestValue>3gs36IdEZaUkq6+uWHIP8R7utN5ovSsYvyNJGvumqt369+vP1//5SA5PCD6T7NqIzOHkNyN9xs9aBRE8jZwisQ==</DigestValue>
      </Reference>
      <Reference URI="/xl/worksheets/sheet34.xml?ContentType=application/vnd.openxmlformats-officedocument.spreadsheetml.worksheet+xml">
        <DigestMethod Algorithm="http://www.w3.org/2001/04/xmlenc#sha512"/>
        <DigestValue>4br7ojiJ1LVGwavanxKXVIm/w3amH9HbMJRvpCehdkYeV1SHfbGajXvTBgL84EvNPcZ/MLyA9qeXVhpYDCX4Ww==</DigestValue>
      </Reference>
      <Reference URI="/xl/worksheets/sheet35.xml?ContentType=application/vnd.openxmlformats-officedocument.spreadsheetml.worksheet+xml">
        <DigestMethod Algorithm="http://www.w3.org/2001/04/xmlenc#sha512"/>
        <DigestValue>x7Euzxa7PMKW3I83RvGdzjldaF9BO4d7CEId2/frJnglX+POvLi2qZPQOcJPJYDdWKVopDyu97Dr1gGjEpWdhg==</DigestValue>
      </Reference>
      <Reference URI="/xl/worksheets/sheet36.xml?ContentType=application/vnd.openxmlformats-officedocument.spreadsheetml.worksheet+xml">
        <DigestMethod Algorithm="http://www.w3.org/2001/04/xmlenc#sha512"/>
        <DigestValue>qmWvpbiPaBTXLa1qbDI3taxWl9Sw6HbN2inHny1laTUmdDChzU4aAGgnjmjubP+bC6H4lvBmwuO1vCFoCaMl1Q==</DigestValue>
      </Reference>
      <Reference URI="/xl/worksheets/sheet37.xml?ContentType=application/vnd.openxmlformats-officedocument.spreadsheetml.worksheet+xml">
        <DigestMethod Algorithm="http://www.w3.org/2001/04/xmlenc#sha512"/>
        <DigestValue>rIwLm+OuR+kp2pvCKAR3jlX9OxlhsPJBfbsMkWl93AJVgz3Un75QEJqf5UYoKhSwNfrVu+1E17expwa+wkeU2Q==</DigestValue>
      </Reference>
      <Reference URI="/xl/worksheets/sheet38.xml?ContentType=application/vnd.openxmlformats-officedocument.spreadsheetml.worksheet+xml">
        <DigestMethod Algorithm="http://www.w3.org/2001/04/xmlenc#sha512"/>
        <DigestValue>6tOfk6zD4Jpy2czYaGni6gDKLUkc/ubBjVMTGRnAvt+vz29Y27a4gfpgz3CfAIF0UzeDB0ckb+Uto5Pnh9DI2A==</DigestValue>
      </Reference>
      <Reference URI="/xl/worksheets/sheet39.xml?ContentType=application/vnd.openxmlformats-officedocument.spreadsheetml.worksheet+xml">
        <DigestMethod Algorithm="http://www.w3.org/2001/04/xmlenc#sha512"/>
        <DigestValue>5riB2+9h9eWpwoZ0+js5QBOI9+qhnK5AZNIWOGS3oZRsvk0cNkPo8R9EhemySMdt0INpNXFB/Qp0F19dJF8V4A==</DigestValue>
      </Reference>
      <Reference URI="/xl/worksheets/sheet4.xml?ContentType=application/vnd.openxmlformats-officedocument.spreadsheetml.worksheet+xml">
        <DigestMethod Algorithm="http://www.w3.org/2001/04/xmlenc#sha512"/>
        <DigestValue>itUdtVXq0iK2GcEJk3nMNosyqutKHTEPGeQZpvpMfpM4Us4CHHFPutAvEil7nKjvid3eKcoOIfkg+laEfQtUYw==</DigestValue>
      </Reference>
      <Reference URI="/xl/worksheets/sheet40.xml?ContentType=application/vnd.openxmlformats-officedocument.spreadsheetml.worksheet+xml">
        <DigestMethod Algorithm="http://www.w3.org/2001/04/xmlenc#sha512"/>
        <DigestValue>r/NgCta1p2pOiQ/+mwHsm4cmpqhkCnP3v+zEo2x8boFcivwpDrhXfWbb63qMbxNmLktA2a3igTDqcnuSLlsxKw==</DigestValue>
      </Reference>
      <Reference URI="/xl/worksheets/sheet41.xml?ContentType=application/vnd.openxmlformats-officedocument.spreadsheetml.worksheet+xml">
        <DigestMethod Algorithm="http://www.w3.org/2001/04/xmlenc#sha512"/>
        <DigestValue>TL1+H+2lAjfUD5Cwuc5ln95BoFPTqlJVlCGM+/cdkBXf88TR41wfWyduzbTofssASZtaRrLi71HFmHPXvA1mLQ==</DigestValue>
      </Reference>
      <Reference URI="/xl/worksheets/sheet42.xml?ContentType=application/vnd.openxmlformats-officedocument.spreadsheetml.worksheet+xml">
        <DigestMethod Algorithm="http://www.w3.org/2001/04/xmlenc#sha512"/>
        <DigestValue>TNPf093ZA762vm9mEXwZR3nsXmQ6bcXnCEHzCPZ5SSzpYfEGuZ/zwE0VEY0GvJrgvhB2oQxw4pebS3XVGz3W4g==</DigestValue>
      </Reference>
      <Reference URI="/xl/worksheets/sheet43.xml?ContentType=application/vnd.openxmlformats-officedocument.spreadsheetml.worksheet+xml">
        <DigestMethod Algorithm="http://www.w3.org/2001/04/xmlenc#sha512"/>
        <DigestValue>f0xBlnljAUCXT+1IZz7lEfhrCLxaD+eR1iFQOUFiNXH8i61WnrHKX4+MdE1SR5zv5gZF/M1Yph2QqQ9jBQNg5A==</DigestValue>
      </Reference>
      <Reference URI="/xl/worksheets/sheet44.xml?ContentType=application/vnd.openxmlformats-officedocument.spreadsheetml.worksheet+xml">
        <DigestMethod Algorithm="http://www.w3.org/2001/04/xmlenc#sha512"/>
        <DigestValue>eBBHg8EdBqoocbJnseZEHI7Oo0hX116627PcIbIzrilM4nufokJBFKAkuh8tCcHDcUjjT0DJw2uPUHdzsbCQsw==</DigestValue>
      </Reference>
      <Reference URI="/xl/worksheets/sheet45.xml?ContentType=application/vnd.openxmlformats-officedocument.spreadsheetml.worksheet+xml">
        <DigestMethod Algorithm="http://www.w3.org/2001/04/xmlenc#sha512"/>
        <DigestValue>zr5uavwMRGdYLKfv2IXZ9shJbWKd4PFxDHt2LL13Y5ksGQajNs32bgJdfp8SQidEK3OPDFIKJSkM0rFl5wT4+g==</DigestValue>
      </Reference>
      <Reference URI="/xl/worksheets/sheet46.xml?ContentType=application/vnd.openxmlformats-officedocument.spreadsheetml.worksheet+xml">
        <DigestMethod Algorithm="http://www.w3.org/2001/04/xmlenc#sha512"/>
        <DigestValue>Yfu+X28zQMrrrRYfvWg3K5q0lfBtLNbwJdhOHnAQYSZDx/Xn4u2E/pRfRdO5L60Q6CTwfhxf6NybbBYrVQNSCg==</DigestValue>
      </Reference>
      <Reference URI="/xl/worksheets/sheet47.xml?ContentType=application/vnd.openxmlformats-officedocument.spreadsheetml.worksheet+xml">
        <DigestMethod Algorithm="http://www.w3.org/2001/04/xmlenc#sha512"/>
        <DigestValue>DJuqSzvwN2hxRO8sTdcy9OijZF7o8VMw0aS5M4kI02EQxr2Z92WwheuPSDnLe0s7uUCYeuFn+VfwiJ7J9dpU6w==</DigestValue>
      </Reference>
      <Reference URI="/xl/worksheets/sheet48.xml?ContentType=application/vnd.openxmlformats-officedocument.spreadsheetml.worksheet+xml">
        <DigestMethod Algorithm="http://www.w3.org/2001/04/xmlenc#sha512"/>
        <DigestValue>AaCThznhgT1TDIM32bxjkt0NQDxmOjF4tXZ3TyUu4c6J0PDv6uzqkQr1nqqSwAbE9Aasf13F+VMSAH0lDkdBjg==</DigestValue>
      </Reference>
      <Reference URI="/xl/worksheets/sheet49.xml?ContentType=application/vnd.openxmlformats-officedocument.spreadsheetml.worksheet+xml">
        <DigestMethod Algorithm="http://www.w3.org/2001/04/xmlenc#sha512"/>
        <DigestValue>yKGSbrmlPi2EDfrKxXp5vozq3DE8I4dRqKLq2H/T9OISOq6xE1VEhujBK1PK1TNtC9VTZ2BLbrRljeYvkOyu5g==</DigestValue>
      </Reference>
      <Reference URI="/xl/worksheets/sheet5.xml?ContentType=application/vnd.openxmlformats-officedocument.spreadsheetml.worksheet+xml">
        <DigestMethod Algorithm="http://www.w3.org/2001/04/xmlenc#sha512"/>
        <DigestValue>V9gbfcYJ8++IxeEoenBCdslPyGpsQyjbY96RlMf7AhkEQQNUd28ByaumBrprW9mubAae9/IeUpZiIAf/gNcBwA==</DigestValue>
      </Reference>
      <Reference URI="/xl/worksheets/sheet6.xml?ContentType=application/vnd.openxmlformats-officedocument.spreadsheetml.worksheet+xml">
        <DigestMethod Algorithm="http://www.w3.org/2001/04/xmlenc#sha512"/>
        <DigestValue>0Xkno5jA9jXfntLGQKyApSY1XmMgaVTpwgkpXIbthWZvHSLrtr4e9AGmCRLB0W9IJz+XcyC80W0YY+BY/lPSgg==</DigestValue>
      </Reference>
      <Reference URI="/xl/worksheets/sheet7.xml?ContentType=application/vnd.openxmlformats-officedocument.spreadsheetml.worksheet+xml">
        <DigestMethod Algorithm="http://www.w3.org/2001/04/xmlenc#sha512"/>
        <DigestValue>UyQrcJyjsE6PRT9xWIoAVAqQVAm2Xf+yNv4Pk84yYZZf45CUhSL9UePWFE8GUctq7JUz6sXIN2Q58WZxB6F3yQ==</DigestValue>
      </Reference>
      <Reference URI="/xl/worksheets/sheet8.xml?ContentType=application/vnd.openxmlformats-officedocument.spreadsheetml.worksheet+xml">
        <DigestMethod Algorithm="http://www.w3.org/2001/04/xmlenc#sha512"/>
        <DigestValue>2sx3PJ31KttWB4tXMurlE9ycFDSpA/uFgbycDJkwwuuMms+mnVDEskstpwa4Sswv4MCRUrfe/0JM4ON2L2BnZg==</DigestValue>
      </Reference>
      <Reference URI="/xl/worksheets/sheet9.xml?ContentType=application/vnd.openxmlformats-officedocument.spreadsheetml.worksheet+xml">
        <DigestMethod Algorithm="http://www.w3.org/2001/04/xmlenc#sha512"/>
        <DigestValue>kwg+TmzhLvPb8SOQtLbnSvwf+91fTbQuqw60imHOubo4Tv/FO13isyJdS5JESsKeTIBCK7vBhdvMSv0mOOZkng==</DigestValue>
      </Reference>
    </Manifest>
    <SignatureProperties>
      <SignatureProperty Id="idSignatureTime" Target="#idPackageSignature">
        <mdssi:SignatureTime xmlns:mdssi="http://schemas.openxmlformats.org/package/2006/digital-signature">
          <mdssi:Format>YYYY-MM-DDThh:mm:ssTZD</mdssi:Format>
          <mdssi:Value>2025-04-30T15:52:56Z</mdssi:Value>
        </mdssi:SignatureTime>
      </SignatureProperty>
    </SignatureProperties>
  </Object>
  <Object Id="idOfficeObject">
    <SignatureProperties>
      <SignatureProperty Id="idOfficeV1Details" Target="#idPackageSignature">
        <SignatureInfoV1 xmlns="http://schemas.microsoft.com/office/2006/digsig">
          <SetupID>{A168932A-B7D8-4097-8089-C3D8DC3FA015}</SetupID>
          <SignatureText>JORGE ZARACHO</SignatureText>
          <SignatureImage/>
          <SignatureComments/>
          <WindowsVersion>10.0</WindowsVersion>
          <OfficeVersion>16.0.18623/26</OfficeVersion>
          <ApplicationVersion>16.0.18623</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2025-04-30T15:52:56Z</xd:SigningTime>
          <xd:SigningCertificate>
            <xd:Cert>
              <xd:CertDigest>
                <DigestMethod Algorithm="http://www.w3.org/2001/04/xmlenc#sha512"/>
                <DigestValue>CSJiM0J1UazULDXu2Elj41cHQ75y5M8nkMPtsh3SHqZoBIracQ2tyBHOD0WDOjifnVOdaK3Lj4zDGpEGbLXNkQ==</DigestValue>
              </xd:CertDigest>
              <xd:IssuerSerial>
                <X509IssuerName>SERIALNUMBER=RUC80080610-7, CN=CODE100 S.A., OU=Prestador Cualificado de Servicios de Confianza, O=ICPP, C=PY</X509IssuerName>
                <X509SerialNumber>68573788513523855996882539452856382446</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wBAACfAAAAAAAAAAAAAABtGAAAOwsAACBFTUYAAAEA6BkAAJ0AAAAGAAAAAAAAAAAAAAAAAAAAgAcAADgEAABYAQAAwgAAAAAAAAAAAAAAAAAAAMA/BQDQ9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AAAAABIAAAAMAAAAAQAAABYAAAAMAAAACAAAAFQAAABUAAAADAAAADcAAAAgAAAAWgAAAAEAAABVVY9BJrSPQQwAAABbAAAAAQAAAEwAAAAEAAAACwAAADcAAAAiAAAAWwAAAFAAAABYAOJdFQAAABYAAAAMAAAAA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P///wAAAAAAJQAAAAwAAAADAAAATAAAAGQAAAAwAAAAIAAAADQBAABaAAAAMAAAACAAAAAFAQAAOwAAACEA8AAAAAAAAAAAAAAAgD8AAAAAAAAAAAAAgD8AAAAAAAAAAAAAAAAAAAAAAAAAAAAAAAAAAAAAAAAAACUAAAAMAAAAAAAAgCgAAAAMAAAAAwAAACcAAAAYAAAAAwAAAAAAAAD///8AAAAAACUAAAAMAAAAAwAAAEwAAABkAAAAMAAAACAAAAA0AQAAVgAAADAAAAAgAAAABQEAADcAAAAhAPAAAAAAAAAAAAAAAIA/AAAAAAAAAAAAAIA/AAAAAAAAAAAAAAAAAAAAAAAAAAAAAAAAAAAAAAAAAAAlAAAADAAAAAAAAIAoAAAADAAAAAMAAAAnAAAAGAAAAAMAAAAAAAAA////AAAAAAAlAAAADAAAAAMAAABMAAAAZAAAADAAAAA7AAAAygAAAFYAAAAwAAAAOwAAAJsAAAAcAAAAIQDwAAAAAAAAAAAAAACAPwAAAAAAAAAAAACAPwAAAAAAAAAAAAAAAAAAAAAAAAAAAAAAAAAAAAAAAAAAJQAAAAwAAAAAAACAKAAAAAwAAAADAAAAUgAAAHABAAAD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eAAAAGAAAADAAAAA7AAAAywAAAFcAAAAlAAAADAAAAAMAAABUAAAAnAAAADEAAAA7AAAAyQAAAFYAAAABAAAAVVWPQSa0j0ExAAAAOwAAAA0AAABMAAAAAAAAAAAAAAAAAAAA//////////9oAAAASgBPAFIARwBFACAAWgBBAFIAQQBDAEgATwAAAAcAAAAPAAAADAAAAA4AAAAKAAAABQAAAAsAAAANAAAADAAAAA0AAAAMAAAADgAAAA8AAABLAAAAQAAAADAAAAAFAAAAIAAAAAEAAAABAAAAEAAAAAAAAAAAAAAAXQEAAKAAAAAAAAAAAAAAAF0BAACgAAAAJQAAAAwAAAACAAAAJwAAABgAAAAEAAAAAAAAAP///wAAAAAAJQAAAAwAAAAEAAAATAAAAGQAAAAAAAAAYQAAAFwBAACbAAAAAAAAAGEAAABdAQAAOwAAACEA8AAAAAAAAAAAAAAAgD8AAAAAAAAAAAAAgD8AAAAAAAAAAAAAAAAAAAAAAAAAAAAAAAAAAAAAAAAAACUAAAAMAAAAAAAAgCgAAAAMAAAABAAAACcAAAAYAAAABAAAAAAAAAD///8AAAAAACUAAAAMAAAABAAAAEwAAABkAAAADgAAAGEAAAA/AQAAcQAAAA4AAABhAAAAMgEAABEAAAAhAPAAAAAAAAAAAAAAAIA/AAAAAAAAAAAAAIA/AAAAAAAAAAAAAAAAAAAAAAAAAAAAAAAAAAAAAAAAAAAlAAAADAAAAAAAAIAoAAAADAAAAAQAAABSAAAAcAEAAAQ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DgAAAGEAAABAAQAAcgAAACUAAAAMAAAABAAAAFQAAACcAAAADwAAAGEAAABzAAAAcQAAAAEAAABVVY9BJrSPQQ8AAABhAAAADQAAAEwAAAAAAAAAAAAAAAAAAAD//////////2gAAABKAE8AUgBHAEUAIABaAEEAUgBBAEMASABPAAAABQAAAAoAAAAIAAAACQAAAAcAAAAEAAAABwAAAAgAAAAIAAAACAAAAAgAAAAJAAAACgAAAEsAAABAAAAAMAAAAAUAAAAgAAAAAQAAAAEAAAAQAAAAAAAAAAAAAABdAQAAoAAAAAAAAAAAAAAAXQEAAKAAAAAlAAAADAAAAAIAAAAnAAAAGAAAAAUAAAAAAAAA////AAAAAAAlAAAADAAAAAUAAABMAAAAZAAAAA4AAAB2AAAAPwEAAIYAAAAOAAAAdgAAADIBAAARAAAAIQDwAAAAAAAAAAAAAACAPwAAAAAAAAAAAACAPwAAAAAAAAAAAAAAAAAAAAAAAAAAAAAAAAAAAAAAAAAAJQAAAAwAAAAAAACAKAAAAAwAAAAFAAAAJQAAAAwAAAAEAAAAGAAAAAwAAAAAAAAAEgAAAAwAAAABAAAAHgAAABgAAAAOAAAAdgAAAEABAACHAAAAJQAAAAwAAAAEAAAAVAAAAHwAAAAPAAAAdgAAAFQAAACGAAAAAQAAAFVVj0EmtI9BDwAAAHYAAAAIAAAATAAAAAAAAAAAAAAAAAAAAP//////////XAAAAEMATwBOAFQAQQBEAE8AUgAIAAAACgAAAAoAAAAHAAAACAAAAAkAAAAKAAAACAAAAEsAAABAAAAAMAAAAAUAAAAgAAAAAQAAAAEAAAAQAAAAAAAAAAAAAABdAQAAoAAAAAAAAAAAAAAAXQEAAKAAAAAlAAAADAAAAAIAAAAnAAAAGAAAAAUAAAAAAAAA////AAAAAAAlAAAADAAAAAUAAABMAAAAZAAAAA4AAACLAAAATgEAAJsAAAAOAAAAiwAAAEEBAAARAAAAIQDwAAAAAAAAAAAAAACAPwAAAAAAAAAAAACAPwAAAAAAAAAAAAAAAAAAAAAAAAAAAAAAAAAAAAAAAAAAJQAAAAwAAAAAAACAKAAAAAwAAAAFAAAAJQAAAAwAAAAEAAAAGAAAAAwAAAAAAAAAEgAAAAwAAAABAAAAFgAAAAwAAAAAAAAAVAAAAFwBAAAPAAAAiwAAAE0BAACbAAAAAQAAAFVVj0EmtI9BDwAAAIsAAAAtAAAATAAAAAQAAAAOAAAAiwAAAE8BAACcAAAAqAAAAEYAaQByAG0AYQBkAG8AIABwAG8AcgA6ACAASgBPAFIARwBFACAAQQBMAEUASgBBAE4ARABSAE8AIABaAEEAUgBBAEMASABPACAAUwBBAE4AQQBCAFIASQBBAAAABgAAAAMAAAAFAAAACwAAAAcAAAAIAAAACAAAAAQAAAAIAAAACAAAAAUAAAADAAAABAAAAAUAAAAKAAAACAAAAAkAAAAHAAAABAAAAAgAAAAGAAAABwAAAAUAAAAIAAAACgAAAAkAAAAIAAAACgAAAAQAAAAHAAAACAAAAAgAAAAIAAAACAAAAAkAAAAKAAAABAAAAAcAAAAIAAAACgAAAAgAAAAHAAAACAAAAAMAAAAIAAAAFgAAAAwAAAAAAAAAJQAAAAwAAAACAAAADgAAABQAAAAAAAAAEAAAABQAAAA=</Object>
  <Object Id="idInvalidSigLnImg">AQAAAGwAAAAAAAAAAAAAAFwBAACfAAAAAAAAAAAAAABtGAAAOwsAACBFTUYAAAEAICIAALEAAAAGAAAAAAAAAAAAAAAAAAAAgAcAADgEAABYAQAAwgAAAAAAAAAAAAAAAAAAAMA/BQDQ9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dAQAAoAAAAAAAAAAAAAAAX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8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ygAAAFYAAAAwAAAAOwAAAJs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ywAAAFcAAAAlAAAADAAAAAQAAABUAAAAnAAAADEAAAA7AAAAyQAAAFYAAAABAAAAVVWPQSa0j0ExAAAAOwAAAA0AAABMAAAAAAAAAAAAAAAAAAAA//////////9oAAAASgBPAFIARwBFACAAWgBBAFIAQQBDAEgATwBBAAcAAAAPAAAADAAAAA4AAAAKAAAABQAAAAsAAAANAAAADAAAAA0AAAAMAAAADgAAAA8AAABLAAAAQAAAADAAAAAFAAAAIAAAAAEAAAABAAAAEAAAAAAAAAAAAAAAXQEAAKAAAAAAAAAAAAAAAF0BAACgAAAAJQAAAAwAAAACAAAAJwAAABgAAAAFAAAAAAAAAP///wAAAAAAJQAAAAwAAAAFAAAATAAAAGQAAAAAAAAAYQAAAFwBAACbAAAAAAAAAGEAAABd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nAAAAA8AAABhAAAAcwAAAHEAAAABAAAAVVWPQSa0j0EPAAAAYQAAAA0AAABMAAAAAAAAAAAAAAAAAAAA//////////9oAAAASgBPAFIARwBFACAAWgBBAFIAQQBDAEgATwBTAAUAAAAKAAAACAAAAAkAAAAHAAAABAAAAAcAAAAIAAAACAAAAAgAAAAIAAAACQAAAAoAAABLAAAAQAAAADAAAAAFAAAAIAAAAAEAAAABAAAAEAAAAAAAAAAAAAAAXQEAAKAAAAAAAAAAAAAAAF0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B8AAAADwAAAHYAAABUAAAAhgAAAAEAAABVVY9BJrSPQQ8AAAB2AAAACAAAAEwAAAAAAAAAAAAAAAAAAAD//////////1wAAABDAE8ATgBUAEEARABPAFIACAAAAAoAAAAKAAAABwAAAAgAAAAJAAAACgAAAAgAAABLAAAAQAAAADAAAAAFAAAAIAAAAAEAAAABAAAAEAAAAAAAAAAAAAAAXQEAAKAAAAAAAAAAAAAAAF0BAACgAAAAJQAAAAwAAAACAAAAJwAAABgAAAAFAAAAAAAAAP///wAAAAAAJQAAAAwAAAAFAAAATAAAAGQAAAAOAAAAiwAAAE4BAACbAAAADgAAAIsAAABBAQAAEQAAACEA8AAAAAAAAAAAAAAAgD8AAAAAAAAAAAAAgD8AAAAAAAAAAAAAAAAAAAAAAAAAAAAAAAAAAAAAAAAAACUAAAAMAAAAAAAAgCgAAAAMAAAABQAAACUAAAAMAAAAAQAAABgAAAAMAAAAAAAAABIAAAAMAAAAAQAAABYAAAAMAAAAAAAAAFQAAABcAQAADwAAAIsAAABNAQAAmwAAAAEAAABVVY9BJrSPQQ8AAACLAAAALQAAAEwAAAAEAAAADgAAAIsAAABPAQAAnAAAAKgAAABGAGkAcgBtAGEAZABvACAAcABvAHIAOgAgAEoATwBSAEcARQAgAEEATABFAEoAQQBOAEQAUgBPACAAWgBBAFIAQQBDAEgATwAgAFMAQQBOAEEAQgBSAEkAQQCPQQYAAAADAAAABQAAAAsAAAAHAAAACAAAAAgAAAAEAAAACAAAAAgAAAAFAAAAAwAAAAQAAAAFAAAACgAAAAgAAAAJAAAABwAAAAQAAAAIAAAABgAAAAcAAAAFAAAACAAAAAoAAAAJAAAACAAAAAoAAAAEAAAABwAAAAgAAAAIAAAACAAAAAgAAAAJAAAACgAAAAQAAAAHAAAACAAAAAoAAAAIAAAABwAAAAgAAAADAAAACA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xwWAQx555NUeDpefafLEoE0asF4ifUJC3DNKt7xW2s6zRmYNHOQEUqL37wOb+cuqmxbzd8LVWxXd
vx2994OXNw==</DigestValue>
    </Reference>
    <Reference Type="http://www.w3.org/2000/09/xmldsig#Object" URI="#idOfficeObject">
      <DigestMethod Algorithm="http://www.w3.org/2001/04/xmlenc#sha512"/>
      <DigestValue>+y8eZAZ3+ie9T07h4TGGHBEAHMuUyIKeUdezjGUBuBixRANjWVtYm+w1r8AUNGmfhjjnJYstBB/+
b7Ix5dX0Cg==</DigestValue>
    </Reference>
    <Reference Type="http://uri.etsi.org/01903#SignedProperties" URI="#idSignedProperties">
      <Transforms>
        <Transform Algorithm="http://www.w3.org/TR/2001/REC-xml-c14n-20010315"/>
      </Transforms>
      <DigestMethod Algorithm="http://www.w3.org/2001/04/xmlenc#sha512"/>
      <DigestValue>V3Y+KSDEXKoAqOvoGPpa6l3W/H1AAMNAGJt709ucsYoq5y9E+urnuKAXn1C69zLM9NOhqpdSLnOs
MUHNzzS1Fw==</DigestValue>
    </Reference>
    <Reference Type="http://www.w3.org/2000/09/xmldsig#Object" URI="#idValidSigLnImg">
      <DigestMethod Algorithm="http://www.w3.org/2001/04/xmlenc#sha512"/>
      <DigestValue>3DJJyHbcz18qgiwvtN86/nClJ3MjAlBHL7sU7lHNqwE2IffphM1904KWk3uQuaIWAH0SIuyJVm7v
jmnpD5/7jg==</DigestValue>
    </Reference>
    <Reference Type="http://www.w3.org/2000/09/xmldsig#Object" URI="#idInvalidSigLnImg">
      <DigestMethod Algorithm="http://www.w3.org/2001/04/xmlenc#sha512"/>
      <DigestValue>ikGiiQ+vIpjDaR94nQAggY0NnkDBspJ0E9DCknWN1PiDG3Wp9Ee/b2I1cydQ4BCkPYqia6tFxNPd
prUdINDiAg==</DigestValue>
    </Reference>
  </SignedInfo>
  <SignatureValue>weTsb5FRsudyOuznMnFQI8u//5YoAeXax275jBXAzWffB0egUiK+oaVzm7lynOmd3nktZeIaLXvf
U9oisbJs+mgBVkuzlYeDZe2sXcHR7vG+aqYqA9hsbef7Ogv7zACs+aC4fphEFGts9IrTwFEEYPqv
+VEaUiDNIcY7EnJrXmnBpkiBSSYjN+U3zbi3R+901BEThQPcrjFw0NuUON+tA8Kf2OUSqOel6fus
gRy4WgstyDqraD1URulPWO7pRDg2c7dyrNEdupUpfCEmaxvQXUDMFZfGd5Nmi2YTVTrjkdO3sE9f
xViru8HAHQR/rDk4o2owkLanOjk/khOkin4VPQ==</SignatureValue>
  <KeyInfo>
    <X509Data>
      <X509Certificate>MIIHrzCCBZegAwIBAgIQV+IsiqLX+odJMePMhhLy7zANBgkqhkiG9w0BAQ0FADCBhTELMAkGA1UEBhMCUFkxDTALBgNVBAoTBElDUFAxODA2BgNVBAsTL1ByZXN0YWRvciBDdWFsaWZpY2FkbyBkZSBTZXJ2aWNpb3MgZGUgQ29uZmlhbnphMRUwEwYDVQQDEwxDT0RFMTAwIFMuQS4xFjAUBgNVBAUTDVJVQzgwMDgwNjEwLTcwHhcNMjQwODA1MjAwOTI3WhcNMjYwODA1MjAwOTI3WjCBvzELMAkGA1UEBhMCUFkxNjA0BgNVBAoMLUNFUlRJRklDQURPIENVQUxJRklDQURPIERFIEZJUk1BIEVMRUNUUsOTTklDQTELMAkGA1UECxMCRjIxGDAWBgNVBAQTD01PTlRBTkFSTyBHT01FWjEWMBQGA1UEKhMNQ0FSTE9TIFJBRkFFTDEmMCQGA1UEAxMdQ0FSTE9TIFJBRkFFTCBNT05UQU5BUk8gR09NRVoxETAPBgNVBAUTCENJNTg2Mjc2MIIBIjANBgkqhkiG9w0BAQEFAAOCAQ8AMIIBCgKCAQEA9O3zjhoXO8egTCXXz6HxCHG7Hfb9GbOxqIWN03+sKaSAjjE75pKWus2yMdQwAD3JlAIC7ivn8M7Jnb5KDun9Bvw01a5DYXh4Czan3rLOcbu1U+g9JyBG4tNaBdLV4r9ul9L9UgD1kP5H4vgSOsl4H31a5w1ofN1zgrHSPU2BeQMbofp8SeMTQml/jRIloJMEPM8MkfkU29jCYl9tW8rzTazGcyBjW91wW4RqDr7h9phIig6aAlUHgwaEPl3p29LKLN451SckH9iUFr2Hb2VWAO/Sy9aMU6SFADay6n6YbCaOAnbgc1ng3IrB6EUxy0yNKLBqYj3ehzmn8LNDj2ES7wIDAQABo4IC3TCCAtkwDAYDVR0TAQH/BAIwADAdBgNVHQ4EFgQUrLoxRRaLiIvnWvAYpIyvBQCzx/0wHwYDVR0jBBgwFoAUvjVUYmhg5ybTMcFfl7Hi9mTOB/UwDgYDVR0PAQH/BAQDAgXgMFQGA1UdEQRNMEuBHENBUkxPU01PTlRBTkFSTzFASE9UTUFJTC5DT02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B1tOVPRruSy3qwHA/qyBhBQtJ4ZhnDy5DQD3O84pnA43c7mEupViLuzhh4KVMaSd1JJ1zlhagt3hr/ZW6zDDeDNzEl7YqRS3totKa6zuCZJc8HU+gF5tZh45YcoAONqSBa4lKOPgjd7AvFcFIvVVNrgcO81rpTYtykgQWOykrnZP0i5iX+KSGRPNnuEA5n8omFgZfuaGwK57pYRGDfAu8b7wAwHdsE84VI5CoQNNpC7cNPbhIpBvJ81sP0pq5WCsCMKAYXFmJRqooJZU8RZFEnLKHfLsPxczD0IDTugM47rkHsOeYfvN52W8sBYyR0x9DZdCIhPHN7TTeM7adhBihd+kXCvpVP7Ze4/mx3SGkemKU5akQiTQIe5WCEZE3mjlUDnlcm8o3bMISsoOr6yR/8Z813nQ/00p1WZN2u9wu9pTaDpoKuCsdj/+wtwk0DeVeSHbarW+BpAsilgrDS0XEiZ06B8+tmsqoiuilvePEF1BqZU/v0I7SE+GPt5cqCEAr28W8U0IkVVnipebqMKqN/O/GMZeJphJirLTU5e3gx97zR/jry2ZTK3k3T3z5kV1GrddbRAB2FJqHTH8TmqsIlBP8JO9R1VFsmo+yC7RYUDdeJbVth7L1PV2p95p5rnVIcxWtZJI9MJYFnK4x58KsSqN1nVJlcpf6Ylt/Bk8kO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512"/>
        <DigestValue>tfu4U4Ntnzfkr+y5oxMAOxXUgk6IdjC1byxZV1mJ0t+zfL0/rAV6lqsmDclvlFkMjXKGaMaLzg2oB5xsTWl/Sg==</DigestValue>
      </Reference>
      <Reference URI="/xl/calcChain.xml?ContentType=application/vnd.openxmlformats-officedocument.spreadsheetml.calcChain+xml">
        <DigestMethod Algorithm="http://www.w3.org/2001/04/xmlenc#sha512"/>
        <DigestValue>i6vZC2eH4/tWL+xCOsbmQ6rEJDvmusLeqqTCRb4RHExEWonuUemDq4NPTPDAXtXYimY4DdH/jfJTYxSqIrawwg==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ze98YckFWXRUfNLoTkyM8J9EadWcVubCuFAmHlTonlrT/FN6VAhS1KvCxlUUKiRso7Tb69dcTi7HpSY7CwwvDQ==</DigestValue>
      </Reference>
      <Reference URI="/xl/drawings/drawing1.xml?ContentType=application/vnd.openxmlformats-officedocument.drawing+xml">
        <DigestMethod Algorithm="http://www.w3.org/2001/04/xmlenc#sha512"/>
        <DigestValue>zqNuEcFh0j/IbefVBEUmpyIjWZYBWqn4REJuRUR3Xr32CfpNIkBnHgv5DcJmWCq9WeeA7gKG37Kd04hwrvbLug==</DigestValue>
      </Reference>
      <Reference URI="/xl/drawings/drawing10.xml?ContentType=application/vnd.openxmlformats-officedocument.drawing+xml">
        <DigestMethod Algorithm="http://www.w3.org/2001/04/xmlenc#sha512"/>
        <DigestValue>CpDCMoK0Lac0KoYzk6y3T1H1Z/UAd/axAHmBJArazujiI8kvs+YMnO/eX+hK+xVnJevaTpNYiw8HZnJ/U49tbg==</DigestValue>
      </Reference>
      <Reference URI="/xl/drawings/drawing11.xml?ContentType=application/vnd.openxmlformats-officedocument.drawing+xml">
        <DigestMethod Algorithm="http://www.w3.org/2001/04/xmlenc#sha512"/>
        <DigestValue>KLfY585C9UzoVWZnygKYxvQqvdJijuQD39yDafYT4nrrnY5T6Ye2i3vEDg6rOAebmyrmp9nYceupqYgCEldb+g==</DigestValue>
      </Reference>
      <Reference URI="/xl/drawings/drawing12.xml?ContentType=application/vnd.openxmlformats-officedocument.drawing+xml">
        <DigestMethod Algorithm="http://www.w3.org/2001/04/xmlenc#sha512"/>
        <DigestValue>eEGZTyysYPGnHSEScujwJ3WXO3Ya/AH4X7aI7MbCbsWaXrppPShcM5DFNI1RzTZpWg7elBdcVHtOhYn7hvfrPA==</DigestValue>
      </Reference>
      <Reference URI="/xl/drawings/drawing13.xml?ContentType=application/vnd.openxmlformats-officedocument.drawing+xml">
        <DigestMethod Algorithm="http://www.w3.org/2001/04/xmlenc#sha512"/>
        <DigestValue>J6GatXO1JipPiXiZuy1sEjZGvuDUoWA0okCWoHlubLOw6tQ8SDXrjr8OXhvjGCYngfYgOZNP90CutWWMCpTuNQ==</DigestValue>
      </Reference>
      <Reference URI="/xl/drawings/drawing14.xml?ContentType=application/vnd.openxmlformats-officedocument.drawing+xml">
        <DigestMethod Algorithm="http://www.w3.org/2001/04/xmlenc#sha512"/>
        <DigestValue>CNYvavHUEqdSE7479vHZ0q+2XHUxH0KwCl5e/7KZMys3hXHHKQeUcaBUS+0NQmotHaJkXOaLpuMsyYa4rn+77A==</DigestValue>
      </Reference>
      <Reference URI="/xl/drawings/drawing2.xml?ContentType=application/vnd.openxmlformats-officedocument.drawing+xml">
        <DigestMethod Algorithm="http://www.w3.org/2001/04/xmlenc#sha512"/>
        <DigestValue>rLmEIqycduhj4TK8l6xEuNofjj4qamAbjlOdnFz6QOtzTicht65aw9L1iKSkvQ8nziBDZBa3le/q29Jx29Q7vA==</DigestValue>
      </Reference>
      <Reference URI="/xl/drawings/drawing3.xml?ContentType=application/vnd.openxmlformats-officedocument.drawing+xml">
        <DigestMethod Algorithm="http://www.w3.org/2001/04/xmlenc#sha512"/>
        <DigestValue>OcTfC4IpSzCNhs4inkpRdEnHyo385KPB3LXJxNNSAfmaUxLZoXb86q/xT5ewRlbNVn9mZKF5zRLcLhuCr8Oc8w==</DigestValue>
      </Reference>
      <Reference URI="/xl/drawings/drawing4.xml?ContentType=application/vnd.openxmlformats-officedocument.drawing+xml">
        <DigestMethod Algorithm="http://www.w3.org/2001/04/xmlenc#sha512"/>
        <DigestValue>X8k6qypfFiQpDlWL+kiPjeVGTgYIAsfXMHxCUBXnXA4KcP6nvrGfK3uJOuecw60OPeqUTicsMB4x+TNotswzXw==</DigestValue>
      </Reference>
      <Reference URI="/xl/drawings/drawing5.xml?ContentType=application/vnd.openxmlformats-officedocument.drawing+xml">
        <DigestMethod Algorithm="http://www.w3.org/2001/04/xmlenc#sha512"/>
        <DigestValue>T+n/ohziNRsqPC+mcuHvWFWNVkPsEoGsRwS28dLkWRNoB6QWU4AtHYCBfYhqfDlePma+fd0na6Ity7GwMB0t3A==</DigestValue>
      </Reference>
      <Reference URI="/xl/drawings/drawing6.xml?ContentType=application/vnd.openxmlformats-officedocument.drawing+xml">
        <DigestMethod Algorithm="http://www.w3.org/2001/04/xmlenc#sha512"/>
        <DigestValue>0qaCQVAXWZFscn42cjA2vVlVE05aZuqyMhuP98cvjgyC00EsOBTvMc4OVCAI400W2cefr5uiLrRQZNihama3eQ==</DigestValue>
      </Reference>
      <Reference URI="/xl/drawings/drawing7.xml?ContentType=application/vnd.openxmlformats-officedocument.drawing+xml">
        <DigestMethod Algorithm="http://www.w3.org/2001/04/xmlenc#sha512"/>
        <DigestValue>EcaKBwYKkqqCk1Xf9t1xyatjq9Qm9jq7FqNgEz/XV08lXGMbOTxqHp1FUi5E58xtzNSorAiffd1wuiZc4Lj/Cw==</DigestValue>
      </Reference>
      <Reference URI="/xl/drawings/drawing8.xml?ContentType=application/vnd.openxmlformats-officedocument.drawing+xml">
        <DigestMethod Algorithm="http://www.w3.org/2001/04/xmlenc#sha512"/>
        <DigestValue>AtWbicgCJMPHQ6Ymk9MdF8HpVm5UKJN2/exYaG8c2TFcFN+l+cmdmzorgDLebpoS2ykcOp3k3OkCubg3eDTNcw==</DigestValue>
      </Reference>
      <Reference URI="/xl/drawings/drawing9.xml?ContentType=application/vnd.openxmlformats-officedocument.drawing+xml">
        <DigestMethod Algorithm="http://www.w3.org/2001/04/xmlenc#sha512"/>
        <DigestValue>95OUhfXlkNKfnOxKagYSFNGmDt3yy60uL9nQSA7zDul7Y/XO4JDGFbWwJoqFuuYhDFaYPytFDKTFGDNvXlOiQA==</DigestValue>
      </Reference>
      <Reference URI="/xl/drawings/vmlDrawing1.vml?ContentType=application/vnd.openxmlformats-officedocument.vmlDrawing">
        <DigestMethod Algorithm="http://www.w3.org/2001/04/xmlenc#sha512"/>
        <DigestValue>Uzw/flLsnHcA6FLcj2hyw7tUovOXPHDtqi2nSVCoCWtTZq4TnBSb4U2hqLeent7lSZlYyxNqaQSdohFFxKA28g==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EAN4z9T11yvgtkRbivP4otL0qYgj8+Yn6IfZsDpBGVBdc18h441HcHXfvtYHXXXvKcuzlOMcELcJCtRGoZNjkg==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qmF65Gp+7Dy34bV3kkPqtB8rN04tk8lGNxdEly6aWCb9egePLZVQrlhtQt5Ry1li78mgeImp8MPGCeTcNC79Cg==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arDcH0HP4R/XNGcGoahK9SzGPkoSN4hfI/+yFQ1NROSAT6IvekZHcJ2rFoahLA4duizGZ7Kk/tl0nNgtO+8X+A==</DigestValue>
      </Reference>
      <Reference URI="/xl/externalLinks/externalLink1.xml?ContentType=application/vnd.openxmlformats-officedocument.spreadsheetml.externalLink+xml">
        <DigestMethod Algorithm="http://www.w3.org/2001/04/xmlenc#sha512"/>
        <DigestValue>mUJlfZdT2foUzRCK894zP4yU4i6DmbrK/d7o+VPR0vmD1BN1UGvg74sq+XK0/3IHLSttS4nfiZRGv1ng97zzYA==</DigestValue>
      </Reference>
      <Reference URI="/xl/externalLinks/externalLink2.xml?ContentType=application/vnd.openxmlformats-officedocument.spreadsheetml.externalLink+xml">
        <DigestMethod Algorithm="http://www.w3.org/2001/04/xmlenc#sha512"/>
        <DigestValue>RRhCmYNkgC37UYHYClYFOXvXKG1QOerqfcB1qB1e2eqiwQ9CJe2glBHysopwDdgCDT0brWrzHA3rNVIF3xjPgw==</DigestValue>
      </Reference>
      <Reference URI="/xl/externalLinks/externalLink3.xml?ContentType=application/vnd.openxmlformats-officedocument.spreadsheetml.externalLink+xml">
        <DigestMethod Algorithm="http://www.w3.org/2001/04/xmlenc#sha512"/>
        <DigestValue>zWqfzCcoOy54VI9LE92Nrd2XQgUSTOw+S1P8/VW/4VE+TEaBfo/PZ8bbBiItCspYtmha+PuLe7EV4I0NuiMMyA==</DigestValue>
      </Reference>
      <Reference URI="/xl/media/image1.png?ContentType=image/png">
        <DigestMethod Algorithm="http://www.w3.org/2001/04/xmlenc#sha512"/>
        <DigestValue>ghGtBgyJpsjAqSIUI1qq8aHrNPiYHj0jGXZuEsfNHS96HBId9sRkr7/bP979G7gw4+t8MMV09GSUkW+2NUBPqQ==</DigestValue>
      </Reference>
      <Reference URI="/xl/media/image2.png?ContentType=image/png">
        <DigestMethod Algorithm="http://www.w3.org/2001/04/xmlenc#sha512"/>
        <DigestValue>/dGD7csHFnqYtrNVcBOvzIneZJIFbU/9kKTAtWOxQ8/9W07B3xnm0OmTM4nWsssy/4+Kvd7B9jmZaUy3aoEnhw==</DigestValue>
      </Reference>
      <Reference URI="/xl/media/image3.emf?ContentType=image/x-emf">
        <DigestMethod Algorithm="http://www.w3.org/2001/04/xmlenc#sha512"/>
        <DigestValue>mhWn7pASwxCqNQdJlVCHGPnXWNSmG6vRf7ZXb/+FnyCukt3EMDNpTz4gRzhGCkYN6WD22tBiO7od96473fAgow==</DigestValue>
      </Reference>
      <Reference URI="/xl/media/image4.emf?ContentType=image/x-emf">
        <DigestMethod Algorithm="http://www.w3.org/2001/04/xmlenc#sha512"/>
        <DigestValue>dWs3XZ4o85DukkR2aZ8WOoS9aGibbB7Eg1uvkaethFal+nXrUrx6+oeBtX0bGfqrawIPrtnjCkuAZNlPvSyXFg==</DigestValue>
      </Reference>
      <Reference URI="/xl/printerSettings/printerSettings1.bin?ContentType=application/vnd.openxmlformats-officedocument.spreadsheetml.printerSettings">
        <DigestMethod Algorithm="http://www.w3.org/2001/04/xmlenc#sha512"/>
        <DigestValue>mf4PfwFBCzNn2HIOJXVAVPYRCFnZaAsEATIuGKo/+9McGe85JaM+N70CcjrQJ3rYr52BzqwNx+A7cjECX8U4Eg==</DigestValue>
      </Reference>
      <Reference URI="/xl/printerSettings/printerSettings10.bin?ContentType=application/vnd.openxmlformats-officedocument.spreadsheetml.printerSettings">
        <DigestMethod Algorithm="http://www.w3.org/2001/04/xmlenc#sha512"/>
        <DigestValue>JifMsqEwqWWG39l2II1O1rZu7H1JgVnxxe1yYlvDPj1m1eNz2hCDlBB4iDt35BGJ1vj85iZVuobA0WYg/rVP5g==</DigestValue>
      </Reference>
      <Reference URI="/xl/printerSettings/printerSettings11.bin?ContentType=application/vnd.openxmlformats-officedocument.spreadsheetml.printerSettings">
        <DigestMethod Algorithm="http://www.w3.org/2001/04/xmlenc#sha512"/>
        <DigestValue>BRT0p8a4r66RN+GfUdcucBvMUyXkhI53drAnjWoVU2dgv8xlFiVLI+pr2JPvoMy8z/1ME5nSrHy0t8eLD/ElNA==</DigestValue>
      </Reference>
      <Reference URI="/xl/printerSettings/printerSettings1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3.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14.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1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8.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19.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2.bin?ContentType=application/vnd.openxmlformats-officedocument.spreadsheetml.printerSettings">
        <DigestMethod Algorithm="http://www.w3.org/2001/04/xmlenc#sha512"/>
        <DigestValue>fHwUBbVoWCYIPe8Hna3gKuLypaJkzBHiaE8vDEYs0Vvp/WePsdQBU57dl1s9SCRy2VUstfDu/84ZRXqcsu7NGw==</DigestValue>
      </Reference>
      <Reference URI="/xl/printerSettings/printerSettings2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4.bin?ContentType=application/vnd.openxmlformats-officedocument.spreadsheetml.printerSettings">
        <DigestMethod Algorithm="http://www.w3.org/2001/04/xmlenc#sha512"/>
        <DigestValue>4hrnxu1MoTOrr6q5v/dhS2LTJON/ky22GiW2ErRau/Y2HLEhG9XWDVKPocA3+4OxkEpPDP4QMdjbe72mG8ZmrA==</DigestValue>
      </Reference>
      <Reference URI="/xl/printerSettings/printerSettings2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9.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2.bin?ContentType=application/vnd.openxmlformats-officedocument.spreadsheetml.printerSettings">
        <DigestMethod Algorithm="http://www.w3.org/2001/04/xmlenc#sha512"/>
        <DigestValue>BRT0p8a4r66RN+GfUdcucBvMUyXkhI53drAnjWoVU2dgv8xlFiVLI+pr2JPvoMy8z/1ME5nSrHy0t8eLD/ElNA==</DigestValue>
      </Reference>
      <Reference URI="/xl/printerSettings/printerSettings33.bin?ContentType=application/vnd.openxmlformats-officedocument.spreadsheetml.printerSettings">
        <DigestMethod Algorithm="http://www.w3.org/2001/04/xmlenc#sha512"/>
        <DigestValue>SqFr+YzixFOd2/p7UHBfKz/+fJ0LPl6WA89W/V3q9qwQ2PQVeToQFOKWo961XRPY5GTZiowgCdmFgaAIypHBAg==</DigestValue>
      </Reference>
      <Reference URI="/xl/printerSettings/printerSettings3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9.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4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7.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48.bin?ContentType=application/vnd.openxmlformats-officedocument.spreadsheetml.printerSettings">
        <DigestMethod Algorithm="http://www.w3.org/2001/04/xmlenc#sha512"/>
        <DigestValue>WSwBT5szGEz7+uApIrFSYF1RSMzm+GL+UaTBnzpc7QSXTJtlhlm/d5gTPpk/A0kgsdNu3DdLZcSZjdZQnl1wCA==</DigestValue>
      </Reference>
      <Reference URI="/xl/printerSettings/printerSettings5.bin?ContentType=application/vnd.openxmlformats-officedocument.spreadsheetml.printerSettings">
        <DigestMethod Algorithm="http://www.w3.org/2001/04/xmlenc#sha512"/>
        <DigestValue>2qkwdvaAWy98RRb2PTzaHWlZRiwGZ6+/0GJj6OC6LMPT1OjEF2jm/NBBUs7J2cPF/JgGeyrsqbOVR0rHaForZg==</DigestValue>
      </Reference>
      <Reference URI="/xl/printerSettings/printerSettings6.bin?ContentType=application/vnd.openxmlformats-officedocument.spreadsheetml.printerSettings">
        <DigestMethod Algorithm="http://www.w3.org/2001/04/xmlenc#sha512"/>
        <DigestValue>0QWRNudX3ilU4+i7xGhL/f/8dz1pm8s4nFmIpLM7x3EEQczuumzYqI7jHKk+psL5GXcGFYp/llG68DG9TQQCeg==</DigestValue>
      </Reference>
      <Reference URI="/xl/printerSettings/printerSettings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8.bin?ContentType=application/vnd.openxmlformats-officedocument.spreadsheetml.printerSettings">
        <DigestMethod Algorithm="http://www.w3.org/2001/04/xmlenc#sha512"/>
        <DigestValue>r7Vn7vjddmEkBG1ylge1jnjDsaYAcZSKmLj4zfzZtuj89IkDmBZmVZvI7Isev8iTk81n9QMnl7OAi17bL78MgA==</DigestValue>
      </Reference>
      <Reference URI="/xl/printerSettings/printerSettings9.bin?ContentType=application/vnd.openxmlformats-officedocument.spreadsheetml.printerSettings">
        <DigestMethod Algorithm="http://www.w3.org/2001/04/xmlenc#sha512"/>
        <DigestValue>xqgyM31j9yLEKRfv0Tcwq74LL0DUYF46B8AXWwG6JjMc+8D24P0K8YAVa+imHubDUIm+Ll81w0DxDnF7KTmj1Q==</DigestValue>
      </Reference>
      <Reference URI="/xl/sharedStrings.xml?ContentType=application/vnd.openxmlformats-officedocument.spreadsheetml.sharedStrings+xml">
        <DigestMethod Algorithm="http://www.w3.org/2001/04/xmlenc#sha512"/>
        <DigestValue>Fh/h2Iv5ANaguq5s0azrOFMpKfJGPEko4rIEnGQUfHHfOOcBdtiB1VyIjHuGP4R8JNZLcE+YuuFzKA9py6JRZA==</DigestValue>
      </Reference>
      <Reference URI="/xl/styles.xml?ContentType=application/vnd.openxmlformats-officedocument.spreadsheetml.styles+xml">
        <DigestMethod Algorithm="http://www.w3.org/2001/04/xmlenc#sha512"/>
        <DigestValue>Boa8M8M9ElgU/avnwJ6idf8l1e5kRHWqEi3ZF2GXS8hx/C02YlovZOuHtQy3QxIU6yXmQn3HMnaQi0G9ALuOBg==</DigestValue>
      </Reference>
      <Reference URI="/xl/tables/table1.xml?ContentType=application/vnd.openxmlformats-officedocument.spreadsheetml.table+xml">
        <DigestMethod Algorithm="http://www.w3.org/2001/04/xmlenc#sha512"/>
        <DigestValue>7WB76ST5AJhmuA973lJkPZAM4G7gkVpH5xlJFoWt7mq5DTpFrSV3/yY7dFNdc/72NsHXqI3d9I+npN9BAGT1lg==</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workbook.xml?ContentType=application/vnd.openxmlformats-officedocument.spreadsheetml.sheet.main+xml">
        <DigestMethod Algorithm="http://www.w3.org/2001/04/xmlenc#sha512"/>
        <DigestValue>fWxqkTaNQBw3ZEAMfm8Qe+GClFhzDroh0oUjAM38bg7ew/DNMaPmaJHhiHCvi60hC7mzvMYpead4iT/1wG3wRQ==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YA6s3b12g6LwqP2SMjJyQSJgJucPiuBd/6zuGn5N5/Y2D77Y5nCrfgbgfT37gDglSHRWKpLUdTaW1CfBlLON5w==</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9Ybkyr4x1pgKK1vc/COgizxGpPm8MIooOax5BqI4Z0YrVw6BVYmzUcPStphcXDbnD/xYUk++j+pL9uE8vGKVpw==</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f+EmU15wY0uaGN3B3i6RbOg17LdjV9J91hrQYBzq0zwVbYePPIuxcaRH1N+Mv/6k3dIiJSvE+XkDUllpGkHhjQ==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Zk2ic4JqlIrKpgRkhaX4deVHHZJe/D3pGldOnJc7k6fu476R3FrEXRQSGOSciEMrgpzlbhfL0atfhpfluOK9Xw==</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uifXjk/ic7ohFQmCwNbBB6R11ocTSCI/Zn92wkFYJV6RTe4ZWFJRtCSHIXwgSTnywQrVlCQP0xdDkfKnqPeJjA==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63pjghEtEu3TGTmKnANXiFg6mMuuc5Wx7nDoMxVb7opmkQVO8nE2+41L3SStKIGjqVUfiRARzgpvkHKkRbnJlA==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ldJNpr55vekuMW9C28dWp20vium2DuB34P2KtJezXSvs4iRF6R0Tpt9YFZI9z8wtSPbzhy29r5Xb1yOm2WruPQ==</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qm7QXerGe8dxum7tsxWDi0ldHSbIgr/EmKWoMBwaAl/S0deV4QjMf5XSzQRbbeSvsinqDuxTINc9rehCGLejUg==</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n+vt7O2bzl6p9PlABx4M3ehjoNnoRRyj6Uvs7lzpgDe+auVvU2mPo7+Oe4BI/9b7ZKUN7780qCeU+WJsUOwDaw==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adJ5NmJCN5DjDtaR+7bc8HNdckrtoh3IvgCISN2X4hWpPsTZgFZaZiVTpi5hGKvdLCGO9RMXYdzVTRknYvG/+Q==</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cV161w1TzGgTEqiBxG/ScdXOayrWv5SIaqALNe4qB/StsaSMK1mgYX1iR2DrmmJB4Rswh6265/34+JncF/KfOg==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Yc9+cSXuaLLSUly0rpqlfqStlTZPi+NAZl2b68jypjO+ZroEtwzN2HRmhCg5UH0aZ+82pFU+IIfxV1QHH9M2aA==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CkEWEDSKVWuBo/rluGxfVGcMAm6EmOn+fZ6KoSAxyYzTvqyNBwZ8Z93s8Qg3F/Lr2/UzebRvZZrnnCN/Igcvdw==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whW5AVwf4h8pZsAONpFJMiedXuahJNZEN3Wow2ONl4mOMZWiY7JyN7CVQsu9eAJkAMB09d196aFSIR1i31CM8w==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9NRbHvsjSxs1Vk3sFiZmaE1cK6nCJVFAJ52Yd/gfY9+HTBm3/+UA+FAYWb8lrKOQ906gFnHI+WH+gL+ripBoMw==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UjBgjcACRgYcOB6qb7Bt1usGNsqW0RoetTMCLrsBcvpvIEcNOYMLK3dD6SkDxH0rgYhzfiNu9XFf4bCt3P0EdQ==</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XlZdzL++o2L/kUAEYo/MhWsEkaC6Q+blcUWBIZfnI8Jl/B5EiowUpRl0zAeKr1Es0Ibc4KMTnggm+wYcOVCMyQ==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9lTnkdl6b/1kasUg6tZn58QmZCYVb3glzFl2NxwrfAE3B4/DUAm+7/qNUSwv02m4dVjCRGAmxUKlWNozgdb1ww==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Dt8RMSH/y1/9d5G1fbWHT3TmMZzuVTXC5F2N1OfY3S+woDRTRW+UuP/xAWiWtamrz63/3W1yGE2MqMWyYpbang==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XkY3FqA913Tr4tBfI1D41XLeNaptphDyPlVNNid9DYycmuYluDKpZNKdQ1OgASrlYKhnmRPJaEzxRqR9jV4YmA==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YdopjdDrzsQ90/WCHbanmhZvJ3bJydvmoGyPoZzK9ilevSHSjW4leqjLLEZNw+DoPA6HxKOFlbq11ziWW9I2lA==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S5o8QSrKHNJjLYwVG4IXVBw0/mzxiv+k9gnBECV70+o1/lAiB2Gjr3OmEXRsjKVwJU+7DNKWlWdJvbQUEM5fkQ==</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/U58ptciGZFDJHK+m7bXHRvsVzTaSdSZiamSnpv6IzXyYJ2l1AQyAchY0jJ3IBxkZQ7C1MONxe8E5m4656lxAg==</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X8rtJOqvvRCKJ4Ag19tGWJ6sGM65PJWNnpn4eOSGTmae4YP5G5UZGNb9t0mBIlIzaCvxH+n27HfYT+NreBJkWQ==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1A0SE2C2CtqIbvEsW2DLwiD61RgXLhIVagTNjw3tKyut9GUf+uSVeBv+XPYRX0N9FlIcACKfIFRC3r/1AgS7cA==</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JODHSj+b6kq7HoNTYRaYIv/01x3BNMg9QvvpgODk1CTCVO4FMQmGNB7s0feW6CcV5O+Pl9VHbHI/03tTvZrdEA==</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QDsbYFf3dbDmhh1dHOl/bIgvw6WE1UWdIRkZFiNhK/44t0rzk4Z5eKLLd67k077rIqBj3ZmiTTdwM3rEkAfV2A==</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48/ZSoo5HjHkdNUt0CNvi9fgdRmOsVnKPItesPsYai2oqqH+3eLo+A2fhXe8c6v4EBvwITZEfKuB8vfY+01ROw==</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BBm9bDIFPLnHh4oYZpOPoLiOMCL2tu9P8ENLcegH1V+GLIQL2PA47rQtg+VTKUqM3vQ3xpsSVaTjB7dZ3g+2bg==</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LECnpEHMPloX8EI3vSPQzSFsZneizWhkL0PutCz7xg48hiAgfscfRyYWUPqPUG81QcO2zygFGmTITo0HTNa2vw==</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9NmoxuOeOzqHAw/jfYDjmekyguzC9/0sEbiFd4oagIptglGYUmGaE9etfQxfedtqMRG9Pjqxnc0usgV783MwFg==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arl+4hb7t7zjf19Ut5+oD3nGkGU/ShLgFdEvEDI91aSebVRkezF8gpqQ1UGRJTx/N1O+d5Je+nR8mUTGz8D3BA==</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xgMRXQ2VyGDCIR6qkh1q/Fcl2245b6MRfDsMn9gSSSSrHHcIPj4LNSd2D51IpoV14jb/EzZ5M7sWuZKPj3uHjQ==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DaCDO7E+/skSn4a0lNyeBkDeWFhjeLRSUw0yMsTh6lYoBn9Wm5m858fa1C/mlt6vtgVF8qOJuRnXm/1F/CKLMA==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qQoFRY4Y5FQvB6V8XfRp7pElpSefE2M+rAWkqPYBTUTSLZzvWAcu+ZxETbRIa7Q/z/sMlMFNGXuC62WjbLc/DQ==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Ey2oO84viJKHCNQRN2cpEkGhAK9IbHP8eptJ4IvnARg0VyEkct4G/f1Q8n4ai3Vi1ezg0rymbuHbKwu0NnBDHA==</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2qE39Edf3hnf78xrFjOC+0d4ORbQVXNnfaswe9aXcck6dqWTT3ufXGZUeML1DoD+L8m3ObdNILQnXwilESzmWw==</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bvJV2Up7vSh8/B8HZ/JW0GndDvv2FPo5JPqRN/vpyoBCifBmkNL6RlIvPfqi7c1Y0UtAwn2rrO549522NJxpmQ==</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WCktpEs4SLxOggg+kcLdkhS8oTyqjffTxkMTfi6ihgmVie5I/Y1OiaBxfqtyujSDjrDX78vdpGNEQY/KM4ycHg==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fSGlcEKjwo91F8wsNYq6D9d/Ujen8WGrs3QZX6KQlETjZqTAkK7+mc1wjs4tlIUNxs8DI+UjIE8wyOPy7+O/4A==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uILDIbVCqExOe3uwCkXk0rv2CLv9Q8siltlXDeUDAGbiArZYUZEbMqwG/hyEH+AbsMCPyOLJynEn9emt6utRLA==</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HIOaA2itWuKz+7cXN41rKXdUE4IRxIIyN8dSaAomodpuSbAsU+CcILlYCGdjySaI7srisb0w2alxoqhiwerHbg==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rzXktNg2QRML1LsrXHrRWl+1VHfxlb2RpSZ7FDYvklJNS2hXKOmXBqKBjnqWO3ceFSZ36iUQ1ITiziROGSyp7g==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prDtGDOJFPCMF7sPPEaUD9NDrOvLBTpR7BRYSbcx490NUqgoW+s0aW65uF2tnByvmW1nO1B5IPEZh+ZR2xqkeg==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Ok+hmaj1oxprdIsPu25RHLc+LIR1Rp2Auzf7WBnIKy0n4UxWbDkB014u7pAYZUYFEbdX/U6DVmwKWCXlHwNuLw==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mX+CkqySKdu7HACsNUnnow6veXW2waYtGMIwBGKN17VWPc02BJ6h19hgV0FeMOgHfA9XSsj5zOkDo2kr9wFrqw==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wTouPtHehM3ZF/MwMkfEL67nXGMxkUrlo0+MGQA1gmXBG7JW5ygslIK6bQHlxBoWPsThrLxfsnZJCJ0JUtZFCA==</DigestValue>
      </Reference>
      <Reference URI="/xl/worksheets/sheet1.xml?ContentType=application/vnd.openxmlformats-officedocument.spreadsheetml.worksheet+xml">
        <DigestMethod Algorithm="http://www.w3.org/2001/04/xmlenc#sha512"/>
        <DigestValue>tPZbWrNW+1JAzekacEU9RJKY7ONrH5stIUtxH93whPMAerSlj2iCgePKDlYi7cNWKzzdrunzWdR7l+pppSG3hA==</DigestValue>
      </Reference>
      <Reference URI="/xl/worksheets/sheet10.xml?ContentType=application/vnd.openxmlformats-officedocument.spreadsheetml.worksheet+xml">
        <DigestMethod Algorithm="http://www.w3.org/2001/04/xmlenc#sha512"/>
        <DigestValue>F7HE3xKTL3pFJhQc3iR7clgBsmk5J3b4VJtxpC/tlF03Wr1WKysRAMXHkjaHpJrml3sOeZhR/Pc49e7WlOMR6g==</DigestValue>
      </Reference>
      <Reference URI="/xl/worksheets/sheet11.xml?ContentType=application/vnd.openxmlformats-officedocument.spreadsheetml.worksheet+xml">
        <DigestMethod Algorithm="http://www.w3.org/2001/04/xmlenc#sha512"/>
        <DigestValue>5xTvssH9UO4yzrzJiSWhISKiUnXQ7pKr2OBtdHzDhmeBS37AmFbGeGS51ZIiAtMOAvV2H9W53SiDFnSpCkWGOg==</DigestValue>
      </Reference>
      <Reference URI="/xl/worksheets/sheet12.xml?ContentType=application/vnd.openxmlformats-officedocument.spreadsheetml.worksheet+xml">
        <DigestMethod Algorithm="http://www.w3.org/2001/04/xmlenc#sha512"/>
        <DigestValue>7viwc0OpgUjPuYECGuLvgur6sjr7Ojn0oVYUizV6UYFMBpS4Rx6fhOFzH7KaQBXMQgt5fqgHi6Wt6fEFUHs/ZA==</DigestValue>
      </Reference>
      <Reference URI="/xl/worksheets/sheet13.xml?ContentType=application/vnd.openxmlformats-officedocument.spreadsheetml.worksheet+xml">
        <DigestMethod Algorithm="http://www.w3.org/2001/04/xmlenc#sha512"/>
        <DigestValue>aEzjOEjvr1/cwctfxgMR9cIYbbpLELNrZedH2j/kG92iy4E/fejHW5oGFcSZ4EG/egZtZABZRmpdIZtPAUYhfg==</DigestValue>
      </Reference>
      <Reference URI="/xl/worksheets/sheet14.xml?ContentType=application/vnd.openxmlformats-officedocument.spreadsheetml.worksheet+xml">
        <DigestMethod Algorithm="http://www.w3.org/2001/04/xmlenc#sha512"/>
        <DigestValue>WTJ3etJLeE1f4YUMtSylMTgNznhdo0eeq9DOR5bbEQ7Wkpu8XnoenlDHoYdkgYh2wP7KoZMyMAMeSwXVkTJZmA==</DigestValue>
      </Reference>
      <Reference URI="/xl/worksheets/sheet15.xml?ContentType=application/vnd.openxmlformats-officedocument.spreadsheetml.worksheet+xml">
        <DigestMethod Algorithm="http://www.w3.org/2001/04/xmlenc#sha512"/>
        <DigestValue>NG5Z6tAS/nFuQG6cBXNryDBEWQhLOrL5xjh7EqpOyqL0wu/ayMEHctkX2on7upZMvdWZGaQO5n7/NhqWwcjylw==</DigestValue>
      </Reference>
      <Reference URI="/xl/worksheets/sheet16.xml?ContentType=application/vnd.openxmlformats-officedocument.spreadsheetml.worksheet+xml">
        <DigestMethod Algorithm="http://www.w3.org/2001/04/xmlenc#sha512"/>
        <DigestValue>8hUr/02fhrUsLHZSrnSgASpYdz1ShuBGbzupu3z1xE2Xx8laopXwitsTMlqHfY1LSoByay8bZDJU/0L2pKhOXQ==</DigestValue>
      </Reference>
      <Reference URI="/xl/worksheets/sheet17.xml?ContentType=application/vnd.openxmlformats-officedocument.spreadsheetml.worksheet+xml">
        <DigestMethod Algorithm="http://www.w3.org/2001/04/xmlenc#sha512"/>
        <DigestValue>pINfOK30WeWd4A3zOMBrPSGZKcq+XCMEII2xI1OT9Q+c24MWZC/GfGbMGR8c4ST4nE6XlWjdj5IgxirpgsBYWA==</DigestValue>
      </Reference>
      <Reference URI="/xl/worksheets/sheet18.xml?ContentType=application/vnd.openxmlformats-officedocument.spreadsheetml.worksheet+xml">
        <DigestMethod Algorithm="http://www.w3.org/2001/04/xmlenc#sha512"/>
        <DigestValue>u3pgqQ14WYdDTrHbw8j1TuTMa1JWoR+b0dmCPJqpXG8t6KvqGTVRf4BgPM+Ul2gTsdQT7M4HMfUA9L8CliGjiQ==</DigestValue>
      </Reference>
      <Reference URI="/xl/worksheets/sheet19.xml?ContentType=application/vnd.openxmlformats-officedocument.spreadsheetml.worksheet+xml">
        <DigestMethod Algorithm="http://www.w3.org/2001/04/xmlenc#sha512"/>
        <DigestValue>mLiHpZHvUBbOOXisKpGiwysm5zIbKpBAoZ15q74mk7hvLe4iuU1Rp/KQvXwXtWlki4ojIuwKbq1RrCeLkNd/Xg==</DigestValue>
      </Reference>
      <Reference URI="/xl/worksheets/sheet2.xml?ContentType=application/vnd.openxmlformats-officedocument.spreadsheetml.worksheet+xml">
        <DigestMethod Algorithm="http://www.w3.org/2001/04/xmlenc#sha512"/>
        <DigestValue>Zl7GCHQpdMxsYmjR1a3Frv85mK1YbPNTj1cuPuFnjBk/LbD/7gLcWWUfOpnBZhjq7+Gjzqb+iOAZcAqbUisQqQ==</DigestValue>
      </Reference>
      <Reference URI="/xl/worksheets/sheet20.xml?ContentType=application/vnd.openxmlformats-officedocument.spreadsheetml.worksheet+xml">
        <DigestMethod Algorithm="http://www.w3.org/2001/04/xmlenc#sha512"/>
        <DigestValue>HFyKS1hDdM3ScVBqiCN7rD58fKWdgnln+Wq+wFFptCo67LRppUxFTu+yeNZQn4t11d/CBYy8nteynv0w8mfkbw==</DigestValue>
      </Reference>
      <Reference URI="/xl/worksheets/sheet21.xml?ContentType=application/vnd.openxmlformats-officedocument.spreadsheetml.worksheet+xml">
        <DigestMethod Algorithm="http://www.w3.org/2001/04/xmlenc#sha512"/>
        <DigestValue>ECZsGApwTcSoVhu28XaHRLDp7sj4LxOuTj7CleATgXreyg/5YbIhPxmA2M0KXZrxg3NGMSm4Q5J79EZK/846QA==</DigestValue>
      </Reference>
      <Reference URI="/xl/worksheets/sheet22.xml?ContentType=application/vnd.openxmlformats-officedocument.spreadsheetml.worksheet+xml">
        <DigestMethod Algorithm="http://www.w3.org/2001/04/xmlenc#sha512"/>
        <DigestValue>y1nWfuUdS7kVTDB5UAroCH3Eg7okIxFKZlJAM2Csa9dIyo3xVbadjigw60A81U07PIF11t9NxMtpOEM3GW1ygw==</DigestValue>
      </Reference>
      <Reference URI="/xl/worksheets/sheet23.xml?ContentType=application/vnd.openxmlformats-officedocument.spreadsheetml.worksheet+xml">
        <DigestMethod Algorithm="http://www.w3.org/2001/04/xmlenc#sha512"/>
        <DigestValue>eg6GXVg7OirfoqvNmPKdDKRFN16LkfGbp+Mw5OvJ6XF/RjO2Z9DCkQOwwGs0Powt67LB1O5pOGDm8FXzc7wUBg==</DigestValue>
      </Reference>
      <Reference URI="/xl/worksheets/sheet24.xml?ContentType=application/vnd.openxmlformats-officedocument.spreadsheetml.worksheet+xml">
        <DigestMethod Algorithm="http://www.w3.org/2001/04/xmlenc#sha512"/>
        <DigestValue>K59TtL4YouFxPSTmSfOiGEr+/U0zSX0fJvmVbhJ1/0Cjrjey381jDg8nHJmH7UoOvodO7ziAfo0nQNKdDCKbEg==</DigestValue>
      </Reference>
      <Reference URI="/xl/worksheets/sheet25.xml?ContentType=application/vnd.openxmlformats-officedocument.spreadsheetml.worksheet+xml">
        <DigestMethod Algorithm="http://www.w3.org/2001/04/xmlenc#sha512"/>
        <DigestValue>h0H4xml1apHrXZX03SXAQLTckPj+qUNu8KYuD+lpIxcvaPUgJTJHgFG/WM8P+g2mg/q9V4u8nrya6X14P+XQgw==</DigestValue>
      </Reference>
      <Reference URI="/xl/worksheets/sheet26.xml?ContentType=application/vnd.openxmlformats-officedocument.spreadsheetml.worksheet+xml">
        <DigestMethod Algorithm="http://www.w3.org/2001/04/xmlenc#sha512"/>
        <DigestValue>YK8d/Wirb5y/U0ccZRo1DLva30zM8RgHzsh8NdEAhrCLBIxzw4KEkC9FdIGIQshHV1GJaRl8SUPnUlanlZHBBA==</DigestValue>
      </Reference>
      <Reference URI="/xl/worksheets/sheet27.xml?ContentType=application/vnd.openxmlformats-officedocument.spreadsheetml.worksheet+xml">
        <DigestMethod Algorithm="http://www.w3.org/2001/04/xmlenc#sha512"/>
        <DigestValue>XewD8fdu2oW4QWWQTHr0CLgcurwqYwLbTwrBJzc0U55462ffL6b/fpl+e3peCteqT08P947TRo+jV48V6kENVw==</DigestValue>
      </Reference>
      <Reference URI="/xl/worksheets/sheet28.xml?ContentType=application/vnd.openxmlformats-officedocument.spreadsheetml.worksheet+xml">
        <DigestMethod Algorithm="http://www.w3.org/2001/04/xmlenc#sha512"/>
        <DigestValue>ZUey+b0Xy598RG0Oi43avECMjpwKBZ2Jbp4+ezZSlGmziAE7tDCJSQSD6sS3TFQ4GOo7h9H2rfAzl4pnUvESNw==</DigestValue>
      </Reference>
      <Reference URI="/xl/worksheets/sheet29.xml?ContentType=application/vnd.openxmlformats-officedocument.spreadsheetml.worksheet+xml">
        <DigestMethod Algorithm="http://www.w3.org/2001/04/xmlenc#sha512"/>
        <DigestValue>ssYuK3dItw8IikOEt2TTYW/sh0bxI7MW9ry3X6hzGBrEJYcTEvu4xI6jGTaJSy/4K6ficAXdTWpQiXoNg+DgTQ==</DigestValue>
      </Reference>
      <Reference URI="/xl/worksheets/sheet3.xml?ContentType=application/vnd.openxmlformats-officedocument.spreadsheetml.worksheet+xml">
        <DigestMethod Algorithm="http://www.w3.org/2001/04/xmlenc#sha512"/>
        <DigestValue>UcFsDA6Gcy7Ds2OSlH81gMLZH/LZ1zM+MbZQBEL6X89Oqdk1+cLWlt386667uNxcCGxjUJkuIlQu99AQzuJtgw==</DigestValue>
      </Reference>
      <Reference URI="/xl/worksheets/sheet30.xml?ContentType=application/vnd.openxmlformats-officedocument.spreadsheetml.worksheet+xml">
        <DigestMethod Algorithm="http://www.w3.org/2001/04/xmlenc#sha512"/>
        <DigestValue>QbLNBx+2VNXc4aLVXVwqGcWwiakoL98SfBXyV+O8AXtH13Oq/Zp1623CaS8or188RXAtF2Qp63evkjl3hW9b6Q==</DigestValue>
      </Reference>
      <Reference URI="/xl/worksheets/sheet31.xml?ContentType=application/vnd.openxmlformats-officedocument.spreadsheetml.worksheet+xml">
        <DigestMethod Algorithm="http://www.w3.org/2001/04/xmlenc#sha512"/>
        <DigestValue>rVkcS9h+jzh3+vtllIBq3Gd4ef6Vpn30hpyktyxjNper+L6MV/YlVRvOsRwuA+iuxFySWyuNxj3Ub+kFxFKqHw==</DigestValue>
      </Reference>
      <Reference URI="/xl/worksheets/sheet32.xml?ContentType=application/vnd.openxmlformats-officedocument.spreadsheetml.worksheet+xml">
        <DigestMethod Algorithm="http://www.w3.org/2001/04/xmlenc#sha512"/>
        <DigestValue>PbWpjTiro5VPELE7a42rVd5u3FN0h66nf5mvdZ+hINQN4P8PXrv0m2SEfW5KDE/3CkO0OJdLDTx9jMdrDXQWtA==</DigestValue>
      </Reference>
      <Reference URI="/xl/worksheets/sheet33.xml?ContentType=application/vnd.openxmlformats-officedocument.spreadsheetml.worksheet+xml">
        <DigestMethod Algorithm="http://www.w3.org/2001/04/xmlenc#sha512"/>
        <DigestValue>3gs36IdEZaUkq6+uWHIP8R7utN5ovSsYvyNJGvumqt369+vP1//5SA5PCD6T7NqIzOHkNyN9xs9aBRE8jZwisQ==</DigestValue>
      </Reference>
      <Reference URI="/xl/worksheets/sheet34.xml?ContentType=application/vnd.openxmlformats-officedocument.spreadsheetml.worksheet+xml">
        <DigestMethod Algorithm="http://www.w3.org/2001/04/xmlenc#sha512"/>
        <DigestValue>4br7ojiJ1LVGwavanxKXVIm/w3amH9HbMJRvpCehdkYeV1SHfbGajXvTBgL84EvNPcZ/MLyA9qeXVhpYDCX4Ww==</DigestValue>
      </Reference>
      <Reference URI="/xl/worksheets/sheet35.xml?ContentType=application/vnd.openxmlformats-officedocument.spreadsheetml.worksheet+xml">
        <DigestMethod Algorithm="http://www.w3.org/2001/04/xmlenc#sha512"/>
        <DigestValue>x7Euzxa7PMKW3I83RvGdzjldaF9BO4d7CEId2/frJnglX+POvLi2qZPQOcJPJYDdWKVopDyu97Dr1gGjEpWdhg==</DigestValue>
      </Reference>
      <Reference URI="/xl/worksheets/sheet36.xml?ContentType=application/vnd.openxmlformats-officedocument.spreadsheetml.worksheet+xml">
        <DigestMethod Algorithm="http://www.w3.org/2001/04/xmlenc#sha512"/>
        <DigestValue>qmWvpbiPaBTXLa1qbDI3taxWl9Sw6HbN2inHny1laTUmdDChzU4aAGgnjmjubP+bC6H4lvBmwuO1vCFoCaMl1Q==</DigestValue>
      </Reference>
      <Reference URI="/xl/worksheets/sheet37.xml?ContentType=application/vnd.openxmlformats-officedocument.spreadsheetml.worksheet+xml">
        <DigestMethod Algorithm="http://www.w3.org/2001/04/xmlenc#sha512"/>
        <DigestValue>rIwLm+OuR+kp2pvCKAR3jlX9OxlhsPJBfbsMkWl93AJVgz3Un75QEJqf5UYoKhSwNfrVu+1E17expwa+wkeU2Q==</DigestValue>
      </Reference>
      <Reference URI="/xl/worksheets/sheet38.xml?ContentType=application/vnd.openxmlformats-officedocument.spreadsheetml.worksheet+xml">
        <DigestMethod Algorithm="http://www.w3.org/2001/04/xmlenc#sha512"/>
        <DigestValue>6tOfk6zD4Jpy2czYaGni6gDKLUkc/ubBjVMTGRnAvt+vz29Y27a4gfpgz3CfAIF0UzeDB0ckb+Uto5Pnh9DI2A==</DigestValue>
      </Reference>
      <Reference URI="/xl/worksheets/sheet39.xml?ContentType=application/vnd.openxmlformats-officedocument.spreadsheetml.worksheet+xml">
        <DigestMethod Algorithm="http://www.w3.org/2001/04/xmlenc#sha512"/>
        <DigestValue>5riB2+9h9eWpwoZ0+js5QBOI9+qhnK5AZNIWOGS3oZRsvk0cNkPo8R9EhemySMdt0INpNXFB/Qp0F19dJF8V4A==</DigestValue>
      </Reference>
      <Reference URI="/xl/worksheets/sheet4.xml?ContentType=application/vnd.openxmlformats-officedocument.spreadsheetml.worksheet+xml">
        <DigestMethod Algorithm="http://www.w3.org/2001/04/xmlenc#sha512"/>
        <DigestValue>itUdtVXq0iK2GcEJk3nMNosyqutKHTEPGeQZpvpMfpM4Us4CHHFPutAvEil7nKjvid3eKcoOIfkg+laEfQtUYw==</DigestValue>
      </Reference>
      <Reference URI="/xl/worksheets/sheet40.xml?ContentType=application/vnd.openxmlformats-officedocument.spreadsheetml.worksheet+xml">
        <DigestMethod Algorithm="http://www.w3.org/2001/04/xmlenc#sha512"/>
        <DigestValue>r/NgCta1p2pOiQ/+mwHsm4cmpqhkCnP3v+zEo2x8boFcivwpDrhXfWbb63qMbxNmLktA2a3igTDqcnuSLlsxKw==</DigestValue>
      </Reference>
      <Reference URI="/xl/worksheets/sheet41.xml?ContentType=application/vnd.openxmlformats-officedocument.spreadsheetml.worksheet+xml">
        <DigestMethod Algorithm="http://www.w3.org/2001/04/xmlenc#sha512"/>
        <DigestValue>TL1+H+2lAjfUD5Cwuc5ln95BoFPTqlJVlCGM+/cdkBXf88TR41wfWyduzbTofssASZtaRrLi71HFmHPXvA1mLQ==</DigestValue>
      </Reference>
      <Reference URI="/xl/worksheets/sheet42.xml?ContentType=application/vnd.openxmlformats-officedocument.spreadsheetml.worksheet+xml">
        <DigestMethod Algorithm="http://www.w3.org/2001/04/xmlenc#sha512"/>
        <DigestValue>TNPf093ZA762vm9mEXwZR3nsXmQ6bcXnCEHzCPZ5SSzpYfEGuZ/zwE0VEY0GvJrgvhB2oQxw4pebS3XVGz3W4g==</DigestValue>
      </Reference>
      <Reference URI="/xl/worksheets/sheet43.xml?ContentType=application/vnd.openxmlformats-officedocument.spreadsheetml.worksheet+xml">
        <DigestMethod Algorithm="http://www.w3.org/2001/04/xmlenc#sha512"/>
        <DigestValue>f0xBlnljAUCXT+1IZz7lEfhrCLxaD+eR1iFQOUFiNXH8i61WnrHKX4+MdE1SR5zv5gZF/M1Yph2QqQ9jBQNg5A==</DigestValue>
      </Reference>
      <Reference URI="/xl/worksheets/sheet44.xml?ContentType=application/vnd.openxmlformats-officedocument.spreadsheetml.worksheet+xml">
        <DigestMethod Algorithm="http://www.w3.org/2001/04/xmlenc#sha512"/>
        <DigestValue>eBBHg8EdBqoocbJnseZEHI7Oo0hX116627PcIbIzrilM4nufokJBFKAkuh8tCcHDcUjjT0DJw2uPUHdzsbCQsw==</DigestValue>
      </Reference>
      <Reference URI="/xl/worksheets/sheet45.xml?ContentType=application/vnd.openxmlformats-officedocument.spreadsheetml.worksheet+xml">
        <DigestMethod Algorithm="http://www.w3.org/2001/04/xmlenc#sha512"/>
        <DigestValue>zr5uavwMRGdYLKfv2IXZ9shJbWKd4PFxDHt2LL13Y5ksGQajNs32bgJdfp8SQidEK3OPDFIKJSkM0rFl5wT4+g==</DigestValue>
      </Reference>
      <Reference URI="/xl/worksheets/sheet46.xml?ContentType=application/vnd.openxmlformats-officedocument.spreadsheetml.worksheet+xml">
        <DigestMethod Algorithm="http://www.w3.org/2001/04/xmlenc#sha512"/>
        <DigestValue>Yfu+X28zQMrrrRYfvWg3K5q0lfBtLNbwJdhOHnAQYSZDx/Xn4u2E/pRfRdO5L60Q6CTwfhxf6NybbBYrVQNSCg==</DigestValue>
      </Reference>
      <Reference URI="/xl/worksheets/sheet47.xml?ContentType=application/vnd.openxmlformats-officedocument.spreadsheetml.worksheet+xml">
        <DigestMethod Algorithm="http://www.w3.org/2001/04/xmlenc#sha512"/>
        <DigestValue>DJuqSzvwN2hxRO8sTdcy9OijZF7o8VMw0aS5M4kI02EQxr2Z92WwheuPSDnLe0s7uUCYeuFn+VfwiJ7J9dpU6w==</DigestValue>
      </Reference>
      <Reference URI="/xl/worksheets/sheet48.xml?ContentType=application/vnd.openxmlformats-officedocument.spreadsheetml.worksheet+xml">
        <DigestMethod Algorithm="http://www.w3.org/2001/04/xmlenc#sha512"/>
        <DigestValue>AaCThznhgT1TDIM32bxjkt0NQDxmOjF4tXZ3TyUu4c6J0PDv6uzqkQr1nqqSwAbE9Aasf13F+VMSAH0lDkdBjg==</DigestValue>
      </Reference>
      <Reference URI="/xl/worksheets/sheet49.xml?ContentType=application/vnd.openxmlformats-officedocument.spreadsheetml.worksheet+xml">
        <DigestMethod Algorithm="http://www.w3.org/2001/04/xmlenc#sha512"/>
        <DigestValue>yKGSbrmlPi2EDfrKxXp5vozq3DE8I4dRqKLq2H/T9OISOq6xE1VEhujBK1PK1TNtC9VTZ2BLbrRljeYvkOyu5g==</DigestValue>
      </Reference>
      <Reference URI="/xl/worksheets/sheet5.xml?ContentType=application/vnd.openxmlformats-officedocument.spreadsheetml.worksheet+xml">
        <DigestMethod Algorithm="http://www.w3.org/2001/04/xmlenc#sha512"/>
        <DigestValue>V9gbfcYJ8++IxeEoenBCdslPyGpsQyjbY96RlMf7AhkEQQNUd28ByaumBrprW9mubAae9/IeUpZiIAf/gNcBwA==</DigestValue>
      </Reference>
      <Reference URI="/xl/worksheets/sheet6.xml?ContentType=application/vnd.openxmlformats-officedocument.spreadsheetml.worksheet+xml">
        <DigestMethod Algorithm="http://www.w3.org/2001/04/xmlenc#sha512"/>
        <DigestValue>0Xkno5jA9jXfntLGQKyApSY1XmMgaVTpwgkpXIbthWZvHSLrtr4e9AGmCRLB0W9IJz+XcyC80W0YY+BY/lPSgg==</DigestValue>
      </Reference>
      <Reference URI="/xl/worksheets/sheet7.xml?ContentType=application/vnd.openxmlformats-officedocument.spreadsheetml.worksheet+xml">
        <DigestMethod Algorithm="http://www.w3.org/2001/04/xmlenc#sha512"/>
        <DigestValue>UyQrcJyjsE6PRT9xWIoAVAqQVAm2Xf+yNv4Pk84yYZZf45CUhSL9UePWFE8GUctq7JUz6sXIN2Q58WZxB6F3yQ==</DigestValue>
      </Reference>
      <Reference URI="/xl/worksheets/sheet8.xml?ContentType=application/vnd.openxmlformats-officedocument.spreadsheetml.worksheet+xml">
        <DigestMethod Algorithm="http://www.w3.org/2001/04/xmlenc#sha512"/>
        <DigestValue>2sx3PJ31KttWB4tXMurlE9ycFDSpA/uFgbycDJkwwuuMms+mnVDEskstpwa4Sswv4MCRUrfe/0JM4ON2L2BnZg==</DigestValue>
      </Reference>
      <Reference URI="/xl/worksheets/sheet9.xml?ContentType=application/vnd.openxmlformats-officedocument.spreadsheetml.worksheet+xml">
        <DigestMethod Algorithm="http://www.w3.org/2001/04/xmlenc#sha512"/>
        <DigestValue>kwg+TmzhLvPb8SOQtLbnSvwf+91fTbQuqw60imHOubo4Tv/FO13isyJdS5JESsKeTIBCK7vBhdvMSv0mOOZkng==</DigestValue>
      </Reference>
    </Manifest>
    <SignatureProperties>
      <SignatureProperty Id="idSignatureTime" Target="#idPackageSignature">
        <mdssi:SignatureTime xmlns:mdssi="http://schemas.openxmlformats.org/package/2006/digital-signature">
          <mdssi:Format>YYYY-MM-DDThh:mm:ssTZD</mdssi:Format>
          <mdssi:Value>2025-04-30T15:53:56Z</mdssi:Value>
        </mdssi:SignatureTime>
      </SignatureProperty>
    </SignatureProperties>
  </Object>
  <Object Id="idOfficeObject">
    <SignatureProperties>
      <SignatureProperty Id="idOfficeV1Details" Target="#idPackageSignature">
        <SignatureInfoV1 xmlns="http://schemas.microsoft.com/office/2006/digsig">
          <SetupID>{2C8B3D50-DE3B-4F42-BDED-59C972C8558F}</SetupID>
          <SignatureText>CARLOS MONTANARO</SignatureText>
          <SignatureImage/>
          <SignatureComments/>
          <WindowsVersion>10.0</WindowsVersion>
          <OfficeVersion>16.0.18623/26</OfficeVersion>
          <ApplicationVersion>16.0.18623</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2025-04-30T15:53:56Z</xd:SigningTime>
          <xd:SigningCertificate>
            <xd:Cert>
              <xd:CertDigest>
                <DigestMethod Algorithm="http://www.w3.org/2001/04/xmlenc#sha512"/>
                <DigestValue>XE4OcHwMMxIMu7Qz3NF3jpA/DEvTJ80YfYohLbY18474IPm19kOALNWTwbFDXy36LRccCvpiEaZJzo9p9skYKQ==</DigestValue>
              </xd:CertDigest>
              <xd:IssuerSerial>
                <X509IssuerName>SERIALNUMBER=RUC80080610-7, CN=CODE100 S.A., OU=Prestador Cualificado de Servicios de Confianza, O=ICPP, C=PY</X509IssuerName>
                <X509SerialNumber>116817198133223213358136808877174485743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MBAACfAAAAAAAAAAAAAADMFwAAOwsAACBFTUYAAAEAXBoAAJ0AAAAGAAAAAAAAAAAAAAAAAAAAgAcAADgEAABYAQAAwgAAAAAAAAAAAAAAAAAAAMA/BQDQ9QIACgAAABAAAAAAAAAAAAAAAEsAAAAQAAAAAAAAAAUAAAAeAAAAGAAAAAAAAAAAAAAAVAEAAKAAAAAnAAAAGAAAAAEAAAAAAAAAAAAAAAAAAAAlAAAADAAAAAEAAABMAAAAZAAAAAAAAAAAAAAAUwEAAJ8AAAAAAAAAAAAAAFQ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TAQAAnwAAAAAAAAAAAAAAVAEAAKAAAAAhAPAAAAAAAAAAAAAAAIA/AAAAAAAAAAAAAIA/AAAAAAAAAAAAAAAAAAAAAAAAAAAAAAAAAAAAAAAAAAAlAAAADAAAAAAAAIAoAAAADAAAAAEAAAAnAAAAGAAAAAEAAAAAAAAA8PDwAAAAAAAlAAAADAAAAAEAAABMAAAAZAAAAAAAAAAAAAAAUwEAAJ8AAAAAAAAAAAAAAFQBAACgAAAAIQDwAAAAAAAAAAAAAACAPwAAAAAAAAAAAACAPwAAAAAAAAAAAAAAAAAAAAAAAAAAAAAAAAAAAAAAAAAAJQAAAAwAAAAAAACAKAAAAAwAAAABAAAAJwAAABgAAAABAAAAAAAAAPDw8AAAAAAAJQAAAAwAAAABAAAATAAAAGQAAAAAAAAAAAAAAFMBAACfAAAAAAAAAAAAAABUAQAAoAAAACEA8AAAAAAAAAAAAAAAgD8AAAAAAAAAAAAAgD8AAAAAAAAAAAAAAAAAAAAAAAAAAAAAAAAAAAAAAAAAACUAAAAMAAAAAAAAgCgAAAAMAAAAAQAAACcAAAAYAAAAAQAAAAAAAADw8PAAAAAAACUAAAAMAAAAAQAAAEwAAABkAAAAAAAAAAAAAABTAQAAnwAAAAAAAAAAAAAAVAEAAKAAAAAhAPAAAAAAAAAAAAAAAIA/AAAAAAAAAAAAAIA/AAAAAAAAAAAAAAAAAAAAAAAAAAAAAAAAAAAAAAAAAAAlAAAADAAAAAAAAIAoAAAADAAAAAEAAAAnAAAAGAAAAAEAAAAAAAAA////AAAAAAAlAAAADAAAAAEAAABMAAAAZAAAAAAAAAAAAAAAUwEAAJ8AAAAAAAAAAAAAAFQBAACgAAAAIQDwAAAAAAAAAAAAAACAPwAAAAAAAAAAAACAPwAAAAAAAAAAAAAAAAAAAAAAAAAAAAAAAAAAAAAAAAAAJQAAAAwAAAAAAACAKAAAAAwAAAABAAAAJwAAABgAAAABAAAAAAAAAP///wAAAAAAJQAAAAwAAAABAAAATAAAAGQAAAAAAAAAAAAAAFMBAACfAAAAAAAAAAAAAABU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AAAAABIAAAAMAAAAAQAAABYAAAAMAAAACAAAAFQAAABUAAAADAAAADcAAAAgAAAAWgAAAAEAAABVVY9BJrSPQQwAAABbAAAAAQAAAEwAAAAEAAAACwAAADcAAAAiAAAAWwAAAFAAAABYAAAAFQAAABYAAAAMAAAAA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P///wAAAAAAJQAAAAwAAAADAAAATAAAAGQAAAAwAAAAIAAAADQBAABaAAAAMAAAACAAAAAFAQAAOwAAACEA8AAAAAAAAAAAAAAAgD8AAAAAAAAAAAAAgD8AAAAAAAAAAAAAAAAAAAAAAAAAAAAAAAAAAAAAAAAAACUAAAAMAAAAAAAAgCgAAAAMAAAAAwAAACcAAAAYAAAAAwAAAAAAAAD///8AAAAAACUAAAAMAAAAAwAAAEwAAABkAAAAMAAAACAAAAA0AQAAVgAAADAAAAAgAAAABQEAADcAAAAhAPAAAAAAAAAAAAAAAIA/AAAAAAAAAAAAAIA/AAAAAAAAAAAAAAAAAAAAAAAAAAAAAAAAAAAAAAAAAAAlAAAADAAAAAAAAIAoAAAADAAAAAMAAAAnAAAAGAAAAAMAAAAAAAAA////AAAAAAAlAAAADAAAAAMAAABMAAAAZAAAADAAAAA7AAAA/AAAAFYAAAAwAAAAOwAAAM0AAAAcAAAAIQDwAAAAAAAAAAAAAACAPwAAAAAAAAAAAACAPwAAAAAAAAAAAAAAAAAAAAAAAAAAAAAAAAAAAAAAAAAAJQAAAAwAAAAAAACAKAAAAAwAAAADAAAAUgAAAHABAAAD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eAAAAGAAAADAAAAA7AAAA/QAAAFcAAAAlAAAADAAAAAMAAABUAAAArAAAADEAAAA7AAAA+wAAAFYAAAABAAAAVVWPQSa0j0ExAAAAOwAAABAAAABMAAAAAAAAAAAAAAAAAAAA//////////9sAAAAQwBBAFIATABPAFMAIABNAE8ATgBUAEEATgBBAFIATwAMAAAADQAAAAwAAAAJAAAADwAAAAsAAAAFAAAAEgAAAA8AAAAPAAAACgAAAA0AAAAPAAAADQAAAAwAAAAPAAAASwAAAEAAAAAwAAAABQAAACAAAAABAAAAAQAAABAAAAAAAAAAAAAAAFQBAACgAAAAAAAAAAAAAABUAQAAoAAAACUAAAAMAAAAAgAAACcAAAAYAAAABAAAAAAAAAD///8AAAAAACUAAAAMAAAABAAAAEwAAABkAAAAAAAAAGEAAABTAQAAmwAAAAAAAABhAAAAVAEAADsAAAAhAPAAAAAAAAAAAAAAAIA/AAAAAAAAAAAAAIA/AAAAAAAAAAAAAAAAAAAAAAAAAAAAAAAAAAAAAAAAAAAlAAAADAAAAAAAAIAoAAAADAAAAAQAAAAnAAAAGAAAAAQAAAAAAAAA////AAAAAAAlAAAADAAAAAQAAABMAAAAZAAAAA4AAABhAAAAPwEAAHEAAAAOAAAAYQAAADIBAAARAAAAIQDwAAAAAAAAAAAAAACAPwAAAAAAAAAAAACAPwAAAAAAAAAAAAAAAAAAAAAAAAAAAAAAAAAAAAAAAAAAJQAAAAwAAAAAAACAKAAAAAwAAAAEAAAAUgAAAHABAAAE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A4AAABhAAAAQAEAAHIAAAAlAAAADAAAAAQAAABUAAAArAAAAA8AAABhAAAAlAAAAHEAAAABAAAAVVWPQSa0j0EPAAAAYQAAABAAAABMAAAAAAAAAAAAAAAAAAAA//////////9sAAAAQwBBAFIATABPAFMAIABNAE8ATgBUAEEATgBBAFIATwAIAAAACAAAAAgAAAAGAAAACgAAAAcAAAAEAAAADAAAAAoAAAAKAAAABwAAAAgAAAAKAAAACAAAAAgAAAAKAAAASwAAAEAAAAAwAAAABQAAACAAAAABAAAAAQAAABAAAAAAAAAAAAAAAFQBAACgAAAAAAAAAAAAAABUAQAAoAAAACUAAAAMAAAAAgAAACcAAAAYAAAABQAAAAAAAAD///8AAAAAACUAAAAMAAAABQAAAEwAAABkAAAADgAAAHYAAAA/AQAAhgAAAA4AAAB2AAAAMgEAABEAAAAhAPAAAAAAAAAAAAAAAIA/AAAAAAAAAAAAAIA/AAAAAAAAAAAAAAAAAAAAAAAAAAAAAAAAAAAAAAAAAAAlAAAADAAAAAAAAIAoAAAADAAAAAUAAAAlAAAADAAAAAQAAAAYAAAADAAAAAAAAAASAAAADAAAAAEAAAAeAAAAGAAAAA4AAAB2AAAAQAEAAIcAAAAlAAAADAAAAAQAAABUAAAA5AAAAA8AAAB2AAAAvQAAAIYAAAABAAAAVVWPQSa0j0EPAAAAdgAAABkAAABMAAAAAAAAAAAAAAAAAAAA//////////+AAAAAUABSAEUAUwBJAEQARQBOAFQARQAgAEQARQBMACAARABJAFIARQBDAFQATwBSAEkATwAAAAcAAAAIAAAABwAAAAcAAAADAAAACQAAAAcAAAAKAAAABwAAAAcAAAAEAAAACQAAAAcAAAAGAAAABAAAAAkAAAADAAAACAAAAAcAAAAIAAAABwAAAAoAAAAIAAAAAwAAAAoAAABLAAAAQAAAADAAAAAFAAAAIAAAAAEAAAABAAAAEAAAAAAAAAAAAAAAVAEAAKAAAAAAAAAAAAAAAFQBAACgAAAAJQAAAAwAAAACAAAAJwAAABgAAAAFAAAAAAAAAP///wAAAAAAJQAAAAwAAAAFAAAATAAAAGQAAAAOAAAAiwAAAEUBAACbAAAADgAAAIsAAAA4AQAAEQAAACEA8AAAAAAAAAAAAAAAgD8AAAAAAAAAAAAAgD8AAAAAAAAAAAAAAAAAAAAAAAAAAAAAAAAAAAAAAAAAACUAAAAMAAAAAAAAgCgAAAAMAAAABQAAACUAAAAMAAAABAAAABgAAAAMAAAAAAAAABIAAAAMAAAAAQAAABYAAAAMAAAAAAAAAFQAAABIAQAADwAAAIsAAABEAQAAmwAAAAEAAABVVY9BJrSPQQ8AAACLAAAAKgAAAEwAAAAEAAAADgAAAIsAAABGAQAAnAAAAKAAAABGAGkAcgBtAGEAZABvACAAcABvAHIAOgAgAEMAQQBSAEwATwBTACAAUgBBAEYAQQBFAEwAIABNAE8ATgBUAEEATgBBAFIATwAgAEcATwBNAEUAWgAGAAAAAwAAAAUAAAALAAAABwAAAAgAAAAIAAAABAAAAAgAAAAIAAAABQAAAAMAAAAEAAAACAAAAAgAAAAIAAAABgAAAAoAAAAHAAAABAAAAAgAAAAIAAAABgAAAAgAAAAHAAAABgAAAAQAAAAMAAAACgAAAAoAAAAHAAAACAAAAAoAAAAIAAAACAAAAAoAAAAEAAAACQAAAAoAAAAMAAAABwAAAAcAAAAWAAAADAAAAAAAAAAlAAAADAAAAAIAAAAOAAAAFAAAAAAAAAAQAAAAFAAAAA==</Object>
  <Object Id="idInvalidSigLnImg">AQAAAGwAAAAAAAAAAAAAAFMBAACfAAAAAAAAAAAAAADMFwAAOwsAACBFTUYAAAEAlCIAALEAAAAGAAAAAAAAAAAAAAAAAAAAgAcAADgEAABYAQAAwgAAAAAAAAAAAAAAAAAAAMA/BQDQ9QIACgAAABAAAAAAAAAAAAAAAEsAAAAQAAAAAAAAAAUAAAAeAAAAGAAAAAAAAAAAAAAAVAEAAKAAAAAnAAAAGAAAAAEAAAAAAAAAAAAAAAAAAAAlAAAADAAAAAEAAABMAAAAZAAAAAAAAAAAAAAAUwEAAJ8AAAAAAAAAAAAAAFQ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TAQAAnwAAAAAAAAAAAAAAVAEAAKAAAAAhAPAAAAAAAAAAAAAAAIA/AAAAAAAAAAAAAIA/AAAAAAAAAAAAAAAAAAAAAAAAAAAAAAAAAAAAAAAAAAAlAAAADAAAAAAAAIAoAAAADAAAAAEAAAAnAAAAGAAAAAEAAAAAAAAA8PDwAAAAAAAlAAAADAAAAAEAAABMAAAAZAAAAAAAAAAAAAAAUwEAAJ8AAAAAAAAAAAAAAFQBAACgAAAAIQDwAAAAAAAAAAAAAACAPwAAAAAAAAAAAACAPwAAAAAAAAAAAAAAAAAAAAAAAAAAAAAAAAAAAAAAAAAAJQAAAAwAAAAAAACAKAAAAAwAAAABAAAAJwAAABgAAAABAAAAAAAAAPDw8AAAAAAAJQAAAAwAAAABAAAATAAAAGQAAAAAAAAAAAAAAFMBAACfAAAAAAAAAAAAAABUAQAAoAAAACEA8AAAAAAAAAAAAAAAgD8AAAAAAAAAAAAAgD8AAAAAAAAAAAAAAAAAAAAAAAAAAAAAAAAAAAAAAAAAACUAAAAMAAAAAAAAgCgAAAAMAAAAAQAAACcAAAAYAAAAAQAAAAAAAADw8PAAAAAAACUAAAAMAAAAAQAAAEwAAABkAAAAAAAAAAAAAABTAQAAnwAAAAAAAAAAAAAAVAEAAKAAAAAhAPAAAAAAAAAAAAAAAIA/AAAAAAAAAAAAAIA/AAAAAAAAAAAAAAAAAAAAAAAAAAAAAAAAAAAAAAAAAAAlAAAADAAAAAAAAIAoAAAADAAAAAEAAAAnAAAAGAAAAAEAAAAAAAAA////AAAAAAAlAAAADAAAAAEAAABMAAAAZAAAAAAAAAAAAAAAUwEAAJ8AAAAAAAAAAAAAAFQBAACgAAAAIQDwAAAAAAAAAAAAAACAPwAAAAAAAAAAAACAPwAAAAAAAAAAAAAAAAAAAAAAAAAAAAAAAAAAAAAAAAAAJQAAAAwAAAAAAACAKAAAAAwAAAABAAAAJwAAABgAAAABAAAAAAAAAP///wAAAAAAJQAAAAwAAAABAAAATAAAAGQAAAAAAAAAAAAAAFMBAACfAAAAAAAAAAAAAABU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UAQAAoAAAAAAAAAAAAAAAV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j0E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AAAAFYAAAAwAAAAOwAAAM0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QAAAFcAAAAlAAAADAAAAAQAAABUAAAArAAAADEAAAA7AAAA+wAAAFYAAAABAAAAVVWPQSa0j0ExAAAAOwAAABAAAABMAAAAAAAAAAAAAAAAAAAA//////////9sAAAAQwBBAFIATABPAFMAIABNAE8ATgBUAEEATgBBAFIATwAMAAAADQAAAAwAAAAJAAAADwAAAAsAAAAFAAAAEgAAAA8AAAAPAAAACgAAAA0AAAAPAAAADQAAAAwAAAAPAAAASwAAAEAAAAAwAAAABQAAACAAAAABAAAAAQAAABAAAAAAAAAAAAAAAFQBAACgAAAAAAAAAAAAAABUAQAAoAAAACUAAAAMAAAAAgAAACcAAAAYAAAABQAAAAAAAAD///8AAAAAACUAAAAMAAAABQAAAEwAAABkAAAAAAAAAGEAAABTAQAAmwAAAAAAAABhAAAAVA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KwAAAAPAAAAYQAAAJQAAABxAAAAAQAAAFVVj0EmtI9BDwAAAGEAAAAQAAAATAAAAAAAAAAAAAAAAAAAAP//////////bAAAAEMAQQBSAEwATwBTACAATQBPAE4AVABBAE4AQQBSAE8ACAAAAAgAAAAIAAAABgAAAAoAAAAHAAAABAAAAAwAAAAKAAAACgAAAAcAAAAIAAAACgAAAAgAAAAIAAAACgAAAEsAAABAAAAAMAAAAAUAAAAgAAAAAQAAAAEAAAAQAAAAAAAAAAAAAABUAQAAoAAAAAAAAAAAAAAAVA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OQAAAAPAAAAdgAAAL0AAACGAAAAAQAAAFVVj0EmtI9BDwAAAHYAAAAZAAAATAAAAAAAAAAAAAAAAAAAAP//////////gAAAAFAAUgBFAFMASQBEAEUATgBUAEUAIABEAEUATAAgAEQASQBSAEUAQwBUAE8AUgBJAE8AAAAHAAAACAAAAAcAAAAHAAAAAwAAAAkAAAAHAAAACgAAAAcAAAAHAAAABAAAAAkAAAAHAAAABgAAAAQAAAAJAAAAAwAAAAgAAAAHAAAACAAAAAcAAAAKAAAACAAAAAMAAAAKAAAASwAAAEAAAAAwAAAABQAAACAAAAABAAAAAQAAABAAAAAAAAAAAAAAAFQBAACgAAAAAAAAAAAAAABUAQAAoAAAACUAAAAMAAAAAgAAACcAAAAYAAAABQAAAAAAAAD///8AAAAAACUAAAAMAAAABQAAAEwAAABkAAAADgAAAIsAAABFAQAAmwAAAA4AAACLAAAAOAEAABEAAAAhAPAAAAAAAAAAAAAAAIA/AAAAAAAAAAAAAIA/AAAAAAAAAAAAAAAAAAAAAAAAAAAAAAAAAAAAAAAAAAAlAAAADAAAAAAAAIAoAAAADAAAAAUAAAAlAAAADAAAAAEAAAAYAAAADAAAAAAAAAASAAAADAAAAAEAAAAWAAAADAAAAAAAAABUAAAASAEAAA8AAACLAAAARAEAAJsAAAABAAAAVVWPQSa0j0EPAAAAiwAAACoAAABMAAAABAAAAA4AAACLAAAARgEAAJwAAACgAAAARgBpAHIAbQBhAGQAbwAgAHAAbwByADoAIABDAEEAUgBMAE8AUwAgAFIAQQBGAEEARQBMACAATQBPAE4AVABBAE4AQQBSAE8AIABHAE8ATQBFAFoABgAAAAMAAAAFAAAACwAAAAcAAAAIAAAACAAAAAQAAAAIAAAACAAAAAUAAAADAAAABAAAAAgAAAAIAAAACAAAAAYAAAAKAAAABwAAAAQAAAAIAAAACAAAAAYAAAAIAAAABwAAAAYAAAAEAAAADAAAAAoAAAAKAAAABwAAAAgAAAAKAAAACAAAAAgAAAAKAAAABAAAAAkAAAAKAAAADAAAAAcAAAAH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1292479A46D484C8AD237AF513B356D" ma:contentTypeVersion="13" ma:contentTypeDescription="Crear nuevo documento." ma:contentTypeScope="" ma:versionID="d181a32bfaa557ba84580c104d6a6659">
  <xsd:schema xmlns:xsd="http://www.w3.org/2001/XMLSchema" xmlns:xs="http://www.w3.org/2001/XMLSchema" xmlns:p="http://schemas.microsoft.com/office/2006/metadata/properties" xmlns:ns3="19dcb25d-98bd-4c8c-8f90-6ed3f1aada96" targetNamespace="http://schemas.microsoft.com/office/2006/metadata/properties" ma:root="true" ma:fieldsID="bdf794e52db2eced13c5000895a92390" ns3:_="">
    <xsd:import namespace="19dcb25d-98bd-4c8c-8f90-6ed3f1aada9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dcb25d-98bd-4c8c-8f90-6ed3f1aada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activity" ma:index="18"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19dcb25d-98bd-4c8c-8f90-6ed3f1aada96" xsi:nil="true"/>
  </documentManagement>
</p:properties>
</file>

<file path=customXml/itemProps1.xml><?xml version="1.0" encoding="utf-8"?>
<ds:datastoreItem xmlns:ds="http://schemas.openxmlformats.org/officeDocument/2006/customXml" ds:itemID="{52B748A9-D6BE-4599-8DA4-A89971160A9A}">
  <ds:schemaRefs>
    <ds:schemaRef ds:uri="http://schemas.microsoft.com/sharepoint/v3/contenttype/forms"/>
  </ds:schemaRefs>
</ds:datastoreItem>
</file>

<file path=customXml/itemProps2.xml><?xml version="1.0" encoding="utf-8"?>
<ds:datastoreItem xmlns:ds="http://schemas.openxmlformats.org/officeDocument/2006/customXml" ds:itemID="{297E8777-9054-4BC7-AC3C-E8BD6AA2D9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dcb25d-98bd-4c8c-8f90-6ed3f1aada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9C7E00-6F21-4991-96AC-D5239C9CDAD2}">
  <ds:schemaRefs>
    <ds:schemaRef ds:uri="http://schemas.microsoft.com/office/2006/metadata/properties"/>
    <ds:schemaRef ds:uri="http://purl.org/dc/terms/"/>
    <ds:schemaRef ds:uri="http://schemas.microsoft.com/office/infopath/2007/PartnerControls"/>
    <ds:schemaRef ds:uri="http://www.w3.org/XML/1998/namespace"/>
    <ds:schemaRef ds:uri="http://purl.org/dc/elements/1.1/"/>
    <ds:schemaRef ds:uri="http://schemas.microsoft.com/office/2006/documentManagement/types"/>
    <ds:schemaRef ds:uri="http://purl.org/dc/dcmitype/"/>
    <ds:schemaRef ds:uri="http://schemas.openxmlformats.org/package/2006/metadata/core-properties"/>
    <ds:schemaRef ds:uri="19dcb25d-98bd-4c8c-8f90-6ed3f1aada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1</vt:i4>
      </vt:variant>
    </vt:vector>
  </HeadingPairs>
  <TitlesOfParts>
    <vt:vector size="50" baseType="lpstr">
      <vt:lpstr>Anexo B</vt: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41</vt:lpstr>
      <vt:lpstr>Base de Monedas</vt:lpstr>
      <vt:lpstr>BalGral</vt:lpstr>
      <vt:lpstr>ER!Área_de_impresión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Investa Licencias</cp:lastModifiedBy>
  <cp:lastPrinted>2025-04-29T13:39:20Z</cp:lastPrinted>
  <dcterms:created xsi:type="dcterms:W3CDTF">2019-05-02T15:06:12Z</dcterms:created>
  <dcterms:modified xsi:type="dcterms:W3CDTF">2025-04-30T15:52:33Z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0x01010091292479A46D484C8AD237AF513B356D</vt:lpwstr>
  </property>
</Properties>
</file>